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МО бак зо уск 2014-15" sheetId="3" r:id="rId3"/>
  </sheets>
  <externalReferences>
    <externalReference r:id="rId6"/>
  </externalReferences>
  <definedNames>
    <definedName name="_xlnm.Print_Area" localSheetId="0">'Лист1'!$A$1:$BE$33</definedName>
    <definedName name="_xlnm.Print_Area" localSheetId="1">'Лист2'!$A$1:$J$16</definedName>
  </definedNames>
  <calcPr fullCalcOnLoad="1"/>
</workbook>
</file>

<file path=xl/sharedStrings.xml><?xml version="1.0" encoding="utf-8"?>
<sst xmlns="http://schemas.openxmlformats.org/spreadsheetml/2006/main" count="445" uniqueCount="252">
  <si>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</si>
  <si>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</si>
  <si>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</si>
  <si>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</si>
  <si>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</si>
  <si>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</si>
  <si>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</si>
  <si>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</si>
  <si>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</si>
  <si>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</si>
  <si>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</si>
  <si>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</si>
  <si>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</si>
  <si>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</si>
  <si>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</si>
  <si>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</si>
  <si>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</si>
  <si>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</si>
  <si>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</si>
  <si>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</si>
  <si>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</si>
  <si>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</si>
  <si>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</si>
  <si>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</si>
  <si>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</si>
  <si>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</si>
  <si>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Ректор __________________</t>
  </si>
  <si>
    <t>Н</t>
  </si>
  <si>
    <t>Настановна сесія</t>
  </si>
  <si>
    <t>Триместр</t>
  </si>
  <si>
    <t>15</t>
  </si>
  <si>
    <t xml:space="preserve">Дипломне проектування </t>
  </si>
  <si>
    <t>/С</t>
  </si>
  <si>
    <t>Міністерство освіти і науки України</t>
  </si>
  <si>
    <t>ІНТЕГРОВАНИЙ НАВЧАЛЬНИЙ ПЛАН</t>
  </si>
  <si>
    <r>
      <t>______________(</t>
    </r>
    <r>
      <rPr>
        <u val="single"/>
        <sz val="14"/>
        <rFont val="Times New Roman"/>
        <family val="1"/>
      </rPr>
      <t>Федорінов В.А.)</t>
    </r>
  </si>
  <si>
    <t>"___" ____________ 2014 р.</t>
  </si>
  <si>
    <t>на основі ОПП молодшого спеціаліста за спеціальностями: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</si>
  <si>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</si>
  <si>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</si>
  <si>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</si>
  <si>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</si>
  <si>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</si>
  <si>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</si>
  <si>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</si>
  <si>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</si>
  <si>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</si>
  <si>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</si>
  <si>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</si>
  <si>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</si>
  <si>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ПРАКТИКА                          IV. ДЕРЖАВНА АТЕСТАЦІЯ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</si>
  <si>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</si>
  <si>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</si>
  <si>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</si>
  <si>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</si>
  <si>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</si>
  <si>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148</t>
  </si>
  <si>
    <t>Настановна та екзаменаційна сесія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</si>
  <si>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</si>
  <si>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0505 "Машинобудування та металообробка"</t>
    </r>
  </si>
  <si>
    <r>
      <t xml:space="preserve">напрям: </t>
    </r>
    <r>
      <rPr>
        <b/>
        <sz val="16"/>
        <rFont val="Times New Roman"/>
        <family val="1"/>
      </rPr>
      <t>6.050503 "Машинобудування"</t>
    </r>
  </si>
  <si>
    <r>
      <t xml:space="preserve">спеціалізація: </t>
    </r>
    <r>
      <rPr>
        <b/>
        <sz val="16"/>
        <rFont val="Times New Roman"/>
        <family val="1"/>
      </rPr>
      <t xml:space="preserve"> "Металургійне обладнання" </t>
    </r>
  </si>
  <si>
    <r>
      <t xml:space="preserve">форма навчання:    </t>
    </r>
    <r>
      <rPr>
        <b/>
        <sz val="16"/>
        <rFont val="Times New Roman"/>
        <family val="1"/>
      </rPr>
      <t>заочна прискорена</t>
    </r>
  </si>
  <si>
    <r>
      <rPr>
        <sz val="16"/>
        <rFont val="Times New Roman"/>
        <family val="1"/>
      </rPr>
      <t>Кваліфікація: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технічний фахівець-механік </t>
    </r>
  </si>
  <si>
    <t>-</t>
  </si>
  <si>
    <t>Н/</t>
  </si>
  <si>
    <t>С/Н</t>
  </si>
  <si>
    <t>К/Н</t>
  </si>
  <si>
    <t>З/Д</t>
  </si>
  <si>
    <t>20</t>
  </si>
  <si>
    <t xml:space="preserve">           </t>
  </si>
  <si>
    <t>№ п/п</t>
  </si>
  <si>
    <t>НАЗВА ДИСЦИПЛІН</t>
  </si>
  <si>
    <t>Триместровий контроль</t>
  </si>
  <si>
    <t>Курсові роботи</t>
  </si>
  <si>
    <t>Кредити ECTS</t>
  </si>
  <si>
    <t>Години</t>
  </si>
  <si>
    <t>Кількість аудиторних годин по курсах і триместрах</t>
  </si>
  <si>
    <t>Загальний обсяг</t>
  </si>
  <si>
    <t>Аудиторні</t>
  </si>
  <si>
    <t>Сам.робота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</si>
  <si>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</si>
  <si>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</si>
  <si>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</si>
  <si>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</si>
  <si>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</si>
  <si>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</si>
  <si>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3 курс</t>
  </si>
  <si>
    <t>4  курс</t>
  </si>
  <si>
    <t>5 курс</t>
  </si>
  <si>
    <t>наставна</t>
  </si>
  <si>
    <t>1. НОРМАТИВНІ НАВЧАЛЬНІ  ДИСЦИПЛІНИ</t>
  </si>
  <si>
    <t xml:space="preserve">1.1.  Гуманітарні та соціально-економічні дисципліни  </t>
  </si>
  <si>
    <t>Іноземна мова (за професійним спрямуванням)</t>
  </si>
  <si>
    <t>1а</t>
  </si>
  <si>
    <t>на базі ВНЗ 1 рівня</t>
  </si>
  <si>
    <t>1б</t>
  </si>
  <si>
    <t>на базі академії</t>
  </si>
  <si>
    <t>2а</t>
  </si>
  <si>
    <t>2б</t>
  </si>
  <si>
    <t>3а</t>
  </si>
  <si>
    <t>3б</t>
  </si>
  <si>
    <t>Політологія</t>
  </si>
  <si>
    <t>4а</t>
  </si>
  <si>
    <t>4б</t>
  </si>
  <si>
    <t>6а</t>
  </si>
  <si>
    <t>6б</t>
  </si>
  <si>
    <t>Разом:</t>
  </si>
  <si>
    <t>У т.ч. разом на базі ВНЗ 1 рівня</t>
  </si>
  <si>
    <t>У т.ч. разом на базі академії</t>
  </si>
  <si>
    <t xml:space="preserve">1.2 Дисципліни природничо-наукової (фундаментальної) підготовки  </t>
  </si>
  <si>
    <t>Взаємозамінність, стандартизація та технічні вимірювання (загальний обсяг)</t>
  </si>
  <si>
    <t>10</t>
  </si>
  <si>
    <t>Гідравліка, гідро та пневмоприводи (загальний обсяг)</t>
  </si>
  <si>
    <t>Деталі машин (загальний обсяг)</t>
  </si>
  <si>
    <t>Деталі машин (курс.проект)</t>
  </si>
  <si>
    <t>4/8</t>
  </si>
  <si>
    <t>Електротехніка, електроніка та мікропроцесорна техніка (загальний обсяг)</t>
  </si>
  <si>
    <t>Інформатика (загальний обсяг)</t>
  </si>
  <si>
    <t>7а</t>
  </si>
  <si>
    <t>7б</t>
  </si>
  <si>
    <t>7</t>
  </si>
  <si>
    <t>Математика (загальний обсяг)</t>
  </si>
  <si>
    <t>8;1</t>
  </si>
  <si>
    <t>Математика (Математичний аналіз)</t>
  </si>
  <si>
    <t>8.1а</t>
  </si>
  <si>
    <t>8.1б</t>
  </si>
  <si>
    <t>8;2</t>
  </si>
  <si>
    <t>Математика (Прикладна математика)</t>
  </si>
  <si>
    <t>8.2а</t>
  </si>
  <si>
    <t>8.2б</t>
  </si>
  <si>
    <t xml:space="preserve">на базі академії  </t>
  </si>
  <si>
    <t>9</t>
  </si>
  <si>
    <t>Нарисна геометрія, інженерна та комп'ютерна графіка (загальний обсяг)</t>
  </si>
  <si>
    <t>9а</t>
  </si>
  <si>
    <t>9б</t>
  </si>
  <si>
    <t>Опір матеріалів (загальний обсяг)</t>
  </si>
  <si>
    <t>10а</t>
  </si>
  <si>
    <t>10б</t>
  </si>
  <si>
    <t>Основи охорони праці та безпеки життєдіяльності (загальний обсяг)</t>
  </si>
  <si>
    <t>11а</t>
  </si>
  <si>
    <t>11б</t>
  </si>
  <si>
    <t>13</t>
  </si>
  <si>
    <t>Підриємницька діяльність та економіка підприємства (загальний обсяг)</t>
  </si>
  <si>
    <t>12а</t>
  </si>
  <si>
    <t>12б</t>
  </si>
  <si>
    <t>Теоретична механіка (загальний обсяг)</t>
  </si>
  <si>
    <t>13а</t>
  </si>
  <si>
    <t>13б</t>
  </si>
  <si>
    <t>Теорія механізмів та машин (загальний обсяг)</t>
  </si>
  <si>
    <t>14а</t>
  </si>
  <si>
    <t>14б</t>
  </si>
  <si>
    <t>Теорія механізмів та машин (курс.робота)</t>
  </si>
  <si>
    <t>Теплофізичні процеси</t>
  </si>
  <si>
    <t>12</t>
  </si>
  <si>
    <t>Фізика (загальний обсяг)</t>
  </si>
  <si>
    <t>0/6</t>
  </si>
  <si>
    <t>12/6</t>
  </si>
  <si>
    <t>Хімія (загальний обсяг)</t>
  </si>
  <si>
    <t>19а</t>
  </si>
  <si>
    <t>19б</t>
  </si>
  <si>
    <t xml:space="preserve">1.3. Дисципліни загально-професійної підготовки </t>
  </si>
  <si>
    <t>Вантажнопідйомні машини (загальний обсяг)</t>
  </si>
  <si>
    <t>Гідравлічний привод металургійних машин</t>
  </si>
  <si>
    <t>Експлуатація та обслуговування машин</t>
  </si>
  <si>
    <t>Математичні моделі в розрахунках на електронно-обчислювальних машинах</t>
  </si>
  <si>
    <t>8/4</t>
  </si>
  <si>
    <t>Основи автоматизованого проектування технологічного обладнання</t>
  </si>
  <si>
    <t>Основи металургії (загальний обсяг)</t>
  </si>
  <si>
    <t>Технологічні лінії та комплекси металургійних цехів (загальний обсяг)</t>
  </si>
  <si>
    <t>Технологічні лінії та комплекси металургійних цехів (курсова робота)</t>
  </si>
  <si>
    <t xml:space="preserve">  Практична підготовка</t>
  </si>
  <si>
    <t>Ознайомча практика на базі ВНЗ І рівня</t>
  </si>
  <si>
    <t>Виробничо-технологічна практика на базі ВНЗ І рівня</t>
  </si>
  <si>
    <t>Переддипломна практика</t>
  </si>
  <si>
    <t>Захист  дипломної роботи бакалавра</t>
  </si>
  <si>
    <t>жж</t>
  </si>
  <si>
    <t>2. ВИБІРКОВІ НАВЧАЛЬНІ ДИСЦИПЛІНИ</t>
  </si>
  <si>
    <t>2.1. Дисципліни самостійного вибору навчального закладу</t>
  </si>
  <si>
    <t>Механічне обладнання металургійних заводів (загальний обсяг)</t>
  </si>
  <si>
    <t>Механічне обладнання металургійних заводів (курсовий проект)</t>
  </si>
  <si>
    <t>2.2.Перезарахування на базі ВНЗ 1-го рівня</t>
  </si>
  <si>
    <t xml:space="preserve">2.2.1.  Гуманітарні та соціально-економічні дисципліни </t>
  </si>
  <si>
    <t>Перезарахування на базі ВНЗ 1-го рівня</t>
  </si>
  <si>
    <t>Етика</t>
  </si>
  <si>
    <t>Культурологія</t>
  </si>
  <si>
    <t>Правознавство</t>
  </si>
  <si>
    <t>Психологія</t>
  </si>
  <si>
    <t xml:space="preserve">2.2.2.  Дисципліни загально-професійної підготовки  </t>
  </si>
  <si>
    <t>Гидропневмопривод</t>
  </si>
  <si>
    <t>Електроустаткування машин і агрегатів металургійних підприемств</t>
  </si>
  <si>
    <t>Обробка різанням, металорізальний інструмент та верстати</t>
  </si>
  <si>
    <t>Основа технології галузі</t>
  </si>
  <si>
    <t>Основи автоматизації виробництва</t>
  </si>
  <si>
    <t>Підйомно-транспортні машини</t>
  </si>
  <si>
    <t>Технічне обслуговування, ремонт і монтаж машин і агрегатів металургійних підприємств</t>
  </si>
  <si>
    <t xml:space="preserve">ЗАГАЛЬНА КІЛЬКІСТЬ 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</si>
  <si>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</si>
  <si>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</si>
  <si>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</si>
  <si>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</si>
  <si>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Справка</t>
  </si>
  <si>
    <t>11+20+9</t>
  </si>
  <si>
    <t>12+20+8</t>
  </si>
  <si>
    <t>5.05050201</t>
  </si>
  <si>
    <t>5.05050202</t>
  </si>
  <si>
    <t>5.05050204</t>
  </si>
  <si>
    <t>5.05050205</t>
  </si>
  <si>
    <t>5.05050206</t>
  </si>
  <si>
    <t>5.05050207</t>
  </si>
  <si>
    <t>5.05050209</t>
  </si>
  <si>
    <t>5.05050210</t>
  </si>
  <si>
    <t>5.05050301</t>
  </si>
  <si>
    <t>5.05050302</t>
  </si>
  <si>
    <t>5.05050303</t>
  </si>
  <si>
    <t>5.05050305</t>
  </si>
  <si>
    <t>5.05050306</t>
  </si>
  <si>
    <t>5.05050307</t>
  </si>
  <si>
    <t>5.05050308</t>
  </si>
  <si>
    <t>5.05050309</t>
  </si>
  <si>
    <t>5.05050310</t>
  </si>
  <si>
    <t>5.05050311</t>
  </si>
  <si>
    <t>5.05050312</t>
  </si>
  <si>
    <t>5.05050208</t>
  </si>
  <si>
    <t>Історія української культури**</t>
  </si>
  <si>
    <t>Українська мова (за професійним спрямуванням)*</t>
  </si>
  <si>
    <t>Філософія**</t>
  </si>
  <si>
    <t>4/4</t>
  </si>
  <si>
    <t>2/2</t>
  </si>
  <si>
    <t>6/6</t>
  </si>
  <si>
    <t>4/2</t>
  </si>
  <si>
    <t>Екологія (загальний обсяг)*</t>
  </si>
  <si>
    <t>Технологія конструкційних матеріалів *</t>
  </si>
  <si>
    <t>Матеріалознавство</t>
  </si>
  <si>
    <t>20а</t>
  </si>
  <si>
    <t>20б</t>
  </si>
  <si>
    <t>6</t>
  </si>
  <si>
    <t>4/0</t>
  </si>
  <si>
    <t>0/4</t>
  </si>
  <si>
    <t>8/0</t>
  </si>
  <si>
    <t>8/2</t>
  </si>
  <si>
    <t>12/0</t>
  </si>
  <si>
    <t>18/6</t>
  </si>
  <si>
    <t>18/0</t>
  </si>
  <si>
    <t>6/2</t>
  </si>
  <si>
    <t>24/6</t>
  </si>
  <si>
    <t>Історія України*</t>
  </si>
  <si>
    <t xml:space="preserve">* дисципліни, які перезараховуються деканом факультету  </t>
  </si>
  <si>
    <t xml:space="preserve"> ** дисципліни, які здаються за формою екстернату згідно індивідуального плану студента</t>
  </si>
  <si>
    <t>Захист дипломного проекту</t>
  </si>
  <si>
    <t xml:space="preserve">Строк навчання - 3 роки </t>
  </si>
  <si>
    <t>10+20+10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</si>
</sst>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.00_-;\-* #,##0.00_-;\ &quot;&quot;_-;_-@_-"/>
    <numFmt numFmtId="187" formatCode="#,##0.0&quot;р.&quot;"/>
    <numFmt numFmtId="188" formatCode="#,##0.0"/>
    <numFmt numFmtId="189" formatCode="#,##0.0_ ;\-#,##0.0\ "/>
    <numFmt numFmtId="190" formatCode="#,##0_ ;\-#,##0\ "/>
    <numFmt numFmtId="191" formatCode="#,##0_-;\-* #,##0_-;\ _-;_-@_-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55"/>
      <name val="Times New Roman"/>
      <family val="1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2"/>
      <color indexed="9"/>
      <name val="Arial"/>
      <family val="2"/>
    </font>
    <font>
      <sz val="14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82" fontId="6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4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1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 shrinkToFit="1"/>
    </xf>
    <xf numFmtId="180" fontId="4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15" xfId="0" applyNumberFormat="1" applyFont="1" applyFill="1" applyBorder="1" applyAlignment="1" applyProtection="1">
      <alignment horizontal="center" vertical="center" textRotation="90"/>
      <protection/>
    </xf>
    <xf numFmtId="181" fontId="2" fillId="0" borderId="16" xfId="0" applyNumberFormat="1" applyFont="1" applyFill="1" applyBorder="1" applyAlignment="1" applyProtection="1">
      <alignment horizontal="center" vertical="center" textRotation="90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48" fillId="0" borderId="0" xfId="0" applyNumberFormat="1" applyFont="1" applyFill="1" applyBorder="1" applyAlignment="1" applyProtection="1">
      <alignment horizontal="center" vertical="center"/>
      <protection/>
    </xf>
    <xf numFmtId="180" fontId="49" fillId="0" borderId="0" xfId="0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180" fontId="4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50" fillId="0" borderId="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4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2" fillId="0" borderId="0" xfId="0" applyNumberFormat="1" applyFont="1" applyFill="1" applyBorder="1" applyAlignment="1" applyProtection="1">
      <alignment vertical="center"/>
      <protection/>
    </xf>
    <xf numFmtId="180" fontId="50" fillId="0" borderId="0" xfId="0" applyNumberFormat="1" applyFont="1" applyFill="1" applyBorder="1" applyAlignment="1" applyProtection="1">
      <alignment vertical="center"/>
      <protection/>
    </xf>
    <xf numFmtId="180" fontId="51" fillId="0" borderId="0" xfId="0" applyNumberFormat="1" applyFont="1" applyFill="1" applyBorder="1" applyAlignment="1" applyProtection="1">
      <alignment vertical="center"/>
      <protection/>
    </xf>
    <xf numFmtId="180" fontId="5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" fontId="53" fillId="0" borderId="0" xfId="0" applyNumberFormat="1" applyFont="1" applyFill="1" applyBorder="1" applyAlignment="1">
      <alignment horizontal="center" vertical="center" wrapText="1"/>
    </xf>
    <xf numFmtId="191" fontId="4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180" fontId="54" fillId="0" borderId="0" xfId="0" applyNumberFormat="1" applyFont="1" applyFill="1" applyBorder="1" applyAlignment="1" applyProtection="1">
      <alignment vertical="center" wrapText="1"/>
      <protection/>
    </xf>
    <xf numFmtId="18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180" fontId="55" fillId="0" borderId="0" xfId="0" applyNumberFormat="1" applyFont="1" applyFill="1" applyBorder="1" applyAlignment="1" applyProtection="1">
      <alignment horizontal="center" vertical="center" wrapText="1"/>
      <protection/>
    </xf>
    <xf numFmtId="180" fontId="54" fillId="0" borderId="0" xfId="0" applyNumberFormat="1" applyFont="1" applyFill="1" applyBorder="1" applyAlignment="1" applyProtection="1">
      <alignment vertical="center"/>
      <protection/>
    </xf>
    <xf numFmtId="180" fontId="29" fillId="0" borderId="0" xfId="0" applyNumberFormat="1" applyFont="1" applyFill="1" applyBorder="1" applyAlignment="1" applyProtection="1">
      <alignment vertical="center"/>
      <protection/>
    </xf>
    <xf numFmtId="180" fontId="56" fillId="0" borderId="0" xfId="0" applyNumberFormat="1" applyFont="1" applyFill="1" applyBorder="1" applyAlignment="1" applyProtection="1">
      <alignment vertical="center"/>
      <protection/>
    </xf>
    <xf numFmtId="180" fontId="56" fillId="0" borderId="0" xfId="0" applyNumberFormat="1" applyFont="1" applyFill="1" applyBorder="1" applyAlignment="1" applyProtection="1">
      <alignment horizontal="center" vertical="center" wrapText="1"/>
      <protection/>
    </xf>
    <xf numFmtId="180" fontId="5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2" fillId="24" borderId="19" xfId="0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7" fillId="24" borderId="10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181" fontId="2" fillId="24" borderId="25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83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181" fontId="7" fillId="24" borderId="25" xfId="0" applyNumberFormat="1" applyFont="1" applyFill="1" applyBorder="1" applyAlignment="1" applyProtection="1">
      <alignment horizontal="center" vertical="center"/>
      <protection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49" fontId="7" fillId="24" borderId="29" xfId="0" applyNumberFormat="1" applyFont="1" applyFill="1" applyBorder="1" applyAlignment="1">
      <alignment horizontal="center" vertical="center" wrapText="1"/>
    </xf>
    <xf numFmtId="49" fontId="7" fillId="24" borderId="26" xfId="0" applyNumberFormat="1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49" fontId="2" fillId="24" borderId="33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181" fontId="7" fillId="24" borderId="34" xfId="0" applyNumberFormat="1" applyFont="1" applyFill="1" applyBorder="1" applyAlignment="1" applyProtection="1">
      <alignment horizontal="center" vertical="center"/>
      <protection/>
    </xf>
    <xf numFmtId="0" fontId="7" fillId="24" borderId="34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7" fillId="24" borderId="37" xfId="0" applyNumberFormat="1" applyFont="1" applyFill="1" applyBorder="1" applyAlignment="1" applyProtection="1">
      <alignment vertical="center"/>
      <protection/>
    </xf>
    <xf numFmtId="0" fontId="7" fillId="24" borderId="38" xfId="0" applyNumberFormat="1" applyFont="1" applyFill="1" applyBorder="1" applyAlignment="1" applyProtection="1">
      <alignment horizontal="center" vertical="center"/>
      <protection/>
    </xf>
    <xf numFmtId="49" fontId="7" fillId="24" borderId="38" xfId="0" applyNumberFormat="1" applyFont="1" applyFill="1" applyBorder="1" applyAlignment="1">
      <alignment horizontal="center" vertical="center"/>
    </xf>
    <xf numFmtId="1" fontId="7" fillId="24" borderId="38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83" fontId="2" fillId="24" borderId="10" xfId="0" applyNumberFormat="1" applyFont="1" applyFill="1" applyBorder="1" applyAlignment="1" applyProtection="1">
      <alignment horizontal="center" vertical="center"/>
      <protection/>
    </xf>
    <xf numFmtId="49" fontId="7" fillId="24" borderId="19" xfId="0" applyNumberFormat="1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7" fillId="24" borderId="31" xfId="0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center" vertical="center" wrapText="1"/>
    </xf>
    <xf numFmtId="49" fontId="7" fillId="24" borderId="31" xfId="0" applyNumberFormat="1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32" xfId="0" applyNumberFormat="1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vertical="center" wrapText="1"/>
    </xf>
    <xf numFmtId="16" fontId="2" fillId="24" borderId="31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 applyProtection="1">
      <alignment horizontal="center" vertical="center"/>
      <protection/>
    </xf>
    <xf numFmtId="49" fontId="7" fillId="24" borderId="10" xfId="0" applyNumberFormat="1" applyFont="1" applyFill="1" applyBorder="1" applyAlignment="1">
      <alignment vertical="center" wrapText="1"/>
    </xf>
    <xf numFmtId="18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 wrapText="1"/>
    </xf>
    <xf numFmtId="1" fontId="2" fillId="24" borderId="41" xfId="0" applyNumberFormat="1" applyFont="1" applyFill="1" applyBorder="1" applyAlignment="1">
      <alignment horizontal="center" vertical="center" wrapText="1"/>
    </xf>
    <xf numFmtId="1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49" fontId="7" fillId="24" borderId="44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82" fontId="2" fillId="24" borderId="10" xfId="0" applyNumberFormat="1" applyFont="1" applyFill="1" applyBorder="1" applyAlignment="1">
      <alignment horizontal="center" vertical="center" wrapText="1"/>
    </xf>
    <xf numFmtId="180" fontId="2" fillId="24" borderId="20" xfId="0" applyNumberFormat="1" applyFont="1" applyFill="1" applyBorder="1" applyAlignment="1" applyProtection="1">
      <alignment horizontal="center" vertical="center"/>
      <protection/>
    </xf>
    <xf numFmtId="180" fontId="2" fillId="24" borderId="20" xfId="0" applyNumberFormat="1" applyFont="1" applyFill="1" applyBorder="1" applyAlignment="1" applyProtection="1">
      <alignment vertical="center"/>
      <protection/>
    </xf>
    <xf numFmtId="180" fontId="2" fillId="24" borderId="21" xfId="0" applyNumberFormat="1" applyFont="1" applyFill="1" applyBorder="1" applyAlignment="1" applyProtection="1">
      <alignment vertical="center"/>
      <protection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1" fontId="2" fillId="24" borderId="26" xfId="0" applyNumberFormat="1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31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80" fontId="2" fillId="24" borderId="0" xfId="0" applyNumberFormat="1" applyFont="1" applyFill="1" applyBorder="1" applyAlignment="1" applyProtection="1">
      <alignment vertical="center"/>
      <protection/>
    </xf>
    <xf numFmtId="0" fontId="2" fillId="24" borderId="32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 applyProtection="1">
      <alignment vertical="center" wrapText="1"/>
      <protection/>
    </xf>
    <xf numFmtId="180" fontId="2" fillId="24" borderId="10" xfId="0" applyNumberFormat="1" applyFont="1" applyFill="1" applyBorder="1" applyAlignment="1" applyProtection="1">
      <alignment vertical="center"/>
      <protection/>
    </xf>
    <xf numFmtId="182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82" fontId="2" fillId="24" borderId="20" xfId="0" applyNumberFormat="1" applyFont="1" applyFill="1" applyBorder="1" applyAlignment="1">
      <alignment horizontal="center" vertical="center" wrapText="1"/>
    </xf>
    <xf numFmtId="182" fontId="2" fillId="24" borderId="21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49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182" fontId="2" fillId="24" borderId="50" xfId="0" applyNumberFormat="1" applyFont="1" applyFill="1" applyBorder="1" applyAlignment="1">
      <alignment horizontal="center" vertical="center" wrapText="1"/>
    </xf>
    <xf numFmtId="182" fontId="2" fillId="24" borderId="11" xfId="0" applyNumberFormat="1" applyFont="1" applyFill="1" applyBorder="1" applyAlignment="1">
      <alignment horizontal="center" vertical="center" wrapText="1"/>
    </xf>
    <xf numFmtId="49" fontId="7" fillId="24" borderId="43" xfId="0" applyNumberFormat="1" applyFont="1" applyFill="1" applyBorder="1" applyAlignment="1">
      <alignment horizontal="center" vertical="center" wrapText="1"/>
    </xf>
    <xf numFmtId="49" fontId="7" fillId="24" borderId="51" xfId="0" applyNumberFormat="1" applyFont="1" applyFill="1" applyBorder="1" applyAlignment="1">
      <alignment horizontal="center" vertical="center" wrapText="1"/>
    </xf>
    <xf numFmtId="49" fontId="7" fillId="24" borderId="52" xfId="0" applyNumberFormat="1" applyFont="1" applyFill="1" applyBorder="1" applyAlignment="1">
      <alignment horizontal="center" vertical="center" wrapText="1"/>
    </xf>
    <xf numFmtId="49" fontId="7" fillId="24" borderId="50" xfId="0" applyNumberFormat="1" applyFont="1" applyFill="1" applyBorder="1" applyAlignment="1">
      <alignment horizontal="center" vertical="center" wrapText="1"/>
    </xf>
    <xf numFmtId="49" fontId="7" fillId="24" borderId="53" xfId="0" applyNumberFormat="1" applyFont="1" applyFill="1" applyBorder="1" applyAlignment="1">
      <alignment horizontal="center" vertical="center" wrapText="1"/>
    </xf>
    <xf numFmtId="182" fontId="2" fillId="24" borderId="54" xfId="0" applyNumberFormat="1" applyFont="1" applyFill="1" applyBorder="1" applyAlignment="1">
      <alignment horizontal="center" vertical="center" wrapText="1"/>
    </xf>
    <xf numFmtId="0" fontId="7" fillId="24" borderId="55" xfId="0" applyNumberFormat="1" applyFont="1" applyFill="1" applyBorder="1" applyAlignment="1" applyProtection="1">
      <alignment vertical="center"/>
      <protection/>
    </xf>
    <xf numFmtId="0" fontId="2" fillId="24" borderId="56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182" fontId="7" fillId="24" borderId="55" xfId="0" applyNumberFormat="1" applyFont="1" applyFill="1" applyBorder="1" applyAlignment="1">
      <alignment horizontal="center" vertical="center" wrapText="1"/>
    </xf>
    <xf numFmtId="1" fontId="7" fillId="24" borderId="55" xfId="0" applyNumberFormat="1" applyFont="1" applyFill="1" applyBorder="1" applyAlignment="1">
      <alignment horizontal="center" vertical="center" wrapText="1"/>
    </xf>
    <xf numFmtId="182" fontId="7" fillId="24" borderId="57" xfId="0" applyNumberFormat="1" applyFont="1" applyFill="1" applyBorder="1" applyAlignment="1">
      <alignment horizontal="center" vertical="center" wrapText="1"/>
    </xf>
    <xf numFmtId="1" fontId="7" fillId="24" borderId="58" xfId="0" applyNumberFormat="1" applyFont="1" applyFill="1" applyBorder="1" applyAlignment="1">
      <alignment horizontal="center" vertical="center" wrapText="1"/>
    </xf>
    <xf numFmtId="1" fontId="7" fillId="24" borderId="56" xfId="0" applyNumberFormat="1" applyFont="1" applyFill="1" applyBorder="1" applyAlignment="1">
      <alignment horizontal="center" vertical="center" wrapText="1"/>
    </xf>
    <xf numFmtId="1" fontId="7" fillId="24" borderId="59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6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182" fontId="2" fillId="24" borderId="60" xfId="0" applyNumberFormat="1" applyFont="1" applyFill="1" applyBorder="1" applyAlignment="1">
      <alignment horizontal="center" vertical="center" wrapText="1"/>
    </xf>
    <xf numFmtId="182" fontId="2" fillId="24" borderId="61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62" xfId="0" applyNumberFormat="1" applyFont="1" applyFill="1" applyBorder="1" applyAlignment="1">
      <alignment horizontal="center" vertical="center" wrapText="1"/>
    </xf>
    <xf numFmtId="49" fontId="7" fillId="24" borderId="63" xfId="0" applyNumberFormat="1" applyFont="1" applyFill="1" applyBorder="1" applyAlignment="1" applyProtection="1">
      <alignment horizontal="center" vertical="center"/>
      <protection/>
    </xf>
    <xf numFmtId="182" fontId="7" fillId="24" borderId="63" xfId="0" applyNumberFormat="1" applyFont="1" applyFill="1" applyBorder="1" applyAlignment="1" applyProtection="1">
      <alignment horizontal="center" vertical="center"/>
      <protection/>
    </xf>
    <xf numFmtId="1" fontId="7" fillId="24" borderId="63" xfId="0" applyNumberFormat="1" applyFont="1" applyFill="1" applyBorder="1" applyAlignment="1" applyProtection="1">
      <alignment horizontal="center" vertical="center"/>
      <protection/>
    </xf>
    <xf numFmtId="191" fontId="7" fillId="24" borderId="63" xfId="0" applyNumberFormat="1" applyFont="1" applyFill="1" applyBorder="1" applyAlignment="1">
      <alignment horizontal="center" vertical="center" wrapText="1"/>
    </xf>
    <xf numFmtId="2" fontId="7" fillId="24" borderId="63" xfId="0" applyNumberFormat="1" applyFont="1" applyFill="1" applyBorder="1" applyAlignment="1" applyProtection="1">
      <alignment horizontal="center" vertical="center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>
      <alignment horizontal="center" vertical="center" wrapText="1"/>
    </xf>
    <xf numFmtId="180" fontId="7" fillId="24" borderId="0" xfId="0" applyNumberFormat="1" applyFont="1" applyFill="1" applyBorder="1" applyAlignment="1" applyProtection="1">
      <alignment vertical="center"/>
      <protection/>
    </xf>
    <xf numFmtId="0" fontId="2" fillId="24" borderId="25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35" xfId="0" applyNumberFormat="1" applyFont="1" applyFill="1" applyBorder="1" applyAlignment="1">
      <alignment horizontal="left" vertical="center" wrapText="1"/>
    </xf>
    <xf numFmtId="2" fontId="2" fillId="24" borderId="35" xfId="0" applyNumberFormat="1" applyFont="1" applyFill="1" applyBorder="1" applyAlignment="1">
      <alignment horizontal="center" vertical="center" wrapText="1"/>
    </xf>
    <xf numFmtId="1" fontId="2" fillId="24" borderId="35" xfId="0" applyNumberFormat="1" applyFont="1" applyFill="1" applyBorder="1" applyAlignment="1">
      <alignment horizontal="center" vertical="center" wrapText="1"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1" fontId="7" fillId="24" borderId="20" xfId="0" applyNumberFormat="1" applyFont="1" applyFill="1" applyBorder="1" applyAlignment="1">
      <alignment horizontal="center" vertical="center" wrapText="1"/>
    </xf>
    <xf numFmtId="1" fontId="7" fillId="24" borderId="19" xfId="0" applyNumberFormat="1" applyFont="1" applyFill="1" applyBorder="1" applyAlignment="1">
      <alignment horizontal="center" vertical="center" wrapText="1"/>
    </xf>
    <xf numFmtId="1" fontId="7" fillId="24" borderId="6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" fontId="7" fillId="24" borderId="25" xfId="0" applyNumberFormat="1" applyFont="1" applyFill="1" applyBorder="1" applyAlignment="1">
      <alignment horizontal="center" vertical="center" wrapText="1"/>
    </xf>
    <xf numFmtId="1" fontId="7" fillId="24" borderId="44" xfId="0" applyNumberFormat="1" applyFont="1" applyFill="1" applyBorder="1" applyAlignment="1">
      <alignment horizontal="center" vertical="center" wrapText="1"/>
    </xf>
    <xf numFmtId="0" fontId="2" fillId="24" borderId="34" xfId="0" applyNumberFormat="1" applyFont="1" applyFill="1" applyBorder="1" applyAlignment="1">
      <alignment horizontal="center" vertical="center" wrapText="1"/>
    </xf>
    <xf numFmtId="0" fontId="2" fillId="24" borderId="35" xfId="0" applyNumberFormat="1" applyFont="1" applyFill="1" applyBorder="1" applyAlignment="1">
      <alignment horizontal="left" vertical="center" wrapText="1"/>
    </xf>
    <xf numFmtId="0" fontId="2" fillId="24" borderId="35" xfId="0" applyNumberFormat="1" applyFont="1" applyFill="1" applyBorder="1" applyAlignment="1">
      <alignment horizontal="center" vertical="center" wrapText="1"/>
    </xf>
    <xf numFmtId="182" fontId="2" fillId="24" borderId="35" xfId="0" applyNumberFormat="1" applyFont="1" applyFill="1" applyBorder="1" applyAlignment="1">
      <alignment horizontal="center" vertical="center" wrapText="1"/>
    </xf>
    <xf numFmtId="1" fontId="7" fillId="24" borderId="35" xfId="0" applyNumberFormat="1" applyFont="1" applyFill="1" applyBorder="1" applyAlignment="1">
      <alignment horizontal="center" vertical="center" wrapText="1"/>
    </xf>
    <xf numFmtId="1" fontId="7" fillId="24" borderId="34" xfId="0" applyNumberFormat="1" applyFont="1" applyFill="1" applyBorder="1" applyAlignment="1">
      <alignment horizontal="center" vertical="center" wrapText="1"/>
    </xf>
    <xf numFmtId="1" fontId="7" fillId="24" borderId="64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82" fontId="2" fillId="24" borderId="18" xfId="0" applyNumberFormat="1" applyFont="1" applyFill="1" applyBorder="1" applyAlignment="1">
      <alignment horizontal="center" vertical="center"/>
    </xf>
    <xf numFmtId="1" fontId="2" fillId="24" borderId="18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 wrapText="1"/>
    </xf>
    <xf numFmtId="1" fontId="7" fillId="24" borderId="65" xfId="0" applyNumberFormat="1" applyFont="1" applyFill="1" applyBorder="1" applyAlignment="1">
      <alignment horizontal="center" vertical="center" wrapText="1"/>
    </xf>
    <xf numFmtId="1" fontId="7" fillId="24" borderId="17" xfId="0" applyNumberFormat="1" applyFont="1" applyFill="1" applyBorder="1" applyAlignment="1">
      <alignment horizontal="center" vertical="center" wrapText="1"/>
    </xf>
    <xf numFmtId="1" fontId="7" fillId="24" borderId="16" xfId="0" applyNumberFormat="1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10" xfId="0" applyNumberFormat="1" applyFont="1" applyFill="1" applyBorder="1" applyAlignment="1" applyProtection="1">
      <alignment vertical="center"/>
      <protection/>
    </xf>
    <xf numFmtId="0" fontId="7" fillId="24" borderId="10" xfId="0" applyNumberFormat="1" applyFont="1" applyFill="1" applyBorder="1" applyAlignment="1" applyProtection="1">
      <alignment horizontal="right" vertical="center"/>
      <protection/>
    </xf>
    <xf numFmtId="182" fontId="7" fillId="24" borderId="67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 wrapText="1"/>
    </xf>
    <xf numFmtId="180" fontId="7" fillId="24" borderId="18" xfId="0" applyNumberFormat="1" applyFont="1" applyFill="1" applyBorder="1" applyAlignment="1" applyProtection="1">
      <alignment vertical="center"/>
      <protection/>
    </xf>
    <xf numFmtId="0" fontId="7" fillId="24" borderId="68" xfId="0" applyFont="1" applyFill="1" applyBorder="1" applyAlignment="1">
      <alignment vertical="center"/>
    </xf>
    <xf numFmtId="0" fontId="7" fillId="24" borderId="69" xfId="0" applyFont="1" applyFill="1" applyBorder="1" applyAlignment="1">
      <alignment vertical="center"/>
    </xf>
    <xf numFmtId="180" fontId="29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82" fontId="7" fillId="24" borderId="38" xfId="0" applyNumberFormat="1" applyFont="1" applyFill="1" applyBorder="1" applyAlignment="1">
      <alignment horizontal="center" vertical="center"/>
    </xf>
    <xf numFmtId="2" fontId="7" fillId="24" borderId="0" xfId="0" applyNumberFormat="1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>
      <alignment horizontal="center" vertical="center" wrapText="1"/>
    </xf>
    <xf numFmtId="0" fontId="7" fillId="24" borderId="20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 applyProtection="1">
      <alignment horizontal="center" vertical="center"/>
      <protection/>
    </xf>
    <xf numFmtId="1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/>
    </xf>
    <xf numFmtId="182" fontId="7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" fontId="7" fillId="24" borderId="51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 wrapText="1"/>
    </xf>
    <xf numFmtId="1" fontId="7" fillId="24" borderId="65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/>
    </xf>
    <xf numFmtId="0" fontId="2" fillId="24" borderId="70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80" fontId="29" fillId="24" borderId="0" xfId="0" applyNumberFormat="1" applyFont="1" applyFill="1" applyBorder="1" applyAlignment="1" applyProtection="1">
      <alignment vertical="center" wrapText="1"/>
      <protection/>
    </xf>
    <xf numFmtId="180" fontId="29" fillId="24" borderId="0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NumberFormat="1" applyFont="1" applyFill="1" applyBorder="1" applyAlignment="1" applyProtection="1">
      <alignment horizontal="center" vertical="center" wrapText="1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0" fontId="2" fillId="24" borderId="33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31" xfId="0" applyNumberFormat="1" applyFont="1" applyFill="1" applyBorder="1" applyAlignment="1" applyProtection="1">
      <alignment vertical="center"/>
      <protection/>
    </xf>
    <xf numFmtId="0" fontId="2" fillId="24" borderId="41" xfId="0" applyFont="1" applyFill="1" applyBorder="1" applyAlignment="1">
      <alignment horizontal="center" vertical="center" wrapText="1"/>
    </xf>
    <xf numFmtId="49" fontId="2" fillId="24" borderId="41" xfId="0" applyNumberFormat="1" applyFont="1" applyFill="1" applyBorder="1" applyAlignment="1" applyProtection="1">
      <alignment vertical="center"/>
      <protection/>
    </xf>
    <xf numFmtId="0" fontId="2" fillId="24" borderId="71" xfId="0" applyFont="1" applyFill="1" applyBorder="1" applyAlignment="1">
      <alignment horizontal="center" vertical="center"/>
    </xf>
    <xf numFmtId="0" fontId="2" fillId="24" borderId="71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1" fontId="2" fillId="24" borderId="26" xfId="0" applyNumberFormat="1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0" fontId="2" fillId="24" borderId="48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26" xfId="0" applyNumberFormat="1" applyFont="1" applyFill="1" applyBorder="1" applyAlignment="1">
      <alignment horizontal="center" vertical="center" wrapText="1"/>
    </xf>
    <xf numFmtId="182" fontId="2" fillId="24" borderId="22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6" fillId="0" borderId="73" xfId="53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4" fillId="0" borderId="73" xfId="53" applyFont="1" applyBorder="1" applyAlignment="1">
      <alignment horizontal="center" vertical="center" wrapText="1"/>
      <protection/>
    </xf>
    <xf numFmtId="0" fontId="25" fillId="0" borderId="7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6" fillId="0" borderId="73" xfId="53" applyFont="1" applyBorder="1" applyAlignment="1">
      <alignment horizontal="center" vertical="center" wrapText="1"/>
      <protection/>
    </xf>
    <xf numFmtId="0" fontId="23" fillId="0" borderId="73" xfId="53" applyFont="1" applyBorder="1" applyAlignment="1">
      <alignment horizontal="center" vertical="center" wrapText="1"/>
      <protection/>
    </xf>
    <xf numFmtId="0" fontId="0" fillId="0" borderId="7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2" fillId="0" borderId="74" xfId="0" applyFont="1" applyBorder="1" applyAlignment="1">
      <alignment wrapText="1"/>
    </xf>
    <xf numFmtId="0" fontId="22" fillId="0" borderId="33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51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75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7" fillId="0" borderId="73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49" fontId="6" fillId="0" borderId="54" xfId="53" applyNumberFormat="1" applyFont="1" applyBorder="1" applyAlignment="1" applyProtection="1">
      <alignment horizontal="left" vertical="center" wrapText="1"/>
      <protection locked="0"/>
    </xf>
    <xf numFmtId="0" fontId="21" fillId="0" borderId="76" xfId="0" applyFont="1" applyBorder="1" applyAlignment="1">
      <alignment horizontal="left" vertical="center" wrapText="1"/>
    </xf>
    <xf numFmtId="0" fontId="21" fillId="0" borderId="76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0" borderId="73" xfId="53" applyNumberFormat="1" applyFont="1" applyBorder="1" applyAlignment="1">
      <alignment horizontal="center" vertical="center" wrapText="1"/>
      <protection/>
    </xf>
    <xf numFmtId="0" fontId="22" fillId="0" borderId="74" xfId="0" applyFont="1" applyBorder="1" applyAlignment="1">
      <alignment vertical="center" wrapText="1"/>
    </xf>
    <xf numFmtId="0" fontId="22" fillId="0" borderId="74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75" xfId="0" applyFont="1" applyBorder="1" applyAlignment="1">
      <alignment vertical="center" wrapText="1"/>
    </xf>
    <xf numFmtId="0" fontId="22" fillId="0" borderId="75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16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8" fillId="0" borderId="54" xfId="53" applyFont="1" applyBorder="1" applyAlignment="1">
      <alignment horizontal="center" vertical="center" wrapText="1"/>
      <protection/>
    </xf>
    <xf numFmtId="0" fontId="6" fillId="0" borderId="7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4" xfId="53" applyFont="1" applyBorder="1" applyAlignment="1">
      <alignment horizontal="center" vertical="center" wrapText="1"/>
      <protection/>
    </xf>
    <xf numFmtId="49" fontId="6" fillId="0" borderId="86" xfId="0" applyNumberFormat="1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13" fillId="0" borderId="86" xfId="0" applyFont="1" applyBorder="1" applyAlignment="1">
      <alignment/>
    </xf>
    <xf numFmtId="0" fontId="22" fillId="0" borderId="88" xfId="0" applyFont="1" applyBorder="1" applyAlignment="1">
      <alignment/>
    </xf>
    <xf numFmtId="49" fontId="19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" fillId="0" borderId="35" xfId="53" applyFont="1" applyBorder="1" applyAlignment="1">
      <alignment horizontal="center" vertical="center" wrapText="1"/>
      <protection/>
    </xf>
    <xf numFmtId="0" fontId="18" fillId="0" borderId="35" xfId="0" applyFont="1" applyBorder="1" applyAlignment="1">
      <alignment wrapText="1"/>
    </xf>
    <xf numFmtId="0" fontId="0" fillId="0" borderId="26" xfId="0" applyBorder="1" applyAlignment="1">
      <alignment wrapText="1"/>
    </xf>
    <xf numFmtId="49" fontId="6" fillId="0" borderId="73" xfId="53" applyNumberFormat="1" applyFont="1" applyBorder="1" applyAlignment="1" applyProtection="1">
      <alignment horizontal="left" vertical="top" wrapText="1"/>
      <protection locked="0"/>
    </xf>
    <xf numFmtId="0" fontId="21" fillId="0" borderId="74" xfId="0" applyFont="1" applyBorder="1" applyAlignment="1">
      <alignment horizontal="left" wrapText="1"/>
    </xf>
    <xf numFmtId="0" fontId="21" fillId="0" borderId="74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75" xfId="0" applyFont="1" applyBorder="1" applyAlignment="1">
      <alignment horizontal="center" wrapText="1"/>
    </xf>
    <xf numFmtId="0" fontId="15" fillId="0" borderId="75" xfId="0" applyFont="1" applyBorder="1" applyAlignment="1">
      <alignment horizontal="center" wrapText="1"/>
    </xf>
    <xf numFmtId="0" fontId="17" fillId="0" borderId="75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right" vertical="center"/>
    </xf>
    <xf numFmtId="0" fontId="2" fillId="24" borderId="10" xfId="0" applyFont="1" applyFill="1" applyBorder="1" applyAlignment="1" applyProtection="1">
      <alignment horizontal="right" vertical="center"/>
      <protection/>
    </xf>
    <xf numFmtId="0" fontId="2" fillId="24" borderId="54" xfId="0" applyFont="1" applyFill="1" applyBorder="1" applyAlignment="1" applyProtection="1">
      <alignment horizontal="right" vertical="center"/>
      <protection/>
    </xf>
    <xf numFmtId="0" fontId="2" fillId="24" borderId="10" xfId="0" applyFont="1" applyFill="1" applyBorder="1" applyAlignment="1">
      <alignment horizontal="right" vertical="top"/>
    </xf>
    <xf numFmtId="0" fontId="2" fillId="24" borderId="35" xfId="0" applyFont="1" applyFill="1" applyBorder="1" applyAlignment="1">
      <alignment horizontal="right" vertical="top"/>
    </xf>
    <xf numFmtId="49" fontId="7" fillId="24" borderId="91" xfId="0" applyNumberFormat="1" applyFont="1" applyFill="1" applyBorder="1" applyAlignment="1">
      <alignment horizontal="left" vertical="center" wrapText="1"/>
    </xf>
    <xf numFmtId="49" fontId="7" fillId="24" borderId="92" xfId="0" applyNumberFormat="1" applyFont="1" applyFill="1" applyBorder="1" applyAlignment="1">
      <alignment horizontal="left" vertical="center" wrapText="1"/>
    </xf>
    <xf numFmtId="0" fontId="28" fillId="24" borderId="68" xfId="0" applyNumberFormat="1" applyFont="1" applyFill="1" applyBorder="1" applyAlignment="1" applyProtection="1">
      <alignment horizontal="center" vertical="center"/>
      <protection/>
    </xf>
    <xf numFmtId="0" fontId="28" fillId="24" borderId="93" xfId="0" applyNumberFormat="1" applyFont="1" applyFill="1" applyBorder="1" applyAlignment="1" applyProtection="1">
      <alignment horizontal="center" vertical="center"/>
      <protection/>
    </xf>
    <xf numFmtId="0" fontId="28" fillId="24" borderId="94" xfId="0" applyNumberFormat="1" applyFont="1" applyFill="1" applyBorder="1" applyAlignment="1" applyProtection="1">
      <alignment horizontal="center" vertical="center"/>
      <protection/>
    </xf>
    <xf numFmtId="0" fontId="28" fillId="24" borderId="49" xfId="0" applyFont="1" applyFill="1" applyBorder="1" applyAlignment="1">
      <alignment horizontal="center" vertical="center" wrapText="1"/>
    </xf>
    <xf numFmtId="0" fontId="28" fillId="24" borderId="95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horizontal="right" vertical="center" wrapText="1"/>
    </xf>
    <xf numFmtId="49" fontId="7" fillId="24" borderId="68" xfId="0" applyNumberFormat="1" applyFont="1" applyFill="1" applyBorder="1" applyAlignment="1">
      <alignment horizontal="left" vertical="center" wrapText="1"/>
    </xf>
    <xf numFmtId="49" fontId="7" fillId="24" borderId="96" xfId="0" applyNumberFormat="1" applyFont="1" applyFill="1" applyBorder="1" applyAlignment="1">
      <alignment horizontal="left" vertical="center" wrapText="1"/>
    </xf>
    <xf numFmtId="0" fontId="2" fillId="24" borderId="97" xfId="0" applyFont="1" applyFill="1" applyBorder="1" applyAlignment="1">
      <alignment horizontal="center" vertical="center"/>
    </xf>
    <xf numFmtId="0" fontId="2" fillId="24" borderId="98" xfId="0" applyFont="1" applyFill="1" applyBorder="1" applyAlignment="1">
      <alignment horizontal="center" vertical="center"/>
    </xf>
    <xf numFmtId="0" fontId="2" fillId="24" borderId="99" xfId="0" applyFont="1" applyFill="1" applyBorder="1" applyAlignment="1">
      <alignment horizontal="center" vertical="center"/>
    </xf>
    <xf numFmtId="0" fontId="28" fillId="24" borderId="54" xfId="0" applyNumberFormat="1" applyFont="1" applyFill="1" applyBorder="1" applyAlignment="1" applyProtection="1">
      <alignment horizontal="center" vertical="center"/>
      <protection/>
    </xf>
    <xf numFmtId="0" fontId="28" fillId="24" borderId="76" xfId="0" applyNumberFormat="1" applyFont="1" applyFill="1" applyBorder="1" applyAlignment="1" applyProtection="1">
      <alignment horizontal="center" vertical="center"/>
      <protection/>
    </xf>
    <xf numFmtId="0" fontId="28" fillId="24" borderId="31" xfId="0" applyNumberFormat="1" applyFont="1" applyFill="1" applyBorder="1" applyAlignment="1" applyProtection="1">
      <alignment horizontal="center" vertical="center"/>
      <protection/>
    </xf>
    <xf numFmtId="0" fontId="28" fillId="24" borderId="43" xfId="0" applyNumberFormat="1" applyFont="1" applyFill="1" applyBorder="1" applyAlignment="1" applyProtection="1">
      <alignment horizontal="center" vertical="center"/>
      <protection/>
    </xf>
    <xf numFmtId="0" fontId="28" fillId="24" borderId="50" xfId="0" applyNumberFormat="1" applyFont="1" applyFill="1" applyBorder="1" applyAlignment="1" applyProtection="1">
      <alignment horizontal="center" vertical="center"/>
      <protection/>
    </xf>
    <xf numFmtId="0" fontId="28" fillId="24" borderId="55" xfId="0" applyNumberFormat="1" applyFont="1" applyFill="1" applyBorder="1" applyAlignment="1" applyProtection="1">
      <alignment horizontal="center" vertical="center"/>
      <protection/>
    </xf>
    <xf numFmtId="0" fontId="28" fillId="24" borderId="100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01" xfId="0" applyNumberFormat="1" applyFont="1" applyFill="1" applyBorder="1" applyAlignment="1" applyProtection="1">
      <alignment horizontal="center" vertical="center"/>
      <protection/>
    </xf>
    <xf numFmtId="0" fontId="28" fillId="24" borderId="37" xfId="0" applyNumberFormat="1" applyFont="1" applyFill="1" applyBorder="1" applyAlignment="1" applyProtection="1">
      <alignment horizontal="center" vertical="center"/>
      <protection/>
    </xf>
    <xf numFmtId="0" fontId="28" fillId="24" borderId="38" xfId="0" applyNumberFormat="1" applyFont="1" applyFill="1" applyBorder="1" applyAlignment="1" applyProtection="1">
      <alignment horizontal="center" vertical="center"/>
      <protection/>
    </xf>
    <xf numFmtId="0" fontId="7" fillId="24" borderId="27" xfId="0" applyNumberFormat="1" applyFont="1" applyFill="1" applyBorder="1" applyAlignment="1" applyProtection="1">
      <alignment horizontal="center" vertical="center"/>
      <protection/>
    </xf>
    <xf numFmtId="0" fontId="7" fillId="24" borderId="75" xfId="0" applyNumberFormat="1" applyFont="1" applyFill="1" applyBorder="1" applyAlignment="1" applyProtection="1">
      <alignment horizontal="center" vertical="center"/>
      <protection/>
    </xf>
    <xf numFmtId="0" fontId="7" fillId="24" borderId="29" xfId="0" applyNumberFormat="1" applyFont="1" applyFill="1" applyBorder="1" applyAlignment="1" applyProtection="1">
      <alignment horizontal="center" vertical="center"/>
      <protection/>
    </xf>
    <xf numFmtId="180" fontId="7" fillId="0" borderId="68" xfId="0" applyNumberFormat="1" applyFont="1" applyFill="1" applyBorder="1" applyAlignment="1" applyProtection="1">
      <alignment horizontal="center" vertical="center"/>
      <protection/>
    </xf>
    <xf numFmtId="180" fontId="7" fillId="0" borderId="93" xfId="0" applyNumberFormat="1" applyFont="1" applyFill="1" applyBorder="1" applyAlignment="1" applyProtection="1">
      <alignment horizontal="center" vertical="center"/>
      <protection/>
    </xf>
    <xf numFmtId="180" fontId="7" fillId="0" borderId="94" xfId="0" applyNumberFormat="1" applyFont="1" applyFill="1" applyBorder="1" applyAlignment="1" applyProtection="1">
      <alignment horizontal="center" vertical="center"/>
      <protection/>
    </xf>
    <xf numFmtId="180" fontId="27" fillId="0" borderId="68" xfId="0" applyNumberFormat="1" applyFont="1" applyFill="1" applyBorder="1" applyAlignment="1" applyProtection="1">
      <alignment horizontal="center" vertical="center"/>
      <protection/>
    </xf>
    <xf numFmtId="180" fontId="27" fillId="0" borderId="93" xfId="0" applyNumberFormat="1" applyFont="1" applyFill="1" applyBorder="1" applyAlignment="1" applyProtection="1">
      <alignment horizontal="center" vertical="center"/>
      <protection/>
    </xf>
    <xf numFmtId="180" fontId="27" fillId="0" borderId="102" xfId="0" applyNumberFormat="1" applyFont="1" applyFill="1" applyBorder="1" applyAlignment="1" applyProtection="1">
      <alignment horizontal="center" vertical="center"/>
      <protection/>
    </xf>
    <xf numFmtId="180" fontId="27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4" xfId="0" applyNumberFormat="1" applyFont="1" applyFill="1" applyBorder="1" applyAlignment="1" applyProtection="1">
      <alignment horizontal="center" vertical="center"/>
      <protection/>
    </xf>
    <xf numFmtId="180" fontId="2" fillId="0" borderId="76" xfId="0" applyNumberFormat="1" applyFont="1" applyFill="1" applyBorder="1" applyAlignment="1" applyProtection="1">
      <alignment horizontal="center" vertical="center"/>
      <protection/>
    </xf>
    <xf numFmtId="18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41" xfId="0" applyNumberFormat="1" applyFont="1" applyFill="1" applyBorder="1" applyAlignment="1" applyProtection="1">
      <alignment horizontal="center" vertical="center"/>
      <protection/>
    </xf>
    <xf numFmtId="180" fontId="2" fillId="0" borderId="72" xfId="0" applyNumberFormat="1" applyFont="1" applyFill="1" applyBorder="1" applyAlignment="1" applyProtection="1">
      <alignment horizontal="center" vertical="center"/>
      <protection/>
    </xf>
    <xf numFmtId="180" fontId="2" fillId="0" borderId="75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53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103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textRotation="90"/>
      <protection/>
    </xf>
    <xf numFmtId="0" fontId="2" fillId="0" borderId="25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 textRotation="90"/>
      <protection/>
    </xf>
    <xf numFmtId="180" fontId="6" fillId="0" borderId="2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24" borderId="68" xfId="0" applyNumberFormat="1" applyFont="1" applyFill="1" applyBorder="1" applyAlignment="1" applyProtection="1">
      <alignment horizontal="center" vertical="center" wrapText="1"/>
      <protection/>
    </xf>
    <xf numFmtId="0" fontId="28" fillId="24" borderId="93" xfId="0" applyNumberFormat="1" applyFont="1" applyFill="1" applyBorder="1" applyAlignment="1" applyProtection="1">
      <alignment horizontal="center" vertical="center" wrapText="1"/>
      <protection/>
    </xf>
    <xf numFmtId="0" fontId="28" fillId="24" borderId="9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3;&#1072;&#1085;&#1080;\&#1052;&#1054;\&#1047;&#1072;&#1086;&#1095;&#1085;&#1077;\2Plan%20&#1052;&#1054;_2014_2015_&#1073;&#1072;&#1082;&#1072;&#1083;_&#1091;&#1089;&#1082;&#1086;&#1088;_&#1079;&#1072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МО бак зо уск 2014-15"/>
      <sheetName val="перелік спеціальностей "/>
      <sheetName val="база"/>
    </sheetNames>
    <sheetDataSet>
      <sheetData sheetId="4">
        <row r="182">
          <cell r="F182">
            <v>240</v>
          </cell>
          <cell r="G182">
            <v>8640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N182">
            <v>0</v>
          </cell>
          <cell r="O182">
            <v>0</v>
          </cell>
        </row>
        <row r="183">
          <cell r="F183">
            <v>108.5</v>
          </cell>
          <cell r="G183">
            <v>3906</v>
          </cell>
        </row>
        <row r="184">
          <cell r="F184">
            <v>131.5</v>
          </cell>
          <cell r="G184">
            <v>4734</v>
          </cell>
          <cell r="H184">
            <v>502</v>
          </cell>
          <cell r="I184" t="str">
            <v>242/54</v>
          </cell>
          <cell r="J184" t="str">
            <v>8/32</v>
          </cell>
          <cell r="K184" t="str">
            <v>116/50</v>
          </cell>
          <cell r="L184">
            <v>818</v>
          </cell>
          <cell r="M184" t="str">
            <v>46/12</v>
          </cell>
          <cell r="N184" t="str">
            <v>64/30</v>
          </cell>
          <cell r="O184" t="str">
            <v>60/36</v>
          </cell>
          <cell r="P184" t="str">
            <v>62/28</v>
          </cell>
          <cell r="Q184" t="str">
            <v>72/18</v>
          </cell>
          <cell r="R184" t="str">
            <v>72/18</v>
          </cell>
        </row>
        <row r="185">
          <cell r="S185">
            <v>0</v>
          </cell>
        </row>
        <row r="187">
          <cell r="M187" t="str">
            <v>46/12</v>
          </cell>
          <cell r="N187" t="str">
            <v>64/30</v>
          </cell>
          <cell r="O187" t="str">
            <v>60/36</v>
          </cell>
          <cell r="P187" t="str">
            <v>76/16</v>
          </cell>
          <cell r="Q187" t="str">
            <v>72/18</v>
          </cell>
          <cell r="R187" t="str">
            <v>72/18</v>
          </cell>
          <cell r="S187">
            <v>0</v>
          </cell>
        </row>
        <row r="188">
          <cell r="M188">
            <v>4</v>
          </cell>
          <cell r="N188">
            <v>5</v>
          </cell>
          <cell r="O188">
            <v>4</v>
          </cell>
          <cell r="P188">
            <v>3</v>
          </cell>
          <cell r="Q188">
            <v>4</v>
          </cell>
          <cell r="R188">
            <v>3</v>
          </cell>
        </row>
        <row r="189">
          <cell r="N189">
            <v>4</v>
          </cell>
          <cell r="O189">
            <v>2</v>
          </cell>
          <cell r="P189">
            <v>2</v>
          </cell>
          <cell r="Q189">
            <v>3</v>
          </cell>
          <cell r="R189">
            <v>1</v>
          </cell>
        </row>
        <row r="190">
          <cell r="M190">
            <v>0</v>
          </cell>
          <cell r="N190">
            <v>0</v>
          </cell>
          <cell r="O190">
            <v>0</v>
          </cell>
          <cell r="P190">
            <v>2</v>
          </cell>
          <cell r="Q190">
            <v>1</v>
          </cell>
          <cell r="R1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3"/>
  <sheetViews>
    <sheetView view="pageBreakPreview" zoomScale="80" zoomScaleSheetLayoutView="80" zoomScalePageLayoutView="0" workbookViewId="0" topLeftCell="A1">
      <selection activeCell="AO3" sqref="AO3:BE3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2" width="3.25390625" style="1" customWidth="1"/>
    <col min="43" max="43" width="4.125" style="1" customWidth="1"/>
    <col min="44" max="44" width="4.00390625" style="1" customWidth="1"/>
    <col min="45" max="46" width="3.25390625" style="1" customWidth="1"/>
    <col min="47" max="47" width="4.625" style="1" customWidth="1"/>
    <col min="48" max="48" width="5.00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383" t="s">
        <v>16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401" t="s">
        <v>33</v>
      </c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0" t="s">
        <v>63</v>
      </c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</row>
    <row r="2" spans="1:57" ht="18.75" customHeight="1">
      <c r="A2" s="399" t="s">
        <v>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87" t="s">
        <v>17</v>
      </c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</row>
    <row r="3" spans="1:57" ht="31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89" t="s">
        <v>250</v>
      </c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</row>
    <row r="4" spans="1:57" ht="40.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5" t="s">
        <v>34</v>
      </c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9" t="s">
        <v>37</v>
      </c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</row>
    <row r="5" spans="1:58" s="6" customFormat="1" ht="22.5" customHeight="1">
      <c r="A5" s="398" t="s">
        <v>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88" t="s">
        <v>58</v>
      </c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111" t="s">
        <v>204</v>
      </c>
      <c r="AP5" s="110"/>
      <c r="AQ5" s="110"/>
      <c r="AR5" s="110"/>
      <c r="AS5" s="110"/>
      <c r="AT5" s="110"/>
      <c r="AU5" s="110"/>
      <c r="AV5" s="111" t="s">
        <v>212</v>
      </c>
      <c r="AW5" s="110"/>
      <c r="AX5" s="110"/>
      <c r="AY5" s="110"/>
      <c r="AZ5" s="110"/>
      <c r="BA5" s="110"/>
      <c r="BB5" s="110"/>
      <c r="BC5" s="110"/>
      <c r="BD5" s="110"/>
      <c r="BE5" s="108"/>
      <c r="BF5" s="108"/>
    </row>
    <row r="6" spans="1:76" s="6" customFormat="1" ht="28.5" customHeight="1">
      <c r="A6" s="398" t="s">
        <v>36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84" t="s">
        <v>59</v>
      </c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111" t="s">
        <v>205</v>
      </c>
      <c r="AP6" s="110"/>
      <c r="AQ6" s="110"/>
      <c r="AR6" s="110"/>
      <c r="AS6" s="110"/>
      <c r="AT6" s="110"/>
      <c r="AU6" s="110"/>
      <c r="AV6" s="111" t="s">
        <v>213</v>
      </c>
      <c r="AW6" s="110"/>
      <c r="AX6" s="110"/>
      <c r="AY6" s="110"/>
      <c r="AZ6" s="110"/>
      <c r="BA6" s="110"/>
      <c r="BB6" s="110"/>
      <c r="BC6" s="110"/>
      <c r="BD6" s="110"/>
      <c r="BE6" s="108"/>
      <c r="BF6" s="108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</row>
    <row r="7" spans="1:76" s="6" customFormat="1" ht="28.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86" t="s">
        <v>60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111" t="s">
        <v>206</v>
      </c>
      <c r="AP7" s="110"/>
      <c r="AQ7" s="110"/>
      <c r="AR7" s="110"/>
      <c r="AS7" s="110"/>
      <c r="AT7" s="110"/>
      <c r="AU7" s="110"/>
      <c r="AV7" s="111" t="s">
        <v>214</v>
      </c>
      <c r="AW7" s="110"/>
      <c r="AX7" s="110"/>
      <c r="AY7" s="110"/>
      <c r="AZ7" s="110"/>
      <c r="BA7" s="110"/>
      <c r="BB7" s="110"/>
      <c r="BC7" s="110"/>
      <c r="BD7" s="110"/>
      <c r="BE7" s="107"/>
      <c r="BF7" s="107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</row>
    <row r="8" spans="16:76" s="6" customFormat="1" ht="24.75" customHeight="1">
      <c r="P8" s="386" t="s">
        <v>61</v>
      </c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111" t="s">
        <v>207</v>
      </c>
      <c r="AP8" s="110"/>
      <c r="AQ8" s="110"/>
      <c r="AR8" s="110"/>
      <c r="AS8" s="110"/>
      <c r="AT8" s="110"/>
      <c r="AU8" s="110"/>
      <c r="AV8" s="111" t="s">
        <v>215</v>
      </c>
      <c r="AW8" s="110"/>
      <c r="AX8" s="110"/>
      <c r="AY8" s="110"/>
      <c r="AZ8" s="110"/>
      <c r="BA8" s="110"/>
      <c r="BB8" s="110"/>
      <c r="BC8" s="110"/>
      <c r="BD8" s="110"/>
      <c r="BE8" s="107"/>
      <c r="BF8" s="107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</row>
    <row r="9" spans="16:76" s="6" customFormat="1" ht="22.5" customHeight="1">
      <c r="P9" s="388" t="s">
        <v>62</v>
      </c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111" t="s">
        <v>208</v>
      </c>
      <c r="AP9" s="110"/>
      <c r="AQ9" s="110"/>
      <c r="AR9" s="110"/>
      <c r="AS9" s="110"/>
      <c r="AT9" s="110"/>
      <c r="AU9" s="110"/>
      <c r="AV9" s="111" t="s">
        <v>216</v>
      </c>
      <c r="AW9" s="110"/>
      <c r="AX9" s="110"/>
      <c r="AY9" s="110"/>
      <c r="AZ9" s="110"/>
      <c r="BA9" s="110"/>
      <c r="BB9" s="110"/>
      <c r="BC9" s="110"/>
      <c r="BD9" s="110"/>
      <c r="BE9" s="107"/>
      <c r="BF9" s="107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</row>
    <row r="10" spans="16:76" s="6" customFormat="1" ht="23.25" customHeight="1"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111" t="s">
        <v>209</v>
      </c>
      <c r="AP10" s="110"/>
      <c r="AQ10" s="110"/>
      <c r="AR10" s="110"/>
      <c r="AS10" s="110"/>
      <c r="AT10" s="110"/>
      <c r="AU10" s="110"/>
      <c r="AV10" s="111" t="s">
        <v>217</v>
      </c>
      <c r="AW10" s="110"/>
      <c r="AX10" s="110"/>
      <c r="AY10" s="110"/>
      <c r="AZ10" s="110"/>
      <c r="BA10" s="110"/>
      <c r="BB10" s="110"/>
      <c r="BC10" s="110"/>
      <c r="BD10" s="110"/>
      <c r="BE10" s="107"/>
      <c r="BF10" s="107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</row>
    <row r="11" spans="16:76" s="6" customFormat="1" ht="24" customHeight="1"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111" t="s">
        <v>223</v>
      </c>
      <c r="AP11" s="110"/>
      <c r="AQ11" s="110"/>
      <c r="AR11" s="110"/>
      <c r="AS11" s="110"/>
      <c r="AT11" s="110"/>
      <c r="AU11" s="110"/>
      <c r="AV11" s="111" t="s">
        <v>218</v>
      </c>
      <c r="AW11" s="110"/>
      <c r="AX11" s="110"/>
      <c r="AY11" s="110"/>
      <c r="AZ11" s="110"/>
      <c r="BA11" s="110"/>
      <c r="BB11" s="110"/>
      <c r="BC11" s="110"/>
      <c r="BD11" s="110"/>
      <c r="BE11" s="109"/>
      <c r="BF11" s="64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</row>
    <row r="12" spans="41:76" s="6" customFormat="1" ht="21" customHeight="1">
      <c r="AO12" s="111" t="s">
        <v>210</v>
      </c>
      <c r="AP12" s="110"/>
      <c r="AQ12" s="110"/>
      <c r="AR12" s="110"/>
      <c r="AS12" s="110"/>
      <c r="AT12" s="110"/>
      <c r="AU12" s="110"/>
      <c r="AV12" s="111" t="s">
        <v>219</v>
      </c>
      <c r="AW12" s="110"/>
      <c r="AX12" s="110"/>
      <c r="AY12" s="110"/>
      <c r="AZ12" s="110"/>
      <c r="BA12" s="110"/>
      <c r="BB12" s="110"/>
      <c r="BC12" s="110"/>
      <c r="BD12" s="110"/>
      <c r="BE12" s="109"/>
      <c r="BF12" s="64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</row>
    <row r="13" spans="41:76" s="6" customFormat="1" ht="21" customHeight="1">
      <c r="AO13" s="111" t="s">
        <v>211</v>
      </c>
      <c r="AP13" s="110"/>
      <c r="AQ13" s="110"/>
      <c r="AR13" s="110"/>
      <c r="AS13" s="110"/>
      <c r="AT13" s="110"/>
      <c r="AU13" s="110"/>
      <c r="AV13" s="111" t="s">
        <v>220</v>
      </c>
      <c r="AW13" s="110"/>
      <c r="AX13" s="110"/>
      <c r="AY13" s="110"/>
      <c r="AZ13" s="110"/>
      <c r="BA13" s="110"/>
      <c r="BB13" s="110"/>
      <c r="BC13" s="110"/>
      <c r="BD13" s="110"/>
      <c r="BE13" s="109"/>
      <c r="BF13" s="64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</row>
    <row r="14" spans="42:76" s="6" customFormat="1" ht="22.5" customHeight="1">
      <c r="AP14" s="109"/>
      <c r="AQ14" s="109"/>
      <c r="AR14" s="109"/>
      <c r="AS14" s="110"/>
      <c r="AT14" s="110"/>
      <c r="AU14" s="110"/>
      <c r="AV14" s="111" t="s">
        <v>221</v>
      </c>
      <c r="AW14" s="109"/>
      <c r="AX14" s="109"/>
      <c r="AY14" s="109"/>
      <c r="AZ14" s="110"/>
      <c r="BA14" s="110"/>
      <c r="BB14" s="110"/>
      <c r="BC14" s="110"/>
      <c r="BD14" s="110"/>
      <c r="BE14" s="109"/>
      <c r="BF14" s="64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</row>
    <row r="15" spans="45:76" s="6" customFormat="1" ht="25.5" customHeight="1">
      <c r="AS15" s="109"/>
      <c r="AT15" s="109"/>
      <c r="AU15" s="109"/>
      <c r="AV15" s="111" t="s">
        <v>222</v>
      </c>
      <c r="AW15" s="109"/>
      <c r="AX15" s="109"/>
      <c r="AY15" s="109"/>
      <c r="AZ15" s="109"/>
      <c r="BA15" s="109"/>
      <c r="BB15" s="109"/>
      <c r="BC15" s="109"/>
      <c r="BD15" s="109"/>
      <c r="BE15" s="109"/>
      <c r="BF15" s="64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</row>
    <row r="16" spans="1:76" s="6" customFormat="1" ht="18.75">
      <c r="A16" s="394" t="s">
        <v>38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</row>
    <row r="17" spans="60:76" ht="9.75" customHeight="1"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</row>
    <row r="18" spans="1:57" ht="18" customHeight="1">
      <c r="A18" s="395" t="s">
        <v>12</v>
      </c>
      <c r="B18" s="393" t="s">
        <v>11</v>
      </c>
      <c r="C18" s="393"/>
      <c r="D18" s="393"/>
      <c r="E18" s="393"/>
      <c r="F18" s="393" t="s">
        <v>0</v>
      </c>
      <c r="G18" s="393"/>
      <c r="H18" s="393"/>
      <c r="I18" s="393"/>
      <c r="J18" s="2"/>
      <c r="K18" s="393" t="s">
        <v>1</v>
      </c>
      <c r="L18" s="393"/>
      <c r="M18" s="393"/>
      <c r="N18" s="393"/>
      <c r="O18" s="393" t="s">
        <v>2</v>
      </c>
      <c r="P18" s="393"/>
      <c r="Q18" s="393"/>
      <c r="R18" s="393"/>
      <c r="S18" s="393" t="s">
        <v>3</v>
      </c>
      <c r="T18" s="393"/>
      <c r="U18" s="393"/>
      <c r="V18" s="393"/>
      <c r="W18" s="2"/>
      <c r="X18" s="393" t="s">
        <v>4</v>
      </c>
      <c r="Y18" s="393"/>
      <c r="Z18" s="393"/>
      <c r="AA18" s="393"/>
      <c r="AB18" s="2"/>
      <c r="AC18" s="393" t="s">
        <v>5</v>
      </c>
      <c r="AD18" s="393"/>
      <c r="AE18" s="393"/>
      <c r="AF18" s="2"/>
      <c r="AG18" s="393" t="s">
        <v>6</v>
      </c>
      <c r="AH18" s="393"/>
      <c r="AI18" s="393"/>
      <c r="AJ18" s="2"/>
      <c r="AK18" s="393" t="s">
        <v>7</v>
      </c>
      <c r="AL18" s="393"/>
      <c r="AM18" s="393"/>
      <c r="AN18" s="2"/>
      <c r="AO18" s="393" t="s">
        <v>8</v>
      </c>
      <c r="AP18" s="393"/>
      <c r="AQ18" s="393"/>
      <c r="AR18" s="393"/>
      <c r="AS18" s="393" t="s">
        <v>9</v>
      </c>
      <c r="AT18" s="393"/>
      <c r="AU18" s="393"/>
      <c r="AV18" s="393"/>
      <c r="AW18" s="393" t="s">
        <v>10</v>
      </c>
      <c r="AX18" s="393"/>
      <c r="AY18" s="393"/>
      <c r="AZ18" s="393"/>
      <c r="BA18" s="2"/>
      <c r="BB18" s="396"/>
      <c r="BC18" s="397"/>
      <c r="BD18" s="397"/>
      <c r="BE18" s="397"/>
    </row>
    <row r="19" spans="1:57" s="5" customFormat="1" ht="20.25" customHeight="1">
      <c r="A19" s="395"/>
      <c r="B19" s="2">
        <v>1</v>
      </c>
      <c r="C19" s="2">
        <v>2</v>
      </c>
      <c r="D19" s="2">
        <v>3</v>
      </c>
      <c r="E19" s="2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  <c r="N19" s="4">
        <v>13</v>
      </c>
      <c r="O19" s="4">
        <v>14</v>
      </c>
      <c r="P19" s="4">
        <v>15</v>
      </c>
      <c r="Q19" s="4">
        <v>16</v>
      </c>
      <c r="R19" s="4">
        <v>17</v>
      </c>
      <c r="S19" s="4">
        <v>18</v>
      </c>
      <c r="T19" s="4">
        <v>19</v>
      </c>
      <c r="U19" s="4">
        <v>20</v>
      </c>
      <c r="V19" s="4">
        <v>21</v>
      </c>
      <c r="W19" s="4">
        <v>22</v>
      </c>
      <c r="X19" s="4">
        <v>23</v>
      </c>
      <c r="Y19" s="4">
        <v>24</v>
      </c>
      <c r="Z19" s="4">
        <v>25</v>
      </c>
      <c r="AA19" s="4">
        <v>26</v>
      </c>
      <c r="AB19" s="4">
        <v>27</v>
      </c>
      <c r="AC19" s="4">
        <v>28</v>
      </c>
      <c r="AD19" s="4">
        <v>29</v>
      </c>
      <c r="AE19" s="4">
        <v>30</v>
      </c>
      <c r="AF19" s="4">
        <v>31</v>
      </c>
      <c r="AG19" s="4">
        <v>32</v>
      </c>
      <c r="AH19" s="4">
        <v>33</v>
      </c>
      <c r="AI19" s="4">
        <v>34</v>
      </c>
      <c r="AJ19" s="4">
        <v>35</v>
      </c>
      <c r="AK19" s="4">
        <v>36</v>
      </c>
      <c r="AL19" s="4">
        <v>37</v>
      </c>
      <c r="AM19" s="4">
        <v>38</v>
      </c>
      <c r="AN19" s="4">
        <v>39</v>
      </c>
      <c r="AO19" s="4">
        <v>40</v>
      </c>
      <c r="AP19" s="4">
        <v>41</v>
      </c>
      <c r="AQ19" s="4">
        <v>42</v>
      </c>
      <c r="AR19" s="4">
        <v>43</v>
      </c>
      <c r="AS19" s="4">
        <v>44</v>
      </c>
      <c r="AT19" s="4">
        <v>45</v>
      </c>
      <c r="AU19" s="4">
        <v>46</v>
      </c>
      <c r="AV19" s="4">
        <v>47</v>
      </c>
      <c r="AW19" s="4">
        <v>48</v>
      </c>
      <c r="AX19" s="4">
        <v>49</v>
      </c>
      <c r="AY19" s="4">
        <v>50</v>
      </c>
      <c r="AZ19" s="4">
        <v>51</v>
      </c>
      <c r="BA19" s="4">
        <v>52</v>
      </c>
      <c r="BB19" s="29"/>
      <c r="BC19" s="30"/>
      <c r="BD19" s="30"/>
      <c r="BE19" s="30"/>
    </row>
    <row r="20" spans="1:57" ht="19.5" customHeight="1">
      <c r="A20" s="7">
        <v>3</v>
      </c>
      <c r="B20" s="10" t="s">
        <v>64</v>
      </c>
      <c r="C20" s="10" t="s">
        <v>64</v>
      </c>
      <c r="D20" s="10" t="s">
        <v>64</v>
      </c>
      <c r="E20" s="61" t="s">
        <v>27</v>
      </c>
      <c r="F20" s="62" t="s">
        <v>65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 t="s">
        <v>18</v>
      </c>
      <c r="V20" s="62" t="s">
        <v>66</v>
      </c>
      <c r="W20" s="61" t="s">
        <v>27</v>
      </c>
      <c r="X20" s="61" t="s">
        <v>21</v>
      </c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 t="s">
        <v>32</v>
      </c>
      <c r="AU20" s="61" t="s">
        <v>18</v>
      </c>
      <c r="AV20" s="61" t="s">
        <v>21</v>
      </c>
      <c r="AW20" s="61" t="s">
        <v>21</v>
      </c>
      <c r="AX20" s="61" t="s">
        <v>21</v>
      </c>
      <c r="AY20" s="10" t="s">
        <v>21</v>
      </c>
      <c r="AZ20" s="10" t="s">
        <v>21</v>
      </c>
      <c r="BA20" s="10" t="s">
        <v>21</v>
      </c>
      <c r="BB20" s="31"/>
      <c r="BC20" s="16"/>
      <c r="BD20" s="16"/>
      <c r="BE20" s="16"/>
    </row>
    <row r="21" spans="1:57" ht="19.5" customHeight="1">
      <c r="A21" s="7">
        <v>4</v>
      </c>
      <c r="B21" s="10" t="s">
        <v>21</v>
      </c>
      <c r="C21" s="10" t="s">
        <v>21</v>
      </c>
      <c r="D21" s="10" t="s">
        <v>67</v>
      </c>
      <c r="E21" s="61" t="s">
        <v>27</v>
      </c>
      <c r="F21" s="62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 t="s">
        <v>18</v>
      </c>
      <c r="V21" s="62" t="s">
        <v>66</v>
      </c>
      <c r="W21" s="61" t="s">
        <v>27</v>
      </c>
      <c r="X21" s="61" t="s">
        <v>21</v>
      </c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 t="s">
        <v>32</v>
      </c>
      <c r="AU21" s="61" t="s">
        <v>18</v>
      </c>
      <c r="AV21" s="61" t="s">
        <v>21</v>
      </c>
      <c r="AW21" s="61" t="s">
        <v>21</v>
      </c>
      <c r="AX21" s="61" t="s">
        <v>21</v>
      </c>
      <c r="AY21" s="10" t="s">
        <v>21</v>
      </c>
      <c r="AZ21" s="10" t="s">
        <v>21</v>
      </c>
      <c r="BA21" s="10" t="s">
        <v>21</v>
      </c>
      <c r="BB21" s="31"/>
      <c r="BC21" s="32"/>
      <c r="BD21" s="16"/>
      <c r="BE21" s="16"/>
    </row>
    <row r="22" spans="1:58" ht="19.5" customHeight="1">
      <c r="A22" s="7">
        <v>5</v>
      </c>
      <c r="B22" s="10" t="s">
        <v>21</v>
      </c>
      <c r="C22" s="10" t="s">
        <v>21</v>
      </c>
      <c r="D22" s="10" t="s">
        <v>67</v>
      </c>
      <c r="E22" s="61" t="s">
        <v>27</v>
      </c>
      <c r="F22" s="6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 t="s">
        <v>18</v>
      </c>
      <c r="V22" s="62" t="s">
        <v>66</v>
      </c>
      <c r="W22" s="61" t="s">
        <v>27</v>
      </c>
      <c r="X22" s="61" t="s">
        <v>21</v>
      </c>
      <c r="Y22" s="61"/>
      <c r="Z22" s="61"/>
      <c r="AA22" s="61"/>
      <c r="AB22" s="61"/>
      <c r="AC22" s="61"/>
      <c r="AD22" s="61"/>
      <c r="AE22" s="61"/>
      <c r="AF22" s="61"/>
      <c r="AG22" s="61"/>
      <c r="AH22" s="63" t="s">
        <v>18</v>
      </c>
      <c r="AI22" s="61" t="s">
        <v>20</v>
      </c>
      <c r="AJ22" s="61" t="s">
        <v>20</v>
      </c>
      <c r="AK22" s="61" t="s">
        <v>20</v>
      </c>
      <c r="AL22" s="61" t="s">
        <v>13</v>
      </c>
      <c r="AM22" s="61" t="s">
        <v>13</v>
      </c>
      <c r="AN22" s="61" t="s">
        <v>13</v>
      </c>
      <c r="AO22" s="61" t="s">
        <v>13</v>
      </c>
      <c r="AP22" s="61" t="s">
        <v>13</v>
      </c>
      <c r="AQ22" s="61" t="s">
        <v>13</v>
      </c>
      <c r="AR22" s="61" t="s">
        <v>13</v>
      </c>
      <c r="AS22" s="61" t="s">
        <v>13</v>
      </c>
      <c r="AT22" s="62" t="s">
        <v>13</v>
      </c>
      <c r="AU22" s="61" t="s">
        <v>68</v>
      </c>
      <c r="AV22" s="61" t="s">
        <v>68</v>
      </c>
      <c r="AW22" s="61"/>
      <c r="AX22" s="61"/>
      <c r="AY22" s="10"/>
      <c r="AZ22" s="10"/>
      <c r="BA22" s="10"/>
      <c r="BB22" s="33"/>
      <c r="BC22" s="34"/>
      <c r="BD22" s="34"/>
      <c r="BE22" s="34"/>
      <c r="BF22" s="3"/>
    </row>
    <row r="23" spans="5:25" s="3" customFormat="1" ht="4.5" customHeight="1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52" ht="15.75">
      <c r="A24" s="379" t="s">
        <v>49</v>
      </c>
      <c r="B24" s="379"/>
      <c r="C24" s="379"/>
      <c r="D24" s="379"/>
      <c r="E24" s="379"/>
      <c r="F24" s="379"/>
      <c r="G24" s="379"/>
      <c r="H24" s="379"/>
      <c r="I24" s="379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77"/>
      <c r="AW24" s="377"/>
      <c r="AX24" s="377"/>
      <c r="AY24" s="377"/>
      <c r="AZ24" s="377"/>
    </row>
    <row r="25" spans="1:52" ht="4.5" customHeight="1" hidden="1">
      <c r="A25" s="47"/>
      <c r="B25" s="47"/>
      <c r="C25" s="47"/>
      <c r="D25" s="47"/>
      <c r="E25" s="47"/>
      <c r="F25" s="47"/>
      <c r="G25" s="47"/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9"/>
      <c r="AW25" s="49"/>
      <c r="AX25" s="49"/>
      <c r="AY25" s="49"/>
      <c r="AZ25" s="49"/>
    </row>
    <row r="26" spans="1:57" ht="18.75" customHeight="1">
      <c r="A26" s="50" t="s">
        <v>50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2"/>
      <c r="AY26" s="52"/>
      <c r="AZ26" s="52"/>
      <c r="BA26" s="6"/>
      <c r="BB26" s="46"/>
      <c r="BC26" s="46"/>
      <c r="BD26" s="6"/>
      <c r="BE26" s="6"/>
    </row>
    <row r="27" spans="1:57" ht="18.75" customHeight="1">
      <c r="A27" s="376" t="s">
        <v>12</v>
      </c>
      <c r="B27" s="402"/>
      <c r="C27" s="407" t="s">
        <v>14</v>
      </c>
      <c r="D27" s="408"/>
      <c r="E27" s="408"/>
      <c r="F27" s="402"/>
      <c r="G27" s="411" t="s">
        <v>57</v>
      </c>
      <c r="H27" s="412"/>
      <c r="I27" s="413"/>
      <c r="J27" s="420" t="s">
        <v>19</v>
      </c>
      <c r="K27" s="408"/>
      <c r="L27" s="408"/>
      <c r="M27" s="402"/>
      <c r="N27" s="421" t="s">
        <v>51</v>
      </c>
      <c r="O27" s="422"/>
      <c r="P27" s="423"/>
      <c r="Q27" s="420" t="s">
        <v>52</v>
      </c>
      <c r="R27" s="430"/>
      <c r="S27" s="431"/>
      <c r="T27" s="420" t="s">
        <v>53</v>
      </c>
      <c r="U27" s="408"/>
      <c r="V27" s="402"/>
      <c r="W27" s="420" t="s">
        <v>54</v>
      </c>
      <c r="X27" s="408"/>
      <c r="Y27" s="402"/>
      <c r="Z27" s="53"/>
      <c r="AA27" s="455" t="s">
        <v>55</v>
      </c>
      <c r="AB27" s="456"/>
      <c r="AC27" s="456"/>
      <c r="AD27" s="456"/>
      <c r="AE27" s="456"/>
      <c r="AF27" s="457"/>
      <c r="AG27" s="458"/>
      <c r="AH27" s="463" t="s">
        <v>29</v>
      </c>
      <c r="AI27" s="464"/>
      <c r="AJ27" s="464"/>
      <c r="AK27" s="407" t="s">
        <v>43</v>
      </c>
      <c r="AL27" s="465"/>
      <c r="AM27" s="466"/>
      <c r="AN27" s="54"/>
      <c r="AO27" s="407" t="s">
        <v>44</v>
      </c>
      <c r="AP27" s="470"/>
      <c r="AQ27" s="470"/>
      <c r="AR27" s="471"/>
      <c r="AS27" s="411" t="s">
        <v>45</v>
      </c>
      <c r="AT27" s="478"/>
      <c r="AU27" s="478"/>
      <c r="AV27" s="478"/>
      <c r="AW27" s="479"/>
      <c r="AX27" s="438" t="s">
        <v>29</v>
      </c>
      <c r="AY27" s="439"/>
      <c r="AZ27" s="439"/>
      <c r="BA27" s="440"/>
      <c r="BB27" s="46"/>
      <c r="BC27" s="46"/>
      <c r="BD27" s="6"/>
      <c r="BE27" s="6"/>
    </row>
    <row r="28" spans="1:57" ht="18.75" customHeight="1">
      <c r="A28" s="403"/>
      <c r="B28" s="404"/>
      <c r="C28" s="403"/>
      <c r="D28" s="409"/>
      <c r="E28" s="409"/>
      <c r="F28" s="404"/>
      <c r="G28" s="414"/>
      <c r="H28" s="415"/>
      <c r="I28" s="416"/>
      <c r="J28" s="403"/>
      <c r="K28" s="409"/>
      <c r="L28" s="409"/>
      <c r="M28" s="404"/>
      <c r="N28" s="424"/>
      <c r="O28" s="425"/>
      <c r="P28" s="426"/>
      <c r="Q28" s="432"/>
      <c r="R28" s="433"/>
      <c r="S28" s="434"/>
      <c r="T28" s="403"/>
      <c r="U28" s="409"/>
      <c r="V28" s="404"/>
      <c r="W28" s="403"/>
      <c r="X28" s="409"/>
      <c r="Y28" s="404"/>
      <c r="Z28" s="53"/>
      <c r="AA28" s="459"/>
      <c r="AB28" s="460"/>
      <c r="AC28" s="460"/>
      <c r="AD28" s="460"/>
      <c r="AE28" s="460"/>
      <c r="AF28" s="461"/>
      <c r="AG28" s="462"/>
      <c r="AH28" s="464"/>
      <c r="AI28" s="464"/>
      <c r="AJ28" s="464"/>
      <c r="AK28" s="467"/>
      <c r="AL28" s="468"/>
      <c r="AM28" s="469"/>
      <c r="AN28" s="54"/>
      <c r="AO28" s="472"/>
      <c r="AP28" s="473"/>
      <c r="AQ28" s="473"/>
      <c r="AR28" s="474"/>
      <c r="AS28" s="480"/>
      <c r="AT28" s="481"/>
      <c r="AU28" s="481"/>
      <c r="AV28" s="481"/>
      <c r="AW28" s="482"/>
      <c r="AX28" s="441"/>
      <c r="AY28" s="442"/>
      <c r="AZ28" s="442"/>
      <c r="BA28" s="443"/>
      <c r="BB28" s="46"/>
      <c r="BC28" s="46"/>
      <c r="BD28" s="6"/>
      <c r="BE28" s="6"/>
    </row>
    <row r="29" spans="1:57" ht="18.75" customHeight="1">
      <c r="A29" s="405"/>
      <c r="B29" s="406"/>
      <c r="C29" s="405"/>
      <c r="D29" s="410"/>
      <c r="E29" s="410"/>
      <c r="F29" s="406"/>
      <c r="G29" s="417"/>
      <c r="H29" s="418"/>
      <c r="I29" s="419"/>
      <c r="J29" s="405"/>
      <c r="K29" s="410"/>
      <c r="L29" s="410"/>
      <c r="M29" s="406"/>
      <c r="N29" s="427"/>
      <c r="O29" s="428"/>
      <c r="P29" s="429"/>
      <c r="Q29" s="435"/>
      <c r="R29" s="436"/>
      <c r="S29" s="437"/>
      <c r="T29" s="405"/>
      <c r="U29" s="410"/>
      <c r="V29" s="406"/>
      <c r="W29" s="405"/>
      <c r="X29" s="410"/>
      <c r="Y29" s="406"/>
      <c r="Z29" s="53"/>
      <c r="AA29" s="447" t="s">
        <v>46</v>
      </c>
      <c r="AB29" s="448"/>
      <c r="AC29" s="448"/>
      <c r="AD29" s="448"/>
      <c r="AE29" s="448"/>
      <c r="AF29" s="449"/>
      <c r="AG29" s="450"/>
      <c r="AH29" s="451">
        <v>15</v>
      </c>
      <c r="AI29" s="452"/>
      <c r="AJ29" s="453"/>
      <c r="AK29" s="454">
        <v>3</v>
      </c>
      <c r="AL29" s="454"/>
      <c r="AM29" s="454"/>
      <c r="AN29" s="54"/>
      <c r="AO29" s="475"/>
      <c r="AP29" s="476"/>
      <c r="AQ29" s="476"/>
      <c r="AR29" s="477"/>
      <c r="AS29" s="483"/>
      <c r="AT29" s="484"/>
      <c r="AU29" s="484"/>
      <c r="AV29" s="484"/>
      <c r="AW29" s="485"/>
      <c r="AX29" s="444"/>
      <c r="AY29" s="445"/>
      <c r="AZ29" s="445"/>
      <c r="BA29" s="446"/>
      <c r="BB29" s="46"/>
      <c r="BC29" s="46"/>
      <c r="BD29" s="6"/>
      <c r="BE29" s="6"/>
    </row>
    <row r="30" spans="1:57" ht="18.75" customHeight="1">
      <c r="A30" s="501">
        <v>3</v>
      </c>
      <c r="B30" s="488"/>
      <c r="C30" s="502">
        <v>36</v>
      </c>
      <c r="D30" s="503"/>
      <c r="E30" s="503"/>
      <c r="F30" s="504"/>
      <c r="G30" s="486">
        <v>6</v>
      </c>
      <c r="H30" s="487"/>
      <c r="I30" s="488"/>
      <c r="J30" s="486"/>
      <c r="K30" s="487"/>
      <c r="L30" s="487"/>
      <c r="M30" s="488"/>
      <c r="N30" s="486"/>
      <c r="O30" s="487"/>
      <c r="P30" s="488"/>
      <c r="Q30" s="496"/>
      <c r="R30" s="497"/>
      <c r="S30" s="498"/>
      <c r="T30" s="486">
        <v>7</v>
      </c>
      <c r="U30" s="492"/>
      <c r="V30" s="493"/>
      <c r="W30" s="486">
        <v>49</v>
      </c>
      <c r="X30" s="492"/>
      <c r="Y30" s="494"/>
      <c r="Z30" s="53"/>
      <c r="AA30" s="525" t="s">
        <v>23</v>
      </c>
      <c r="AB30" s="526"/>
      <c r="AC30" s="526"/>
      <c r="AD30" s="526"/>
      <c r="AE30" s="526"/>
      <c r="AF30" s="527"/>
      <c r="AG30" s="528"/>
      <c r="AH30" s="532">
        <v>15</v>
      </c>
      <c r="AI30" s="533"/>
      <c r="AJ30" s="534"/>
      <c r="AK30" s="532">
        <v>9</v>
      </c>
      <c r="AL30" s="538"/>
      <c r="AM30" s="539"/>
      <c r="AN30" s="54"/>
      <c r="AO30" s="540" t="s">
        <v>23</v>
      </c>
      <c r="AP30" s="541"/>
      <c r="AQ30" s="541"/>
      <c r="AR30" s="541"/>
      <c r="AS30" s="543" t="s">
        <v>249</v>
      </c>
      <c r="AT30" s="543"/>
      <c r="AU30" s="543"/>
      <c r="AV30" s="543"/>
      <c r="AW30" s="543"/>
      <c r="AX30" s="522">
        <v>15</v>
      </c>
      <c r="AY30" s="523"/>
      <c r="AZ30" s="523"/>
      <c r="BA30" s="523"/>
      <c r="BB30" s="46"/>
      <c r="BC30" s="46"/>
      <c r="BD30" s="6"/>
      <c r="BE30" s="6"/>
    </row>
    <row r="31" spans="1:57" ht="21.75" customHeight="1">
      <c r="A31" s="512">
        <v>4</v>
      </c>
      <c r="B31" s="500"/>
      <c r="C31" s="502">
        <v>35.5</v>
      </c>
      <c r="D31" s="503"/>
      <c r="E31" s="503"/>
      <c r="F31" s="504"/>
      <c r="G31" s="489">
        <v>6</v>
      </c>
      <c r="H31" s="499"/>
      <c r="I31" s="500"/>
      <c r="J31" s="489"/>
      <c r="K31" s="499"/>
      <c r="L31" s="499"/>
      <c r="M31" s="500"/>
      <c r="N31" s="489"/>
      <c r="O31" s="499"/>
      <c r="P31" s="500"/>
      <c r="Q31" s="496"/>
      <c r="R31" s="497"/>
      <c r="S31" s="498"/>
      <c r="T31" s="489">
        <v>9.5</v>
      </c>
      <c r="U31" s="490"/>
      <c r="V31" s="495"/>
      <c r="W31" s="489">
        <v>52</v>
      </c>
      <c r="X31" s="490"/>
      <c r="Y31" s="491"/>
      <c r="Z31" s="53"/>
      <c r="AA31" s="529"/>
      <c r="AB31" s="530"/>
      <c r="AC31" s="530"/>
      <c r="AD31" s="530"/>
      <c r="AE31" s="530"/>
      <c r="AF31" s="530"/>
      <c r="AG31" s="531"/>
      <c r="AH31" s="535"/>
      <c r="AI31" s="536"/>
      <c r="AJ31" s="537"/>
      <c r="AK31" s="535"/>
      <c r="AL31" s="536"/>
      <c r="AM31" s="537"/>
      <c r="AN31" s="54"/>
      <c r="AO31" s="542"/>
      <c r="AP31" s="542"/>
      <c r="AQ31" s="542"/>
      <c r="AR31" s="542"/>
      <c r="AS31" s="544"/>
      <c r="AT31" s="544"/>
      <c r="AU31" s="544"/>
      <c r="AV31" s="544"/>
      <c r="AW31" s="544"/>
      <c r="AX31" s="524"/>
      <c r="AY31" s="524"/>
      <c r="AZ31" s="524"/>
      <c r="BA31" s="524"/>
      <c r="BB31" s="46"/>
      <c r="BC31" s="46"/>
      <c r="BD31" s="6"/>
      <c r="BE31" s="6"/>
    </row>
    <row r="32" spans="1:57" ht="18.75" customHeight="1">
      <c r="A32" s="512">
        <v>5</v>
      </c>
      <c r="B32" s="500"/>
      <c r="C32" s="502">
        <v>24</v>
      </c>
      <c r="D32" s="503"/>
      <c r="E32" s="503"/>
      <c r="F32" s="504"/>
      <c r="G32" s="489">
        <v>5.5</v>
      </c>
      <c r="H32" s="499"/>
      <c r="I32" s="500"/>
      <c r="J32" s="489">
        <v>3</v>
      </c>
      <c r="K32" s="499"/>
      <c r="L32" s="499"/>
      <c r="M32" s="500"/>
      <c r="N32" s="489">
        <v>9</v>
      </c>
      <c r="O32" s="499"/>
      <c r="P32" s="500"/>
      <c r="Q32" s="505">
        <v>2</v>
      </c>
      <c r="R32" s="497"/>
      <c r="S32" s="498"/>
      <c r="T32" s="489">
        <v>3.5</v>
      </c>
      <c r="U32" s="490"/>
      <c r="V32" s="495"/>
      <c r="W32" s="489">
        <v>47</v>
      </c>
      <c r="X32" s="490"/>
      <c r="Y32" s="491"/>
      <c r="Z32" s="53"/>
      <c r="AA32" s="55"/>
      <c r="AB32" s="55"/>
      <c r="AC32" s="55"/>
      <c r="AD32" s="55"/>
      <c r="AE32" s="55"/>
      <c r="AF32" s="55"/>
      <c r="AG32" s="55"/>
      <c r="AH32" s="40"/>
      <c r="AI32" s="40"/>
      <c r="AJ32" s="40"/>
      <c r="AK32" s="56"/>
      <c r="AL32" s="56"/>
      <c r="AM32" s="56"/>
      <c r="AN32" s="54"/>
      <c r="AO32" s="57"/>
      <c r="AP32" s="57"/>
      <c r="AQ32" s="57"/>
      <c r="AR32" s="57"/>
      <c r="AS32" s="57"/>
      <c r="AT32" s="57"/>
      <c r="AU32" s="57"/>
      <c r="AV32" s="57"/>
      <c r="AW32" s="57"/>
      <c r="AX32" s="58"/>
      <c r="AY32" s="58"/>
      <c r="AZ32" s="58"/>
      <c r="BA32" s="58"/>
      <c r="BB32" s="46"/>
      <c r="BC32" s="46"/>
      <c r="BD32" s="6"/>
      <c r="BE32" s="6"/>
    </row>
    <row r="33" spans="1:57" ht="18.75" customHeight="1">
      <c r="A33" s="513" t="s">
        <v>25</v>
      </c>
      <c r="B33" s="514"/>
      <c r="C33" s="502">
        <v>96.5</v>
      </c>
      <c r="D33" s="503"/>
      <c r="E33" s="503"/>
      <c r="F33" s="504"/>
      <c r="G33" s="509">
        <v>18.5</v>
      </c>
      <c r="H33" s="510"/>
      <c r="I33" s="511"/>
      <c r="J33" s="509">
        <v>3</v>
      </c>
      <c r="K33" s="510"/>
      <c r="L33" s="510"/>
      <c r="M33" s="511"/>
      <c r="N33" s="509">
        <v>9</v>
      </c>
      <c r="O33" s="510"/>
      <c r="P33" s="511"/>
      <c r="Q33" s="505">
        <v>2</v>
      </c>
      <c r="R33" s="497"/>
      <c r="S33" s="498"/>
      <c r="T33" s="506" t="s">
        <v>69</v>
      </c>
      <c r="U33" s="507"/>
      <c r="V33" s="508"/>
      <c r="W33" s="506" t="s">
        <v>56</v>
      </c>
      <c r="X33" s="507"/>
      <c r="Y33" s="521"/>
      <c r="Z33" s="53"/>
      <c r="AA33" s="515"/>
      <c r="AB33" s="516"/>
      <c r="AC33" s="516"/>
      <c r="AD33" s="516"/>
      <c r="AE33" s="516"/>
      <c r="AF33" s="516"/>
      <c r="AG33" s="516"/>
      <c r="AH33" s="517"/>
      <c r="AI33" s="518"/>
      <c r="AJ33" s="518"/>
      <c r="AK33" s="519"/>
      <c r="AL33" s="520"/>
      <c r="AM33" s="520"/>
      <c r="AN33" s="59"/>
      <c r="AO33" s="57"/>
      <c r="AP33" s="57"/>
      <c r="AQ33" s="57"/>
      <c r="AR33" s="57"/>
      <c r="AS33" s="57"/>
      <c r="AT33" s="57"/>
      <c r="AU33" s="57"/>
      <c r="AV33" s="57"/>
      <c r="AW33" s="57"/>
      <c r="AX33" s="55"/>
      <c r="AY33" s="55"/>
      <c r="AZ33" s="55"/>
      <c r="BA33" s="55"/>
      <c r="BB33" s="46"/>
      <c r="BC33" s="46"/>
      <c r="BD33" s="6"/>
      <c r="BE33" s="6"/>
    </row>
  </sheetData>
  <sheetProtection/>
  <mergeCells count="103">
    <mergeCell ref="AX30:BA31"/>
    <mergeCell ref="AA30:AG31"/>
    <mergeCell ref="AH30:AJ31"/>
    <mergeCell ref="AK30:AM31"/>
    <mergeCell ref="AO30:AR31"/>
    <mergeCell ref="AS30:AW31"/>
    <mergeCell ref="AA33:AG33"/>
    <mergeCell ref="AH33:AJ33"/>
    <mergeCell ref="AK33:AM33"/>
    <mergeCell ref="T32:V32"/>
    <mergeCell ref="W32:Y32"/>
    <mergeCell ref="W33:Y33"/>
    <mergeCell ref="N32:P32"/>
    <mergeCell ref="Q32:S32"/>
    <mergeCell ref="A33:B33"/>
    <mergeCell ref="C33:F33"/>
    <mergeCell ref="G33:I33"/>
    <mergeCell ref="A32:B32"/>
    <mergeCell ref="C32:F32"/>
    <mergeCell ref="G32:I32"/>
    <mergeCell ref="J32:M32"/>
    <mergeCell ref="Q33:S33"/>
    <mergeCell ref="T33:V33"/>
    <mergeCell ref="J33:M33"/>
    <mergeCell ref="N33:P33"/>
    <mergeCell ref="N31:P31"/>
    <mergeCell ref="Q31:S31"/>
    <mergeCell ref="A30:B30"/>
    <mergeCell ref="C30:F30"/>
    <mergeCell ref="A31:B31"/>
    <mergeCell ref="C31:F31"/>
    <mergeCell ref="G31:I31"/>
    <mergeCell ref="J31:M31"/>
    <mergeCell ref="W31:Y31"/>
    <mergeCell ref="T30:V30"/>
    <mergeCell ref="W30:Y30"/>
    <mergeCell ref="T31:V31"/>
    <mergeCell ref="AO27:AR29"/>
    <mergeCell ref="AS27:AW29"/>
    <mergeCell ref="G30:I30"/>
    <mergeCell ref="J30:M30"/>
    <mergeCell ref="N30:P30"/>
    <mergeCell ref="Q30:S30"/>
    <mergeCell ref="AA29:AG29"/>
    <mergeCell ref="AH29:AJ29"/>
    <mergeCell ref="AK29:AM29"/>
    <mergeCell ref="AA27:AG28"/>
    <mergeCell ref="AH27:AJ28"/>
    <mergeCell ref="AK27:AM28"/>
    <mergeCell ref="A24:AZ24"/>
    <mergeCell ref="A27:B29"/>
    <mergeCell ref="C27:F29"/>
    <mergeCell ref="G27:I29"/>
    <mergeCell ref="J27:M29"/>
    <mergeCell ref="N27:P29"/>
    <mergeCell ref="Q27:S29"/>
    <mergeCell ref="T27:V29"/>
    <mergeCell ref="W27:Y29"/>
    <mergeCell ref="AX27:BA29"/>
    <mergeCell ref="A1:O1"/>
    <mergeCell ref="P5:AN5"/>
    <mergeCell ref="S18:V18"/>
    <mergeCell ref="K18:N18"/>
    <mergeCell ref="B18:E18"/>
    <mergeCell ref="O18:R18"/>
    <mergeCell ref="P6:AN6"/>
    <mergeCell ref="A6:O6"/>
    <mergeCell ref="P11:AN11"/>
    <mergeCell ref="A7:O7"/>
    <mergeCell ref="A2:O2"/>
    <mergeCell ref="AO1:BE2"/>
    <mergeCell ref="P1:AN1"/>
    <mergeCell ref="P2:AN2"/>
    <mergeCell ref="P4:AN4"/>
    <mergeCell ref="A5:O5"/>
    <mergeCell ref="AO3:BE3"/>
    <mergeCell ref="P7:AN7"/>
    <mergeCell ref="A4:O4"/>
    <mergeCell ref="AK18:AM18"/>
    <mergeCell ref="A16:BE16"/>
    <mergeCell ref="A18:A19"/>
    <mergeCell ref="F18:I18"/>
    <mergeCell ref="X18:AA18"/>
    <mergeCell ref="AC18:AE18"/>
    <mergeCell ref="BB18:BE18"/>
    <mergeCell ref="AG18:AI18"/>
    <mergeCell ref="AO18:AR18"/>
    <mergeCell ref="AS18:AV18"/>
    <mergeCell ref="BH10:BX10"/>
    <mergeCell ref="BH11:BX11"/>
    <mergeCell ref="BH14:BX14"/>
    <mergeCell ref="BH15:BX15"/>
    <mergeCell ref="BH16:BX16"/>
    <mergeCell ref="BH17:BX17"/>
    <mergeCell ref="BH12:BX12"/>
    <mergeCell ref="AW18:AZ18"/>
    <mergeCell ref="P9:AN9"/>
    <mergeCell ref="AO4:BE4"/>
    <mergeCell ref="BH6:BX6"/>
    <mergeCell ref="BH7:BX7"/>
    <mergeCell ref="BH8:BX8"/>
    <mergeCell ref="BH9:BX9"/>
    <mergeCell ref="P8:AN8"/>
  </mergeCell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18"/>
      <c r="L1" s="18"/>
      <c r="M1" s="18"/>
    </row>
    <row r="2" spans="2:13" s="6" customFormat="1" ht="18.75">
      <c r="B2" s="545" t="s">
        <v>39</v>
      </c>
      <c r="C2" s="545"/>
      <c r="D2" s="545"/>
      <c r="E2" s="545"/>
      <c r="F2" s="545"/>
      <c r="G2" s="545"/>
      <c r="H2" s="545"/>
      <c r="I2" s="545"/>
      <c r="J2" s="545"/>
      <c r="K2" s="26"/>
      <c r="L2" s="26"/>
      <c r="M2" s="14"/>
    </row>
    <row r="3" spans="2:13" s="6" customFormat="1" ht="37.5">
      <c r="B3" s="9" t="s">
        <v>12</v>
      </c>
      <c r="C3" s="9" t="s">
        <v>14</v>
      </c>
      <c r="D3" s="9" t="s">
        <v>28</v>
      </c>
      <c r="E3" s="10" t="s">
        <v>24</v>
      </c>
      <c r="F3" s="10" t="s">
        <v>19</v>
      </c>
      <c r="G3" s="9" t="s">
        <v>31</v>
      </c>
      <c r="H3" s="28" t="s">
        <v>22</v>
      </c>
      <c r="I3" s="9" t="s">
        <v>15</v>
      </c>
      <c r="J3" s="10" t="s">
        <v>25</v>
      </c>
      <c r="K3" s="13"/>
      <c r="L3" s="16"/>
      <c r="M3" s="14"/>
    </row>
    <row r="4" spans="2:13" s="6" customFormat="1" ht="18.75">
      <c r="B4" s="7">
        <v>3</v>
      </c>
      <c r="C4" s="15">
        <v>36</v>
      </c>
      <c r="D4" s="37">
        <v>3</v>
      </c>
      <c r="E4" s="15">
        <v>3</v>
      </c>
      <c r="F4" s="15"/>
      <c r="G4" s="15"/>
      <c r="H4" s="7"/>
      <c r="I4" s="15">
        <v>7</v>
      </c>
      <c r="J4" s="15">
        <f>SUM(C4:I4)</f>
        <v>49</v>
      </c>
      <c r="K4" s="23"/>
      <c r="L4" s="23"/>
      <c r="M4" s="14"/>
    </row>
    <row r="5" spans="2:13" s="6" customFormat="1" ht="18.75">
      <c r="B5" s="7">
        <v>4</v>
      </c>
      <c r="C5" s="36">
        <v>36.5</v>
      </c>
      <c r="D5" s="15">
        <v>3</v>
      </c>
      <c r="E5" s="15">
        <v>3</v>
      </c>
      <c r="F5" s="15"/>
      <c r="G5" s="15"/>
      <c r="H5" s="7"/>
      <c r="I5" s="36">
        <v>9.5</v>
      </c>
      <c r="J5" s="36">
        <f>SUM(C5:I5)</f>
        <v>52</v>
      </c>
      <c r="K5" s="23"/>
      <c r="L5" s="23"/>
      <c r="M5" s="14"/>
    </row>
    <row r="6" spans="2:13" s="6" customFormat="1" ht="18.75">
      <c r="B6" s="7">
        <v>5</v>
      </c>
      <c r="C6" s="15">
        <v>24</v>
      </c>
      <c r="D6" s="36">
        <v>2.5</v>
      </c>
      <c r="E6" s="37">
        <v>3</v>
      </c>
      <c r="F6" s="15">
        <v>3</v>
      </c>
      <c r="G6" s="15">
        <v>9</v>
      </c>
      <c r="H6" s="7">
        <v>2</v>
      </c>
      <c r="I6" s="36">
        <v>3.5</v>
      </c>
      <c r="J6" s="36">
        <f>SUM(C6:I6)</f>
        <v>47</v>
      </c>
      <c r="K6" s="23"/>
      <c r="L6" s="23"/>
      <c r="M6" s="14"/>
    </row>
    <row r="7" spans="2:13" s="6" customFormat="1" ht="18.75">
      <c r="B7" s="7" t="s">
        <v>25</v>
      </c>
      <c r="C7" s="36">
        <f aca="true" t="shared" si="0" ref="C7:I7">SUM(C4:C6)</f>
        <v>96.5</v>
      </c>
      <c r="D7" s="36">
        <v>8.5</v>
      </c>
      <c r="E7" s="15">
        <f t="shared" si="0"/>
        <v>9</v>
      </c>
      <c r="F7" s="15">
        <f t="shared" si="0"/>
        <v>3</v>
      </c>
      <c r="G7" s="15">
        <f t="shared" si="0"/>
        <v>9</v>
      </c>
      <c r="H7" s="7">
        <f t="shared" si="0"/>
        <v>2</v>
      </c>
      <c r="I7" s="15">
        <f t="shared" si="0"/>
        <v>20</v>
      </c>
      <c r="J7" s="36">
        <f>J4+J5+J6</f>
        <v>148</v>
      </c>
      <c r="K7" s="23"/>
      <c r="L7" s="23"/>
      <c r="M7" s="14"/>
    </row>
    <row r="8" spans="2:13" s="6" customFormat="1" ht="18.75">
      <c r="B8" s="11"/>
      <c r="C8" s="24"/>
      <c r="D8" s="24"/>
      <c r="E8" s="24"/>
      <c r="F8" s="24"/>
      <c r="G8" s="24"/>
      <c r="H8" s="12"/>
      <c r="I8" s="24"/>
      <c r="J8" s="24"/>
      <c r="K8" s="23"/>
      <c r="L8" s="23"/>
      <c r="M8" s="14"/>
    </row>
    <row r="9" spans="2:13" s="6" customFormat="1" ht="18.75">
      <c r="B9" s="11"/>
      <c r="C9" s="24"/>
      <c r="D9" s="24"/>
      <c r="E9" s="24"/>
      <c r="F9" s="24"/>
      <c r="G9" s="24"/>
      <c r="H9" s="12"/>
      <c r="I9" s="24"/>
      <c r="J9" s="24"/>
      <c r="K9" s="23"/>
      <c r="L9" s="23"/>
      <c r="M9" s="14"/>
    </row>
    <row r="10" spans="2:13" s="6" customFormat="1" ht="18.75">
      <c r="B10" s="11"/>
      <c r="C10" s="546" t="s">
        <v>40</v>
      </c>
      <c r="D10" s="547"/>
      <c r="E10" s="547"/>
      <c r="F10" s="40"/>
      <c r="G10" s="546" t="s">
        <v>41</v>
      </c>
      <c r="H10" s="548"/>
      <c r="I10" s="548"/>
      <c r="J10" s="24"/>
      <c r="K10" s="23"/>
      <c r="L10" s="23"/>
      <c r="M10" s="14"/>
    </row>
    <row r="11" spans="2:13" s="6" customFormat="1" ht="99">
      <c r="B11" s="11"/>
      <c r="C11" s="41" t="s">
        <v>42</v>
      </c>
      <c r="D11" s="41" t="s">
        <v>29</v>
      </c>
      <c r="E11" s="41" t="s">
        <v>43</v>
      </c>
      <c r="F11" s="40"/>
      <c r="G11" s="41" t="s">
        <v>44</v>
      </c>
      <c r="H11" s="42" t="s">
        <v>45</v>
      </c>
      <c r="I11" s="43" t="s">
        <v>29</v>
      </c>
      <c r="J11" s="24"/>
      <c r="K11" s="23"/>
      <c r="L11" s="23"/>
      <c r="M11" s="14"/>
    </row>
    <row r="12" spans="2:13" s="6" customFormat="1" ht="56.25">
      <c r="B12" s="11"/>
      <c r="C12" s="9" t="s">
        <v>46</v>
      </c>
      <c r="D12" s="9">
        <v>15</v>
      </c>
      <c r="E12" s="9">
        <v>3</v>
      </c>
      <c r="F12" s="40"/>
      <c r="G12" s="9" t="s">
        <v>47</v>
      </c>
      <c r="H12" s="44" t="s">
        <v>48</v>
      </c>
      <c r="I12" s="45" t="s">
        <v>30</v>
      </c>
      <c r="J12" s="24"/>
      <c r="K12" s="23"/>
      <c r="L12" s="23"/>
      <c r="M12" s="14"/>
    </row>
    <row r="13" spans="2:13" s="6" customFormat="1" ht="18.75">
      <c r="B13" s="11"/>
      <c r="C13" s="24"/>
      <c r="D13" s="24"/>
      <c r="E13" s="24"/>
      <c r="F13" s="24"/>
      <c r="G13" s="24"/>
      <c r="H13" s="12"/>
      <c r="I13" s="24"/>
      <c r="J13" s="24"/>
      <c r="K13" s="23"/>
      <c r="L13" s="23"/>
      <c r="M13" s="14"/>
    </row>
    <row r="14" spans="2:13" s="6" customFormat="1" ht="18.75">
      <c r="B14" s="11"/>
      <c r="C14" s="24"/>
      <c r="D14" s="24"/>
      <c r="E14" s="24"/>
      <c r="F14" s="24"/>
      <c r="G14" s="24"/>
      <c r="H14" s="12"/>
      <c r="I14" s="24"/>
      <c r="J14" s="24"/>
      <c r="K14" s="23"/>
      <c r="L14" s="23"/>
      <c r="M14" s="14"/>
    </row>
    <row r="15" spans="2:13" s="6" customFormat="1" ht="18.75">
      <c r="B15" s="11"/>
      <c r="C15" s="24"/>
      <c r="D15" s="24"/>
      <c r="E15" s="24"/>
      <c r="F15" s="24"/>
      <c r="G15" s="24"/>
      <c r="H15" s="12"/>
      <c r="I15" s="24"/>
      <c r="J15" s="24"/>
      <c r="K15" s="23"/>
      <c r="L15" s="23"/>
      <c r="M15" s="14"/>
    </row>
    <row r="16" spans="2:13" s="6" customFormat="1" ht="18.75">
      <c r="B16" s="11"/>
      <c r="C16" s="24"/>
      <c r="D16" s="24"/>
      <c r="E16" s="24"/>
      <c r="F16" s="24"/>
      <c r="G16" s="24"/>
      <c r="H16" s="12"/>
      <c r="I16" s="24"/>
      <c r="J16" s="24"/>
      <c r="K16" s="23"/>
      <c r="L16" s="23"/>
      <c r="M16" s="14"/>
    </row>
    <row r="17" spans="1:13" ht="18.75">
      <c r="A17" s="19"/>
      <c r="B17" s="19"/>
      <c r="C17" s="19"/>
      <c r="D17" s="19"/>
      <c r="E17" s="16"/>
      <c r="F17" s="16"/>
      <c r="G17" s="16"/>
      <c r="H17" s="16"/>
      <c r="I17" s="19"/>
      <c r="J17" s="19"/>
      <c r="K17" s="22"/>
      <c r="L17" s="16"/>
      <c r="M17" s="16"/>
    </row>
    <row r="18" spans="1:13" s="6" customFormat="1" ht="18.75">
      <c r="A18" s="19"/>
      <c r="B18" s="19"/>
      <c r="C18" s="19"/>
      <c r="D18" s="19"/>
      <c r="E18" s="16"/>
      <c r="F18" s="16"/>
      <c r="G18" s="16"/>
      <c r="H18" s="16"/>
      <c r="I18" s="19"/>
      <c r="J18" s="19"/>
      <c r="K18" s="27"/>
      <c r="L18" s="27"/>
      <c r="M18" s="16"/>
    </row>
    <row r="19" spans="1:13" s="6" customFormat="1" ht="18.75">
      <c r="A19" s="13"/>
      <c r="B19" s="13"/>
      <c r="C19" s="13"/>
      <c r="D19" s="13"/>
      <c r="E19" s="16"/>
      <c r="F19" s="16"/>
      <c r="G19" s="16"/>
      <c r="H19" s="16"/>
      <c r="I19" s="22"/>
      <c r="J19" s="22"/>
      <c r="K19" s="14"/>
      <c r="L19" s="14"/>
      <c r="M19" s="14"/>
    </row>
    <row r="20" spans="1:13" s="6" customFormat="1" ht="18.75">
      <c r="A20" s="19"/>
      <c r="B20" s="25"/>
      <c r="C20" s="27"/>
      <c r="D20" s="27"/>
      <c r="E20" s="27"/>
      <c r="F20" s="27"/>
      <c r="G20" s="27"/>
      <c r="H20" s="27"/>
      <c r="I20" s="27"/>
      <c r="J20" s="27"/>
      <c r="K20" s="14"/>
      <c r="L20" s="14"/>
      <c r="M20" s="14"/>
    </row>
    <row r="21" spans="1:13" s="6" customFormat="1" ht="18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6" customFormat="1" ht="18.75">
      <c r="A22" s="20"/>
      <c r="B22" s="20"/>
      <c r="C22" s="20"/>
      <c r="D22" s="20"/>
      <c r="E22" s="20"/>
      <c r="F22" s="20"/>
      <c r="G22" s="20"/>
      <c r="H22" s="20"/>
      <c r="I22" s="11"/>
      <c r="J22" s="11"/>
      <c r="K22" s="14"/>
      <c r="L22" s="14"/>
      <c r="M22" s="14"/>
    </row>
    <row r="23" spans="1:13" s="6" customFormat="1" ht="18.75">
      <c r="A23" s="20"/>
      <c r="B23" s="20"/>
      <c r="C23" s="20"/>
      <c r="D23" s="20"/>
      <c r="E23" s="20"/>
      <c r="F23" s="20"/>
      <c r="G23" s="20"/>
      <c r="H23" s="20"/>
      <c r="I23" s="11"/>
      <c r="J23" s="11"/>
      <c r="K23" s="14"/>
      <c r="L23" s="14"/>
      <c r="M23" s="14"/>
    </row>
    <row r="24" spans="1:13" s="6" customFormat="1" ht="18.75">
      <c r="A24" s="20"/>
      <c r="B24" s="20"/>
      <c r="C24" s="20"/>
      <c r="D24" s="20"/>
      <c r="E24" s="20"/>
      <c r="F24" s="20"/>
      <c r="G24" s="20"/>
      <c r="H24" s="20"/>
      <c r="I24" s="17"/>
      <c r="J24" s="11"/>
      <c r="K24" s="14"/>
      <c r="L24" s="14"/>
      <c r="M24" s="14"/>
    </row>
    <row r="25" spans="1:13" ht="18.75">
      <c r="A25" s="20"/>
      <c r="B25" s="20"/>
      <c r="C25" s="20"/>
      <c r="D25" s="20"/>
      <c r="E25" s="20"/>
      <c r="F25" s="20"/>
      <c r="G25" s="20"/>
      <c r="H25" s="20"/>
      <c r="I25" s="17"/>
      <c r="J25" s="11"/>
      <c r="K25" s="18"/>
      <c r="L25" s="18"/>
      <c r="M25" s="18"/>
    </row>
    <row r="26" spans="1:13" ht="18.75">
      <c r="A26" s="20"/>
      <c r="B26" s="20"/>
      <c r="C26" s="20"/>
      <c r="D26" s="20"/>
      <c r="E26" s="20"/>
      <c r="F26" s="20"/>
      <c r="G26" s="20"/>
      <c r="H26" s="20"/>
      <c r="I26" s="17"/>
      <c r="J26" s="11"/>
      <c r="K26" s="21"/>
      <c r="L26" s="18"/>
      <c r="M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8.75">
      <c r="A28" s="21"/>
      <c r="B28" s="21"/>
      <c r="C28" s="21"/>
      <c r="D28" s="21"/>
      <c r="E28" s="21"/>
      <c r="F28" s="21"/>
      <c r="G28" s="21"/>
      <c r="H28" s="21"/>
      <c r="I28" s="21"/>
      <c r="J28" s="21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6"/>
  <sheetViews>
    <sheetView tabSelected="1" view="pageBreakPreview" zoomScale="70" zoomScaleNormal="89" zoomScaleSheetLayoutView="70"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2" sqref="A102:IV104"/>
    </sheetView>
  </sheetViews>
  <sheetFormatPr defaultColWidth="9.00390625" defaultRowHeight="12.75"/>
  <cols>
    <col min="1" max="1" width="7.25390625" style="96" customWidth="1"/>
    <col min="2" max="2" width="42.875" style="105" customWidth="1"/>
    <col min="3" max="3" width="5.00390625" style="98" customWidth="1"/>
    <col min="4" max="4" width="6.25390625" style="99" customWidth="1"/>
    <col min="5" max="5" width="7.875" style="98" customWidth="1"/>
    <col min="6" max="6" width="7.125" style="100" customWidth="1"/>
    <col min="7" max="7" width="9.75390625" style="101" customWidth="1"/>
    <col min="8" max="9" width="8.00390625" style="101" customWidth="1"/>
    <col min="10" max="10" width="8.125" style="101" customWidth="1"/>
    <col min="11" max="11" width="9.375" style="101" customWidth="1"/>
    <col min="12" max="12" width="10.625" style="101" customWidth="1"/>
    <col min="13" max="14" width="7.375" style="102" customWidth="1"/>
    <col min="15" max="15" width="7.625" style="102" customWidth="1"/>
    <col min="16" max="17" width="7.375" style="102" customWidth="1"/>
    <col min="18" max="18" width="10.125" style="102" customWidth="1"/>
    <col min="19" max="19" width="6.125" style="102" customWidth="1"/>
    <col min="20" max="20" width="9.00390625" style="103" customWidth="1"/>
    <col min="21" max="16384" width="9.125" style="101" customWidth="1"/>
  </cols>
  <sheetData>
    <row r="1" spans="1:20" s="66" customFormat="1" ht="19.5" thickBot="1">
      <c r="A1" s="617" t="s">
        <v>70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5"/>
    </row>
    <row r="2" spans="1:20" s="66" customFormat="1" ht="18.75" customHeight="1">
      <c r="A2" s="618" t="s">
        <v>71</v>
      </c>
      <c r="B2" s="621" t="s">
        <v>72</v>
      </c>
      <c r="C2" s="600" t="s">
        <v>73</v>
      </c>
      <c r="D2" s="600"/>
      <c r="E2" s="599" t="s">
        <v>74</v>
      </c>
      <c r="F2" s="599" t="s">
        <v>75</v>
      </c>
      <c r="G2" s="600" t="s">
        <v>76</v>
      </c>
      <c r="H2" s="600"/>
      <c r="I2" s="600"/>
      <c r="J2" s="600"/>
      <c r="K2" s="600"/>
      <c r="L2" s="600"/>
      <c r="M2" s="601" t="s">
        <v>77</v>
      </c>
      <c r="N2" s="601"/>
      <c r="O2" s="601"/>
      <c r="P2" s="601"/>
      <c r="Q2" s="601"/>
      <c r="R2" s="601"/>
      <c r="S2" s="602"/>
      <c r="T2" s="65"/>
    </row>
    <row r="3" spans="1:20" s="66" customFormat="1" ht="45.75" customHeight="1">
      <c r="A3" s="619"/>
      <c r="B3" s="622"/>
      <c r="C3" s="624"/>
      <c r="D3" s="624"/>
      <c r="E3" s="597"/>
      <c r="F3" s="597"/>
      <c r="G3" s="591" t="s">
        <v>78</v>
      </c>
      <c r="H3" s="595" t="s">
        <v>79</v>
      </c>
      <c r="I3" s="596"/>
      <c r="J3" s="596"/>
      <c r="K3" s="596"/>
      <c r="L3" s="591" t="s">
        <v>80</v>
      </c>
      <c r="M3" s="603"/>
      <c r="N3" s="603"/>
      <c r="O3" s="603"/>
      <c r="P3" s="603"/>
      <c r="Q3" s="603"/>
      <c r="R3" s="603"/>
      <c r="S3" s="604"/>
      <c r="T3" s="65"/>
    </row>
    <row r="4" spans="1:20" s="66" customFormat="1" ht="18" customHeight="1">
      <c r="A4" s="619"/>
      <c r="B4" s="622"/>
      <c r="C4" s="591" t="s">
        <v>81</v>
      </c>
      <c r="D4" s="591" t="s">
        <v>82</v>
      </c>
      <c r="E4" s="597"/>
      <c r="F4" s="597"/>
      <c r="G4" s="591"/>
      <c r="H4" s="591" t="s">
        <v>83</v>
      </c>
      <c r="I4" s="594" t="s">
        <v>84</v>
      </c>
      <c r="J4" s="594" t="s">
        <v>85</v>
      </c>
      <c r="K4" s="594" t="s">
        <v>86</v>
      </c>
      <c r="L4" s="592"/>
      <c r="M4" s="605" t="s">
        <v>87</v>
      </c>
      <c r="N4" s="606"/>
      <c r="O4" s="605" t="s">
        <v>88</v>
      </c>
      <c r="P4" s="606"/>
      <c r="Q4" s="607" t="s">
        <v>89</v>
      </c>
      <c r="R4" s="596"/>
      <c r="S4" s="608"/>
      <c r="T4" s="65"/>
    </row>
    <row r="5" spans="1:20" s="66" customFormat="1" ht="16.5" thickBot="1">
      <c r="A5" s="619"/>
      <c r="B5" s="622"/>
      <c r="C5" s="591"/>
      <c r="D5" s="591"/>
      <c r="E5" s="597"/>
      <c r="F5" s="597"/>
      <c r="G5" s="591"/>
      <c r="H5" s="591"/>
      <c r="I5" s="597"/>
      <c r="J5" s="597"/>
      <c r="K5" s="597"/>
      <c r="L5" s="592"/>
      <c r="M5" s="67">
        <v>7</v>
      </c>
      <c r="N5" s="68">
        <v>8.9</v>
      </c>
      <c r="O5" s="67">
        <v>10</v>
      </c>
      <c r="P5" s="69">
        <v>11.12</v>
      </c>
      <c r="Q5" s="67">
        <v>13</v>
      </c>
      <c r="R5" s="70">
        <v>14</v>
      </c>
      <c r="S5" s="71">
        <v>15</v>
      </c>
      <c r="T5" s="65"/>
    </row>
    <row r="6" spans="1:20" s="66" customFormat="1" ht="16.5" thickBot="1">
      <c r="A6" s="619"/>
      <c r="B6" s="622"/>
      <c r="C6" s="591"/>
      <c r="D6" s="591"/>
      <c r="E6" s="597"/>
      <c r="F6" s="597"/>
      <c r="G6" s="591"/>
      <c r="H6" s="591"/>
      <c r="I6" s="597"/>
      <c r="J6" s="597"/>
      <c r="K6" s="597"/>
      <c r="L6" s="591"/>
      <c r="M6" s="609"/>
      <c r="N6" s="610"/>
      <c r="O6" s="610"/>
      <c r="P6" s="610"/>
      <c r="Q6" s="610"/>
      <c r="R6" s="610"/>
      <c r="S6" s="611"/>
      <c r="T6" s="65"/>
    </row>
    <row r="7" spans="1:20" s="66" customFormat="1" ht="71.25" customHeight="1" thickBot="1">
      <c r="A7" s="620"/>
      <c r="B7" s="623"/>
      <c r="C7" s="594"/>
      <c r="D7" s="594"/>
      <c r="E7" s="597"/>
      <c r="F7" s="597"/>
      <c r="G7" s="594"/>
      <c r="H7" s="594"/>
      <c r="I7" s="598"/>
      <c r="J7" s="598"/>
      <c r="K7" s="598"/>
      <c r="L7" s="593"/>
      <c r="M7" s="73" t="s">
        <v>90</v>
      </c>
      <c r="N7" s="73" t="s">
        <v>90</v>
      </c>
      <c r="O7" s="73" t="s">
        <v>90</v>
      </c>
      <c r="P7" s="73" t="s">
        <v>90</v>
      </c>
      <c r="Q7" s="73" t="s">
        <v>90</v>
      </c>
      <c r="R7" s="73" t="s">
        <v>90</v>
      </c>
      <c r="S7" s="74"/>
      <c r="T7" s="65"/>
    </row>
    <row r="8" spans="1:20" s="72" customFormat="1" ht="19.5" thickBot="1">
      <c r="A8" s="75">
        <v>1</v>
      </c>
      <c r="B8" s="76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8"/>
    </row>
    <row r="9" spans="1:20" s="66" customFormat="1" ht="16.5" customHeight="1" thickBot="1">
      <c r="A9" s="584" t="s">
        <v>91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6"/>
      <c r="T9" s="65"/>
    </row>
    <row r="10" spans="1:20" s="80" customFormat="1" ht="16.5" customHeight="1" thickBot="1">
      <c r="A10" s="587" t="s">
        <v>92</v>
      </c>
      <c r="B10" s="588"/>
      <c r="C10" s="588"/>
      <c r="D10" s="588"/>
      <c r="E10" s="588"/>
      <c r="F10" s="588"/>
      <c r="G10" s="589"/>
      <c r="H10" s="588"/>
      <c r="I10" s="588"/>
      <c r="J10" s="588"/>
      <c r="K10" s="588"/>
      <c r="L10" s="588"/>
      <c r="M10" s="588"/>
      <c r="N10" s="588"/>
      <c r="O10" s="588"/>
      <c r="P10" s="588"/>
      <c r="Q10" s="589"/>
      <c r="R10" s="589"/>
      <c r="S10" s="590"/>
      <c r="T10" s="79"/>
    </row>
    <row r="11" spans="1:20" s="82" customFormat="1" ht="31.5" customHeight="1">
      <c r="A11" s="112">
        <v>1</v>
      </c>
      <c r="B11" s="113" t="s">
        <v>93</v>
      </c>
      <c r="C11" s="114"/>
      <c r="D11" s="114"/>
      <c r="E11" s="114"/>
      <c r="F11" s="115">
        <f>F12+F13</f>
        <v>6</v>
      </c>
      <c r="G11" s="116">
        <f>F11*36</f>
        <v>216</v>
      </c>
      <c r="H11" s="117">
        <f aca="true" t="shared" si="0" ref="H11:H19">I11+J11+K11</f>
        <v>0</v>
      </c>
      <c r="I11" s="118"/>
      <c r="J11" s="118"/>
      <c r="K11" s="118"/>
      <c r="L11" s="119"/>
      <c r="M11" s="112"/>
      <c r="N11" s="120"/>
      <c r="O11" s="121"/>
      <c r="P11" s="122"/>
      <c r="Q11" s="123"/>
      <c r="R11" s="123"/>
      <c r="S11" s="124"/>
      <c r="T11" s="81"/>
    </row>
    <row r="12" spans="1:20" s="82" customFormat="1" ht="15.75" customHeight="1">
      <c r="A12" s="125" t="s">
        <v>94</v>
      </c>
      <c r="B12" s="126" t="s">
        <v>95</v>
      </c>
      <c r="C12" s="127"/>
      <c r="D12" s="127"/>
      <c r="E12" s="127"/>
      <c r="F12" s="128">
        <v>3.5</v>
      </c>
      <c r="G12" s="116">
        <f aca="true" t="shared" si="1" ref="G12:G20">F12*36</f>
        <v>126</v>
      </c>
      <c r="H12" s="117">
        <f t="shared" si="0"/>
        <v>0</v>
      </c>
      <c r="I12" s="129"/>
      <c r="J12" s="129"/>
      <c r="K12" s="129"/>
      <c r="L12" s="130"/>
      <c r="M12" s="131"/>
      <c r="N12" s="132"/>
      <c r="O12" s="133"/>
      <c r="P12" s="134"/>
      <c r="Q12" s="133"/>
      <c r="R12" s="135"/>
      <c r="S12" s="136"/>
      <c r="T12" s="81"/>
    </row>
    <row r="13" spans="1:20" s="84" customFormat="1" ht="15.75" customHeight="1">
      <c r="A13" s="137" t="s">
        <v>96</v>
      </c>
      <c r="B13" s="138" t="s">
        <v>97</v>
      </c>
      <c r="C13" s="168">
        <v>9</v>
      </c>
      <c r="D13" s="168"/>
      <c r="E13" s="168"/>
      <c r="F13" s="172">
        <v>2.5</v>
      </c>
      <c r="G13" s="284">
        <f t="shared" si="1"/>
        <v>90</v>
      </c>
      <c r="H13" s="245">
        <v>6</v>
      </c>
      <c r="I13" s="350"/>
      <c r="J13" s="168"/>
      <c r="K13" s="168">
        <v>6</v>
      </c>
      <c r="L13" s="199">
        <f>G13-H13</f>
        <v>84</v>
      </c>
      <c r="M13" s="351"/>
      <c r="N13" s="209">
        <v>6</v>
      </c>
      <c r="O13" s="139"/>
      <c r="P13" s="140"/>
      <c r="Q13" s="139"/>
      <c r="R13" s="141"/>
      <c r="S13" s="142"/>
      <c r="T13" s="83"/>
    </row>
    <row r="14" spans="1:20" s="82" customFormat="1" ht="15.75" customHeight="1">
      <c r="A14" s="143">
        <v>2</v>
      </c>
      <c r="B14" s="144" t="s">
        <v>246</v>
      </c>
      <c r="C14" s="168"/>
      <c r="D14" s="168"/>
      <c r="E14" s="168"/>
      <c r="F14" s="288">
        <v>2</v>
      </c>
      <c r="G14" s="284">
        <f t="shared" si="1"/>
        <v>72</v>
      </c>
      <c r="H14" s="245">
        <f t="shared" si="0"/>
        <v>0</v>
      </c>
      <c r="I14" s="350"/>
      <c r="J14" s="168"/>
      <c r="K14" s="168"/>
      <c r="L14" s="199"/>
      <c r="M14" s="351"/>
      <c r="N14" s="209"/>
      <c r="O14" s="133"/>
      <c r="P14" s="134"/>
      <c r="Q14" s="133"/>
      <c r="R14" s="135"/>
      <c r="S14" s="136"/>
      <c r="T14" s="81"/>
    </row>
    <row r="15" spans="1:20" s="82" customFormat="1" ht="15.75" customHeight="1">
      <c r="A15" s="143">
        <v>3</v>
      </c>
      <c r="B15" s="144" t="s">
        <v>224</v>
      </c>
      <c r="C15" s="168"/>
      <c r="D15" s="168">
        <v>9</v>
      </c>
      <c r="E15" s="168"/>
      <c r="F15" s="172">
        <v>2</v>
      </c>
      <c r="G15" s="284">
        <f t="shared" si="1"/>
        <v>72</v>
      </c>
      <c r="H15" s="186">
        <v>4</v>
      </c>
      <c r="I15" s="186">
        <v>4</v>
      </c>
      <c r="J15" s="168"/>
      <c r="K15" s="168"/>
      <c r="L15" s="199">
        <v>68</v>
      </c>
      <c r="M15" s="351"/>
      <c r="N15" s="186">
        <v>4</v>
      </c>
      <c r="O15" s="146"/>
      <c r="P15" s="147"/>
      <c r="Q15" s="146"/>
      <c r="R15" s="123"/>
      <c r="S15" s="148"/>
      <c r="T15" s="81"/>
    </row>
    <row r="16" spans="1:20" s="82" customFormat="1" ht="15.75" customHeight="1">
      <c r="A16" s="149">
        <v>4</v>
      </c>
      <c r="B16" s="126" t="s">
        <v>102</v>
      </c>
      <c r="C16" s="168"/>
      <c r="D16" s="168"/>
      <c r="E16" s="168"/>
      <c r="F16" s="172">
        <f>F17+F18</f>
        <v>2</v>
      </c>
      <c r="G16" s="284">
        <f t="shared" si="1"/>
        <v>72</v>
      </c>
      <c r="H16" s="245">
        <f t="shared" si="0"/>
        <v>0</v>
      </c>
      <c r="I16" s="168"/>
      <c r="J16" s="168"/>
      <c r="K16" s="168"/>
      <c r="L16" s="199"/>
      <c r="M16" s="351"/>
      <c r="N16" s="352"/>
      <c r="O16" s="151"/>
      <c r="P16" s="152"/>
      <c r="Q16" s="153"/>
      <c r="R16" s="154"/>
      <c r="S16" s="155"/>
      <c r="T16" s="81"/>
    </row>
    <row r="17" spans="1:20" s="82" customFormat="1" ht="15.75" customHeight="1">
      <c r="A17" s="125" t="s">
        <v>103</v>
      </c>
      <c r="B17" s="126" t="s">
        <v>95</v>
      </c>
      <c r="C17" s="168"/>
      <c r="D17" s="168"/>
      <c r="E17" s="168"/>
      <c r="F17" s="172">
        <v>1</v>
      </c>
      <c r="G17" s="284">
        <f t="shared" si="1"/>
        <v>36</v>
      </c>
      <c r="H17" s="245">
        <f t="shared" si="0"/>
        <v>0</v>
      </c>
      <c r="I17" s="168"/>
      <c r="J17" s="168"/>
      <c r="K17" s="168"/>
      <c r="L17" s="199"/>
      <c r="M17" s="351"/>
      <c r="N17" s="352"/>
      <c r="O17" s="151"/>
      <c r="P17" s="152"/>
      <c r="Q17" s="153"/>
      <c r="R17" s="154"/>
      <c r="S17" s="155"/>
      <c r="T17" s="81"/>
    </row>
    <row r="18" spans="1:20" s="84" customFormat="1" ht="15.75" customHeight="1">
      <c r="A18" s="156" t="s">
        <v>104</v>
      </c>
      <c r="B18" s="138" t="s">
        <v>97</v>
      </c>
      <c r="C18" s="168"/>
      <c r="D18" s="168">
        <v>9</v>
      </c>
      <c r="E18" s="168"/>
      <c r="F18" s="172">
        <v>1</v>
      </c>
      <c r="G18" s="284">
        <f t="shared" si="1"/>
        <v>36</v>
      </c>
      <c r="H18" s="245">
        <f t="shared" si="0"/>
        <v>4</v>
      </c>
      <c r="I18" s="168">
        <v>4</v>
      </c>
      <c r="J18" s="168"/>
      <c r="K18" s="168"/>
      <c r="L18" s="199">
        <f>G18-H18</f>
        <v>32</v>
      </c>
      <c r="M18" s="351"/>
      <c r="N18" s="353">
        <v>4</v>
      </c>
      <c r="O18" s="157"/>
      <c r="P18" s="158"/>
      <c r="Q18" s="159"/>
      <c r="R18" s="160"/>
      <c r="S18" s="161"/>
      <c r="T18" s="83"/>
    </row>
    <row r="19" spans="1:20" s="82" customFormat="1" ht="31.5" customHeight="1">
      <c r="A19" s="149">
        <v>5</v>
      </c>
      <c r="B19" s="144" t="s">
        <v>225</v>
      </c>
      <c r="C19" s="168"/>
      <c r="D19" s="200"/>
      <c r="E19" s="168"/>
      <c r="F19" s="172">
        <v>3</v>
      </c>
      <c r="G19" s="284">
        <f t="shared" si="1"/>
        <v>108</v>
      </c>
      <c r="H19" s="245">
        <f t="shared" si="0"/>
        <v>0</v>
      </c>
      <c r="I19" s="168"/>
      <c r="J19" s="168"/>
      <c r="K19" s="168"/>
      <c r="L19" s="199"/>
      <c r="M19" s="351"/>
      <c r="N19" s="352"/>
      <c r="O19" s="143"/>
      <c r="P19" s="147"/>
      <c r="Q19" s="146"/>
      <c r="R19" s="123"/>
      <c r="S19" s="148"/>
      <c r="T19" s="81"/>
    </row>
    <row r="20" spans="1:20" s="82" customFormat="1" ht="15.75" customHeight="1">
      <c r="A20" s="149">
        <v>6</v>
      </c>
      <c r="B20" s="144" t="s">
        <v>226</v>
      </c>
      <c r="C20" s="127">
        <v>7</v>
      </c>
      <c r="D20" s="127"/>
      <c r="E20" s="127"/>
      <c r="F20" s="128">
        <v>3.5</v>
      </c>
      <c r="G20" s="116">
        <f t="shared" si="1"/>
        <v>126</v>
      </c>
      <c r="H20" s="145">
        <v>6</v>
      </c>
      <c r="I20" s="145">
        <v>6</v>
      </c>
      <c r="J20" s="127"/>
      <c r="K20" s="127"/>
      <c r="L20" s="130">
        <f>G20-H20</f>
        <v>120</v>
      </c>
      <c r="M20" s="131">
        <v>6</v>
      </c>
      <c r="N20" s="123"/>
      <c r="O20" s="143"/>
      <c r="P20" s="145"/>
      <c r="Q20" s="146"/>
      <c r="R20" s="123"/>
      <c r="S20" s="148"/>
      <c r="T20" s="81"/>
    </row>
    <row r="21" spans="1:20" s="86" customFormat="1" ht="16.5" customHeight="1" thickBot="1">
      <c r="A21" s="163"/>
      <c r="B21" s="164"/>
      <c r="C21" s="165"/>
      <c r="D21" s="165"/>
      <c r="E21" s="165"/>
      <c r="F21" s="327"/>
      <c r="G21" s="166"/>
      <c r="H21" s="166"/>
      <c r="I21" s="166"/>
      <c r="J21" s="166"/>
      <c r="K21" s="166"/>
      <c r="L21" s="166"/>
      <c r="M21" s="167"/>
      <c r="N21" s="167"/>
      <c r="O21" s="167"/>
      <c r="P21" s="328"/>
      <c r="Q21" s="167"/>
      <c r="R21" s="167"/>
      <c r="S21" s="167"/>
      <c r="T21" s="85"/>
    </row>
    <row r="22" spans="1:20" s="80" customFormat="1" ht="18.75" customHeight="1" thickBot="1">
      <c r="A22" s="558" t="s">
        <v>110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60"/>
      <c r="T22" s="79"/>
    </row>
    <row r="23" spans="1:20" s="87" customFormat="1" ht="38.25" customHeight="1">
      <c r="A23" s="168">
        <v>1</v>
      </c>
      <c r="B23" s="144" t="s">
        <v>111</v>
      </c>
      <c r="C23" s="169"/>
      <c r="D23" s="170"/>
      <c r="E23" s="171"/>
      <c r="F23" s="172">
        <f>F24+F25</f>
        <v>4.5</v>
      </c>
      <c r="G23" s="162">
        <f>F23*36</f>
        <v>162</v>
      </c>
      <c r="H23" s="117">
        <f aca="true" t="shared" si="2" ref="H23:H82">I23+J23+K23</f>
        <v>0</v>
      </c>
      <c r="I23" s="329"/>
      <c r="J23" s="330"/>
      <c r="K23" s="329"/>
      <c r="L23" s="130"/>
      <c r="M23" s="173"/>
      <c r="N23" s="174"/>
      <c r="O23" s="112"/>
      <c r="P23" s="175"/>
      <c r="Q23" s="121"/>
      <c r="R23" s="122"/>
      <c r="S23" s="176"/>
      <c r="T23" s="85"/>
    </row>
    <row r="24" spans="1:20" s="87" customFormat="1" ht="19.5" customHeight="1">
      <c r="A24" s="168" t="s">
        <v>94</v>
      </c>
      <c r="B24" s="126" t="s">
        <v>95</v>
      </c>
      <c r="C24" s="169"/>
      <c r="D24" s="170"/>
      <c r="E24" s="171"/>
      <c r="F24" s="172">
        <v>2</v>
      </c>
      <c r="G24" s="162">
        <f>F24*36</f>
        <v>72</v>
      </c>
      <c r="H24" s="117">
        <f t="shared" si="2"/>
        <v>0</v>
      </c>
      <c r="I24" s="127"/>
      <c r="J24" s="201"/>
      <c r="K24" s="127"/>
      <c r="L24" s="130"/>
      <c r="M24" s="151"/>
      <c r="N24" s="145"/>
      <c r="O24" s="146"/>
      <c r="P24" s="147"/>
      <c r="Q24" s="177"/>
      <c r="R24" s="123"/>
      <c r="S24" s="148"/>
      <c r="T24" s="85"/>
    </row>
    <row r="25" spans="1:20" s="89" customFormat="1" ht="19.5" customHeight="1">
      <c r="A25" s="178" t="s">
        <v>96</v>
      </c>
      <c r="B25" s="179" t="s">
        <v>97</v>
      </c>
      <c r="C25" s="169"/>
      <c r="D25" s="170" t="s">
        <v>112</v>
      </c>
      <c r="E25" s="171"/>
      <c r="F25" s="172">
        <v>2.5</v>
      </c>
      <c r="G25" s="200">
        <f>F25*36</f>
        <v>90</v>
      </c>
      <c r="H25" s="245">
        <v>12</v>
      </c>
      <c r="I25" s="191" t="s">
        <v>227</v>
      </c>
      <c r="J25" s="201"/>
      <c r="K25" s="191" t="s">
        <v>228</v>
      </c>
      <c r="L25" s="199">
        <f>G25-H25</f>
        <v>78</v>
      </c>
      <c r="M25" s="187"/>
      <c r="N25" s="186"/>
      <c r="O25" s="188" t="s">
        <v>229</v>
      </c>
      <c r="P25" s="189"/>
      <c r="Q25" s="183"/>
      <c r="R25" s="184"/>
      <c r="S25" s="185"/>
      <c r="T25" s="88"/>
    </row>
    <row r="26" spans="1:20" s="90" customFormat="1" ht="36" customHeight="1">
      <c r="A26" s="186">
        <v>2</v>
      </c>
      <c r="B26" s="144" t="s">
        <v>113</v>
      </c>
      <c r="C26" s="169"/>
      <c r="D26" s="170"/>
      <c r="E26" s="171"/>
      <c r="F26" s="172">
        <f>F27+F28</f>
        <v>3.5</v>
      </c>
      <c r="G26" s="200">
        <f aca="true" t="shared" si="3" ref="G26:G82">F26*36</f>
        <v>126</v>
      </c>
      <c r="H26" s="245">
        <f t="shared" si="2"/>
        <v>0</v>
      </c>
      <c r="I26" s="168"/>
      <c r="J26" s="201"/>
      <c r="K26" s="168"/>
      <c r="L26" s="199"/>
      <c r="M26" s="187"/>
      <c r="N26" s="186"/>
      <c r="O26" s="188"/>
      <c r="P26" s="189"/>
      <c r="Q26" s="190"/>
      <c r="R26" s="191"/>
      <c r="S26" s="192"/>
      <c r="T26" s="65"/>
    </row>
    <row r="27" spans="1:20" s="90" customFormat="1" ht="19.5" customHeight="1">
      <c r="A27" s="186" t="s">
        <v>98</v>
      </c>
      <c r="B27" s="126" t="s">
        <v>95</v>
      </c>
      <c r="C27" s="169"/>
      <c r="D27" s="170"/>
      <c r="E27" s="171"/>
      <c r="F27" s="172">
        <v>1.5</v>
      </c>
      <c r="G27" s="200">
        <f t="shared" si="3"/>
        <v>54</v>
      </c>
      <c r="H27" s="245">
        <f t="shared" si="2"/>
        <v>0</v>
      </c>
      <c r="I27" s="168"/>
      <c r="J27" s="201"/>
      <c r="K27" s="168"/>
      <c r="L27" s="199"/>
      <c r="M27" s="187"/>
      <c r="N27" s="186"/>
      <c r="O27" s="188"/>
      <c r="P27" s="189"/>
      <c r="Q27" s="190"/>
      <c r="R27" s="191"/>
      <c r="S27" s="192"/>
      <c r="T27" s="65"/>
    </row>
    <row r="28" spans="1:19" s="89" customFormat="1" ht="19.5" customHeight="1">
      <c r="A28" s="180" t="s">
        <v>99</v>
      </c>
      <c r="B28" s="179" t="s">
        <v>97</v>
      </c>
      <c r="C28" s="169">
        <v>12</v>
      </c>
      <c r="D28" s="170"/>
      <c r="E28" s="171"/>
      <c r="F28" s="172">
        <v>2</v>
      </c>
      <c r="G28" s="200">
        <f t="shared" si="3"/>
        <v>72</v>
      </c>
      <c r="H28" s="245">
        <v>12</v>
      </c>
      <c r="I28" s="191" t="s">
        <v>227</v>
      </c>
      <c r="J28" s="201"/>
      <c r="K28" s="191" t="s">
        <v>228</v>
      </c>
      <c r="L28" s="199">
        <f>G28-H28</f>
        <v>60</v>
      </c>
      <c r="M28" s="187"/>
      <c r="N28" s="186"/>
      <c r="O28" s="188"/>
      <c r="P28" s="188" t="s">
        <v>229</v>
      </c>
      <c r="Q28" s="183"/>
      <c r="R28" s="184"/>
      <c r="S28" s="185"/>
    </row>
    <row r="29" spans="1:20" s="90" customFormat="1" ht="19.5" customHeight="1">
      <c r="A29" s="186">
        <v>3</v>
      </c>
      <c r="B29" s="144" t="s">
        <v>114</v>
      </c>
      <c r="C29" s="169"/>
      <c r="D29" s="170"/>
      <c r="E29" s="171"/>
      <c r="F29" s="172">
        <f>F30+F31</f>
        <v>6.5</v>
      </c>
      <c r="G29" s="200">
        <f t="shared" si="3"/>
        <v>234</v>
      </c>
      <c r="H29" s="245">
        <f t="shared" si="2"/>
        <v>0</v>
      </c>
      <c r="I29" s="168"/>
      <c r="J29" s="201"/>
      <c r="K29" s="168"/>
      <c r="L29" s="199"/>
      <c r="M29" s="187"/>
      <c r="N29" s="186"/>
      <c r="O29" s="188"/>
      <c r="P29" s="189"/>
      <c r="Q29" s="190"/>
      <c r="R29" s="191"/>
      <c r="S29" s="192"/>
      <c r="T29" s="65"/>
    </row>
    <row r="30" spans="1:20" s="90" customFormat="1" ht="19.5" customHeight="1">
      <c r="A30" s="186" t="s">
        <v>100</v>
      </c>
      <c r="B30" s="126" t="s">
        <v>95</v>
      </c>
      <c r="C30" s="169"/>
      <c r="D30" s="170"/>
      <c r="E30" s="171"/>
      <c r="F30" s="172">
        <v>2.5</v>
      </c>
      <c r="G30" s="200">
        <f t="shared" si="3"/>
        <v>90</v>
      </c>
      <c r="H30" s="245">
        <f t="shared" si="2"/>
        <v>0</v>
      </c>
      <c r="I30" s="168"/>
      <c r="J30" s="201"/>
      <c r="K30" s="168"/>
      <c r="L30" s="199"/>
      <c r="M30" s="187"/>
      <c r="N30" s="186"/>
      <c r="O30" s="188"/>
      <c r="P30" s="189"/>
      <c r="Q30" s="190"/>
      <c r="R30" s="191"/>
      <c r="S30" s="192"/>
      <c r="T30" s="65"/>
    </row>
    <row r="31" spans="1:20" s="89" customFormat="1" ht="19.5" customHeight="1">
      <c r="A31" s="180" t="s">
        <v>101</v>
      </c>
      <c r="B31" s="179" t="s">
        <v>97</v>
      </c>
      <c r="C31" s="169">
        <v>10</v>
      </c>
      <c r="D31" s="170"/>
      <c r="E31" s="171"/>
      <c r="F31" s="172">
        <v>4</v>
      </c>
      <c r="G31" s="200">
        <f t="shared" si="3"/>
        <v>144</v>
      </c>
      <c r="H31" s="245">
        <v>18</v>
      </c>
      <c r="I31" s="191" t="s">
        <v>166</v>
      </c>
      <c r="J31" s="201"/>
      <c r="K31" s="191" t="s">
        <v>230</v>
      </c>
      <c r="L31" s="199">
        <f>G31-H31</f>
        <v>126</v>
      </c>
      <c r="M31" s="187"/>
      <c r="N31" s="186"/>
      <c r="O31" s="188" t="s">
        <v>157</v>
      </c>
      <c r="P31" s="232">
        <v>4</v>
      </c>
      <c r="Q31" s="183"/>
      <c r="R31" s="184"/>
      <c r="S31" s="185"/>
      <c r="T31" s="88"/>
    </row>
    <row r="32" spans="1:20" s="90" customFormat="1" ht="19.5" customHeight="1">
      <c r="A32" s="186">
        <v>4</v>
      </c>
      <c r="B32" s="193" t="s">
        <v>115</v>
      </c>
      <c r="C32" s="169"/>
      <c r="D32" s="170"/>
      <c r="E32" s="171">
        <v>12</v>
      </c>
      <c r="F32" s="168">
        <v>2.5</v>
      </c>
      <c r="G32" s="200">
        <f t="shared" si="3"/>
        <v>90</v>
      </c>
      <c r="H32" s="245">
        <v>12</v>
      </c>
      <c r="I32" s="168"/>
      <c r="J32" s="201"/>
      <c r="K32" s="191" t="s">
        <v>116</v>
      </c>
      <c r="L32" s="199">
        <v>78</v>
      </c>
      <c r="M32" s="187"/>
      <c r="N32" s="186"/>
      <c r="O32" s="188"/>
      <c r="P32" s="189" t="s">
        <v>116</v>
      </c>
      <c r="Q32" s="190"/>
      <c r="R32" s="191"/>
      <c r="S32" s="192"/>
      <c r="T32" s="65">
        <v>8</v>
      </c>
    </row>
    <row r="33" spans="1:20" s="90" customFormat="1" ht="19.5" customHeight="1">
      <c r="A33" s="186">
        <v>5</v>
      </c>
      <c r="B33" s="195" t="s">
        <v>231</v>
      </c>
      <c r="C33" s="170"/>
      <c r="D33" s="169"/>
      <c r="E33" s="171"/>
      <c r="F33" s="172">
        <v>2</v>
      </c>
      <c r="G33" s="200">
        <f t="shared" si="3"/>
        <v>72</v>
      </c>
      <c r="H33" s="245">
        <f t="shared" si="2"/>
        <v>0</v>
      </c>
      <c r="I33" s="168"/>
      <c r="J33" s="201"/>
      <c r="K33" s="168"/>
      <c r="L33" s="199"/>
      <c r="M33" s="187"/>
      <c r="N33" s="186"/>
      <c r="O33" s="188"/>
      <c r="P33" s="189"/>
      <c r="Q33" s="190"/>
      <c r="R33" s="191"/>
      <c r="S33" s="192"/>
      <c r="T33" s="65"/>
    </row>
    <row r="34" spans="1:20" s="90" customFormat="1" ht="48.75" customHeight="1">
      <c r="A34" s="186">
        <v>6</v>
      </c>
      <c r="B34" s="144" t="s">
        <v>117</v>
      </c>
      <c r="C34" s="169"/>
      <c r="D34" s="169"/>
      <c r="E34" s="171"/>
      <c r="F34" s="172">
        <v>8</v>
      </c>
      <c r="G34" s="200">
        <f>F34*36</f>
        <v>288</v>
      </c>
      <c r="H34" s="245">
        <f t="shared" si="2"/>
        <v>0</v>
      </c>
      <c r="I34" s="168"/>
      <c r="J34" s="201"/>
      <c r="K34" s="168"/>
      <c r="L34" s="199"/>
      <c r="M34" s="187"/>
      <c r="N34" s="186"/>
      <c r="O34" s="188"/>
      <c r="P34" s="189"/>
      <c r="Q34" s="190"/>
      <c r="R34" s="191"/>
      <c r="S34" s="192"/>
      <c r="T34" s="65"/>
    </row>
    <row r="35" spans="1:20" s="90" customFormat="1" ht="19.5" customHeight="1">
      <c r="A35" s="186" t="s">
        <v>105</v>
      </c>
      <c r="B35" s="126" t="s">
        <v>95</v>
      </c>
      <c r="C35" s="169"/>
      <c r="D35" s="169"/>
      <c r="E35" s="171"/>
      <c r="F35" s="172">
        <v>3.5</v>
      </c>
      <c r="G35" s="200">
        <f>F35*36</f>
        <v>126</v>
      </c>
      <c r="H35" s="245">
        <f t="shared" si="2"/>
        <v>0</v>
      </c>
      <c r="I35" s="168"/>
      <c r="J35" s="201"/>
      <c r="K35" s="168"/>
      <c r="L35" s="199"/>
      <c r="M35" s="187"/>
      <c r="N35" s="186"/>
      <c r="O35" s="188"/>
      <c r="P35" s="189"/>
      <c r="Q35" s="190"/>
      <c r="R35" s="191"/>
      <c r="S35" s="192"/>
      <c r="T35" s="65"/>
    </row>
    <row r="36" spans="1:20" s="89" customFormat="1" ht="19.5" customHeight="1">
      <c r="A36" s="180" t="s">
        <v>106</v>
      </c>
      <c r="B36" s="179" t="s">
        <v>97</v>
      </c>
      <c r="C36" s="169">
        <v>12</v>
      </c>
      <c r="D36" s="169"/>
      <c r="E36" s="171"/>
      <c r="F36" s="172">
        <v>4.5</v>
      </c>
      <c r="G36" s="200">
        <f t="shared" si="3"/>
        <v>162</v>
      </c>
      <c r="H36" s="245">
        <f t="shared" si="2"/>
        <v>12</v>
      </c>
      <c r="I36" s="168">
        <v>8</v>
      </c>
      <c r="J36" s="201"/>
      <c r="K36" s="168">
        <v>4</v>
      </c>
      <c r="L36" s="199">
        <f>G36-H36</f>
        <v>150</v>
      </c>
      <c r="M36" s="187"/>
      <c r="N36" s="186"/>
      <c r="O36" s="188"/>
      <c r="P36" s="232">
        <v>12</v>
      </c>
      <c r="Q36" s="183"/>
      <c r="R36" s="184"/>
      <c r="S36" s="185"/>
      <c r="T36" s="88"/>
    </row>
    <row r="37" spans="1:20" s="90" customFormat="1" ht="19.5" customHeight="1">
      <c r="A37" s="186">
        <v>7</v>
      </c>
      <c r="B37" s="144" t="s">
        <v>118</v>
      </c>
      <c r="C37" s="169"/>
      <c r="D37" s="170"/>
      <c r="E37" s="171"/>
      <c r="F37" s="203">
        <f>F38+F39</f>
        <v>7</v>
      </c>
      <c r="G37" s="200">
        <f t="shared" si="3"/>
        <v>252</v>
      </c>
      <c r="H37" s="194">
        <f t="shared" si="2"/>
        <v>0</v>
      </c>
      <c r="I37" s="168"/>
      <c r="J37" s="201"/>
      <c r="K37" s="168"/>
      <c r="L37" s="199"/>
      <c r="M37" s="187"/>
      <c r="N37" s="186"/>
      <c r="O37" s="188"/>
      <c r="P37" s="189"/>
      <c r="Q37" s="190"/>
      <c r="R37" s="191"/>
      <c r="S37" s="192"/>
      <c r="T37" s="65"/>
    </row>
    <row r="38" spans="1:20" s="90" customFormat="1" ht="19.5" customHeight="1">
      <c r="A38" s="186" t="s">
        <v>119</v>
      </c>
      <c r="B38" s="126" t="s">
        <v>95</v>
      </c>
      <c r="C38" s="169"/>
      <c r="D38" s="170"/>
      <c r="E38" s="171"/>
      <c r="F38" s="204">
        <v>2.5</v>
      </c>
      <c r="G38" s="200">
        <f t="shared" si="3"/>
        <v>90</v>
      </c>
      <c r="H38" s="194">
        <f t="shared" si="2"/>
        <v>0</v>
      </c>
      <c r="I38" s="168"/>
      <c r="J38" s="201"/>
      <c r="K38" s="168"/>
      <c r="L38" s="199"/>
      <c r="M38" s="187"/>
      <c r="N38" s="186"/>
      <c r="O38" s="188"/>
      <c r="P38" s="189"/>
      <c r="Q38" s="190"/>
      <c r="R38" s="191"/>
      <c r="S38" s="192"/>
      <c r="T38" s="65"/>
    </row>
    <row r="39" spans="1:20" s="90" customFormat="1" ht="19.5" customHeight="1">
      <c r="A39" s="186" t="s">
        <v>120</v>
      </c>
      <c r="B39" s="126" t="s">
        <v>97</v>
      </c>
      <c r="C39" s="236"/>
      <c r="D39" s="236"/>
      <c r="E39" s="171"/>
      <c r="F39" s="203">
        <v>4.5</v>
      </c>
      <c r="G39" s="200">
        <f t="shared" si="3"/>
        <v>162</v>
      </c>
      <c r="H39" s="194">
        <f t="shared" si="2"/>
        <v>0</v>
      </c>
      <c r="I39" s="168"/>
      <c r="J39" s="201"/>
      <c r="K39" s="168"/>
      <c r="L39" s="199">
        <v>146</v>
      </c>
      <c r="M39" s="187"/>
      <c r="N39" s="186"/>
      <c r="O39" s="188"/>
      <c r="P39" s="189"/>
      <c r="Q39" s="190"/>
      <c r="R39" s="191"/>
      <c r="S39" s="192"/>
      <c r="T39" s="65"/>
    </row>
    <row r="40" spans="1:20" s="89" customFormat="1" ht="19.5" customHeight="1">
      <c r="A40" s="180"/>
      <c r="B40" s="179" t="s">
        <v>97</v>
      </c>
      <c r="C40" s="169"/>
      <c r="D40" s="170" t="s">
        <v>121</v>
      </c>
      <c r="E40" s="171"/>
      <c r="F40" s="172">
        <v>2</v>
      </c>
      <c r="G40" s="200">
        <f t="shared" si="3"/>
        <v>72</v>
      </c>
      <c r="H40" s="245">
        <f t="shared" si="2"/>
        <v>6</v>
      </c>
      <c r="I40" s="168">
        <v>2</v>
      </c>
      <c r="J40" s="201">
        <v>4</v>
      </c>
      <c r="K40" s="168"/>
      <c r="L40" s="199">
        <f>G40-H40</f>
        <v>66</v>
      </c>
      <c r="M40" s="187">
        <v>6</v>
      </c>
      <c r="N40" s="186"/>
      <c r="O40" s="188"/>
      <c r="P40" s="189"/>
      <c r="Q40" s="190"/>
      <c r="R40" s="184"/>
      <c r="S40" s="185"/>
      <c r="T40" s="88"/>
    </row>
    <row r="41" spans="1:20" s="89" customFormat="1" ht="19.5" customHeight="1">
      <c r="A41" s="180"/>
      <c r="B41" s="179" t="s">
        <v>97</v>
      </c>
      <c r="C41" s="169">
        <v>9</v>
      </c>
      <c r="D41" s="170"/>
      <c r="E41" s="171"/>
      <c r="F41" s="172">
        <v>2.5</v>
      </c>
      <c r="G41" s="200">
        <f t="shared" si="3"/>
        <v>90</v>
      </c>
      <c r="H41" s="245">
        <v>12</v>
      </c>
      <c r="I41" s="168">
        <v>4</v>
      </c>
      <c r="J41" s="201">
        <v>8</v>
      </c>
      <c r="K41" s="168"/>
      <c r="L41" s="199">
        <f>G41-H41</f>
        <v>78</v>
      </c>
      <c r="M41" s="187"/>
      <c r="N41" s="188" t="s">
        <v>229</v>
      </c>
      <c r="O41" s="188"/>
      <c r="P41" s="189"/>
      <c r="Q41" s="190"/>
      <c r="R41" s="184"/>
      <c r="S41" s="185"/>
      <c r="T41" s="88"/>
    </row>
    <row r="42" spans="1:20" s="90" customFormat="1" ht="19.5" customHeight="1">
      <c r="A42" s="186">
        <v>8</v>
      </c>
      <c r="B42" s="144" t="s">
        <v>122</v>
      </c>
      <c r="C42" s="170"/>
      <c r="D42" s="170"/>
      <c r="E42" s="171"/>
      <c r="F42" s="203">
        <v>20.5</v>
      </c>
      <c r="G42" s="200">
        <f t="shared" si="3"/>
        <v>738</v>
      </c>
      <c r="H42" s="245">
        <f t="shared" si="2"/>
        <v>0</v>
      </c>
      <c r="I42" s="168"/>
      <c r="J42" s="201"/>
      <c r="K42" s="168"/>
      <c r="L42" s="199"/>
      <c r="M42" s="187"/>
      <c r="N42" s="186"/>
      <c r="O42" s="188"/>
      <c r="P42" s="189"/>
      <c r="Q42" s="190"/>
      <c r="R42" s="191"/>
      <c r="S42" s="192"/>
      <c r="T42" s="65"/>
    </row>
    <row r="43" spans="1:20" s="90" customFormat="1" ht="19.5" customHeight="1">
      <c r="A43" s="196" t="s">
        <v>123</v>
      </c>
      <c r="B43" s="144" t="s">
        <v>124</v>
      </c>
      <c r="C43" s="170"/>
      <c r="D43" s="170"/>
      <c r="E43" s="171"/>
      <c r="F43" s="203">
        <v>16.5</v>
      </c>
      <c r="G43" s="200">
        <f>G44+G45</f>
        <v>594</v>
      </c>
      <c r="H43" s="245"/>
      <c r="I43" s="168"/>
      <c r="J43" s="201"/>
      <c r="K43" s="168"/>
      <c r="L43" s="199"/>
      <c r="M43" s="187"/>
      <c r="N43" s="186"/>
      <c r="O43" s="188"/>
      <c r="P43" s="189"/>
      <c r="Q43" s="190"/>
      <c r="R43" s="191"/>
      <c r="S43" s="192"/>
      <c r="T43" s="65"/>
    </row>
    <row r="44" spans="1:20" s="90" customFormat="1" ht="19.5" customHeight="1">
      <c r="A44" s="186" t="s">
        <v>125</v>
      </c>
      <c r="B44" s="126" t="s">
        <v>95</v>
      </c>
      <c r="C44" s="170"/>
      <c r="D44" s="170"/>
      <c r="E44" s="171"/>
      <c r="F44" s="331">
        <v>7</v>
      </c>
      <c r="G44" s="200">
        <f t="shared" si="3"/>
        <v>252</v>
      </c>
      <c r="H44" s="245">
        <f t="shared" si="2"/>
        <v>0</v>
      </c>
      <c r="I44" s="168"/>
      <c r="J44" s="201"/>
      <c r="K44" s="168"/>
      <c r="L44" s="199"/>
      <c r="M44" s="187"/>
      <c r="N44" s="186"/>
      <c r="O44" s="188"/>
      <c r="P44" s="189"/>
      <c r="Q44" s="190"/>
      <c r="R44" s="191"/>
      <c r="S44" s="192"/>
      <c r="T44" s="65"/>
    </row>
    <row r="45" spans="1:20" s="90" customFormat="1" ht="19.5" customHeight="1">
      <c r="A45" s="186" t="s">
        <v>126</v>
      </c>
      <c r="B45" s="197" t="s">
        <v>97</v>
      </c>
      <c r="C45" s="170"/>
      <c r="D45" s="170"/>
      <c r="E45" s="171"/>
      <c r="F45" s="203">
        <v>9.5</v>
      </c>
      <c r="G45" s="200">
        <f t="shared" si="3"/>
        <v>342</v>
      </c>
      <c r="H45" s="245"/>
      <c r="I45" s="168"/>
      <c r="J45" s="201"/>
      <c r="K45" s="168"/>
      <c r="L45" s="199"/>
      <c r="M45" s="187"/>
      <c r="N45" s="186"/>
      <c r="O45" s="188"/>
      <c r="P45" s="189"/>
      <c r="Q45" s="190"/>
      <c r="R45" s="191"/>
      <c r="S45" s="192"/>
      <c r="T45" s="65"/>
    </row>
    <row r="46" spans="1:20" s="89" customFormat="1" ht="19.5" customHeight="1">
      <c r="A46" s="180"/>
      <c r="B46" s="179" t="s">
        <v>97</v>
      </c>
      <c r="C46" s="169">
        <v>7</v>
      </c>
      <c r="D46" s="170"/>
      <c r="E46" s="171"/>
      <c r="F46" s="172">
        <v>4.5</v>
      </c>
      <c r="G46" s="200">
        <f t="shared" si="3"/>
        <v>162</v>
      </c>
      <c r="H46" s="245">
        <v>18</v>
      </c>
      <c r="I46" s="191" t="s">
        <v>166</v>
      </c>
      <c r="J46" s="201"/>
      <c r="K46" s="191" t="s">
        <v>230</v>
      </c>
      <c r="L46" s="199">
        <f>G46-H46</f>
        <v>144</v>
      </c>
      <c r="M46" s="188" t="s">
        <v>157</v>
      </c>
      <c r="N46" s="186"/>
      <c r="O46" s="188"/>
      <c r="P46" s="189"/>
      <c r="Q46" s="190"/>
      <c r="R46" s="184"/>
      <c r="S46" s="185"/>
      <c r="T46" s="88"/>
    </row>
    <row r="47" spans="1:20" s="89" customFormat="1" ht="19.5" customHeight="1">
      <c r="A47" s="180"/>
      <c r="B47" s="179" t="s">
        <v>97</v>
      </c>
      <c r="C47" s="169">
        <v>9</v>
      </c>
      <c r="D47" s="170"/>
      <c r="E47" s="171"/>
      <c r="F47" s="172">
        <v>5</v>
      </c>
      <c r="G47" s="200">
        <f t="shared" si="3"/>
        <v>180</v>
      </c>
      <c r="H47" s="245">
        <v>18</v>
      </c>
      <c r="I47" s="191" t="s">
        <v>166</v>
      </c>
      <c r="J47" s="201"/>
      <c r="K47" s="191" t="s">
        <v>230</v>
      </c>
      <c r="L47" s="199">
        <f>G47-H47</f>
        <v>162</v>
      </c>
      <c r="M47" s="187"/>
      <c r="N47" s="188" t="s">
        <v>157</v>
      </c>
      <c r="O47" s="188"/>
      <c r="P47" s="189"/>
      <c r="Q47" s="190"/>
      <c r="R47" s="184"/>
      <c r="S47" s="185"/>
      <c r="T47" s="88"/>
    </row>
    <row r="48" spans="1:20" s="90" customFormat="1" ht="22.5" customHeight="1">
      <c r="A48" s="186" t="s">
        <v>127</v>
      </c>
      <c r="B48" s="193" t="s">
        <v>128</v>
      </c>
      <c r="C48" s="169"/>
      <c r="D48" s="170"/>
      <c r="E48" s="171"/>
      <c r="F48" s="198">
        <f>F49+F50</f>
        <v>4</v>
      </c>
      <c r="G48" s="200">
        <f t="shared" si="3"/>
        <v>144</v>
      </c>
      <c r="H48" s="245">
        <f t="shared" si="2"/>
        <v>0</v>
      </c>
      <c r="I48" s="168"/>
      <c r="J48" s="201"/>
      <c r="K48" s="168"/>
      <c r="L48" s="199"/>
      <c r="M48" s="187"/>
      <c r="N48" s="186"/>
      <c r="O48" s="188"/>
      <c r="P48" s="189"/>
      <c r="Q48" s="190"/>
      <c r="R48" s="191"/>
      <c r="S48" s="192"/>
      <c r="T48" s="65"/>
    </row>
    <row r="49" spans="1:20" s="90" customFormat="1" ht="19.5" customHeight="1">
      <c r="A49" s="186" t="s">
        <v>129</v>
      </c>
      <c r="B49" s="126" t="s">
        <v>95</v>
      </c>
      <c r="C49" s="169"/>
      <c r="D49" s="170"/>
      <c r="E49" s="171"/>
      <c r="F49" s="198">
        <v>1</v>
      </c>
      <c r="G49" s="200">
        <f t="shared" si="3"/>
        <v>36</v>
      </c>
      <c r="H49" s="245">
        <f t="shared" si="2"/>
        <v>0</v>
      </c>
      <c r="I49" s="168"/>
      <c r="J49" s="201"/>
      <c r="K49" s="168"/>
      <c r="L49" s="199"/>
      <c r="M49" s="187"/>
      <c r="N49" s="186"/>
      <c r="O49" s="188"/>
      <c r="P49" s="189"/>
      <c r="Q49" s="190"/>
      <c r="R49" s="191"/>
      <c r="S49" s="192"/>
      <c r="T49" s="65"/>
    </row>
    <row r="50" spans="1:20" s="89" customFormat="1" ht="30" customHeight="1">
      <c r="A50" s="180" t="s">
        <v>130</v>
      </c>
      <c r="B50" s="179" t="s">
        <v>131</v>
      </c>
      <c r="C50" s="169"/>
      <c r="D50" s="170" t="s">
        <v>132</v>
      </c>
      <c r="E50" s="171"/>
      <c r="F50" s="198">
        <v>3</v>
      </c>
      <c r="G50" s="200">
        <f t="shared" si="3"/>
        <v>108</v>
      </c>
      <c r="H50" s="245">
        <v>12</v>
      </c>
      <c r="I50" s="191" t="s">
        <v>227</v>
      </c>
      <c r="J50" s="201"/>
      <c r="K50" s="191" t="s">
        <v>228</v>
      </c>
      <c r="L50" s="199">
        <f>G50-H50</f>
        <v>96</v>
      </c>
      <c r="M50" s="187"/>
      <c r="N50" s="188" t="s">
        <v>229</v>
      </c>
      <c r="O50" s="287"/>
      <c r="P50" s="189"/>
      <c r="Q50" s="190"/>
      <c r="R50" s="184"/>
      <c r="S50" s="185"/>
      <c r="T50" s="88"/>
    </row>
    <row r="51" spans="1:20" s="90" customFormat="1" ht="31.5" customHeight="1">
      <c r="A51" s="186">
        <v>9</v>
      </c>
      <c r="B51" s="144" t="s">
        <v>133</v>
      </c>
      <c r="C51" s="169"/>
      <c r="D51" s="170"/>
      <c r="E51" s="171"/>
      <c r="F51" s="198">
        <f>F52+F53</f>
        <v>8.5</v>
      </c>
      <c r="G51" s="200">
        <f t="shared" si="3"/>
        <v>306</v>
      </c>
      <c r="H51" s="245">
        <f t="shared" si="2"/>
        <v>0</v>
      </c>
      <c r="I51" s="168"/>
      <c r="J51" s="201"/>
      <c r="K51" s="168"/>
      <c r="L51" s="199"/>
      <c r="M51" s="187"/>
      <c r="N51" s="186"/>
      <c r="O51" s="188"/>
      <c r="P51" s="189"/>
      <c r="Q51" s="190"/>
      <c r="R51" s="191"/>
      <c r="S51" s="192"/>
      <c r="T51" s="65"/>
    </row>
    <row r="52" spans="1:20" s="90" customFormat="1" ht="19.5" customHeight="1">
      <c r="A52" s="186" t="s">
        <v>134</v>
      </c>
      <c r="B52" s="126" t="s">
        <v>95</v>
      </c>
      <c r="C52" s="169"/>
      <c r="D52" s="170"/>
      <c r="E52" s="171"/>
      <c r="F52" s="198">
        <v>5</v>
      </c>
      <c r="G52" s="200">
        <f t="shared" si="3"/>
        <v>180</v>
      </c>
      <c r="H52" s="245">
        <f t="shared" si="2"/>
        <v>0</v>
      </c>
      <c r="I52" s="168"/>
      <c r="J52" s="201"/>
      <c r="K52" s="168"/>
      <c r="L52" s="199"/>
      <c r="M52" s="187"/>
      <c r="N52" s="186"/>
      <c r="O52" s="188"/>
      <c r="P52" s="189"/>
      <c r="Q52" s="190"/>
      <c r="R52" s="191"/>
      <c r="S52" s="192"/>
      <c r="T52" s="65"/>
    </row>
    <row r="53" spans="1:20" s="89" customFormat="1" ht="19.5" customHeight="1">
      <c r="A53" s="180" t="s">
        <v>135</v>
      </c>
      <c r="B53" s="179" t="s">
        <v>97</v>
      </c>
      <c r="C53" s="169">
        <v>7</v>
      </c>
      <c r="D53" s="170"/>
      <c r="E53" s="171"/>
      <c r="F53" s="198">
        <v>3.5</v>
      </c>
      <c r="G53" s="200">
        <f t="shared" si="3"/>
        <v>126</v>
      </c>
      <c r="H53" s="245">
        <f t="shared" si="2"/>
        <v>6</v>
      </c>
      <c r="I53" s="168">
        <v>4</v>
      </c>
      <c r="J53" s="201"/>
      <c r="K53" s="168">
        <v>2</v>
      </c>
      <c r="L53" s="199">
        <f>G53-H53</f>
        <v>120</v>
      </c>
      <c r="M53" s="187">
        <v>6</v>
      </c>
      <c r="N53" s="186"/>
      <c r="O53" s="188"/>
      <c r="P53" s="189"/>
      <c r="Q53" s="190"/>
      <c r="R53" s="184"/>
      <c r="S53" s="185"/>
      <c r="T53" s="88"/>
    </row>
    <row r="54" spans="1:20" s="90" customFormat="1" ht="19.5" customHeight="1">
      <c r="A54" s="186">
        <v>10</v>
      </c>
      <c r="B54" s="144" t="s">
        <v>136</v>
      </c>
      <c r="C54" s="170"/>
      <c r="D54" s="170"/>
      <c r="E54" s="171"/>
      <c r="F54" s="198">
        <f>F55+F56</f>
        <v>8.5</v>
      </c>
      <c r="G54" s="200">
        <f t="shared" si="3"/>
        <v>306</v>
      </c>
      <c r="H54" s="245">
        <f t="shared" si="2"/>
        <v>0</v>
      </c>
      <c r="I54" s="168"/>
      <c r="J54" s="201"/>
      <c r="K54" s="168"/>
      <c r="L54" s="199"/>
      <c r="M54" s="187"/>
      <c r="N54" s="186"/>
      <c r="O54" s="188"/>
      <c r="P54" s="189"/>
      <c r="Q54" s="190"/>
      <c r="R54" s="191"/>
      <c r="S54" s="192"/>
      <c r="T54" s="65"/>
    </row>
    <row r="55" spans="1:20" s="90" customFormat="1" ht="19.5" customHeight="1">
      <c r="A55" s="186" t="s">
        <v>137</v>
      </c>
      <c r="B55" s="126" t="s">
        <v>95</v>
      </c>
      <c r="C55" s="170"/>
      <c r="D55" s="170"/>
      <c r="E55" s="171"/>
      <c r="F55" s="198">
        <v>3</v>
      </c>
      <c r="G55" s="200">
        <f t="shared" si="3"/>
        <v>108</v>
      </c>
      <c r="H55" s="245">
        <f t="shared" si="2"/>
        <v>0</v>
      </c>
      <c r="I55" s="168"/>
      <c r="J55" s="201"/>
      <c r="K55" s="168"/>
      <c r="L55" s="199"/>
      <c r="M55" s="187"/>
      <c r="N55" s="186"/>
      <c r="O55" s="188"/>
      <c r="P55" s="189"/>
      <c r="Q55" s="190"/>
      <c r="R55" s="191"/>
      <c r="S55" s="192"/>
      <c r="T55" s="65"/>
    </row>
    <row r="56" spans="1:20" s="89" customFormat="1" ht="19.5" customHeight="1">
      <c r="A56" s="180" t="s">
        <v>138</v>
      </c>
      <c r="B56" s="179" t="s">
        <v>97</v>
      </c>
      <c r="C56" s="170" t="s">
        <v>112</v>
      </c>
      <c r="D56" s="170"/>
      <c r="E56" s="171"/>
      <c r="F56" s="198">
        <v>5.5</v>
      </c>
      <c r="G56" s="200">
        <f t="shared" si="3"/>
        <v>198</v>
      </c>
      <c r="H56" s="245">
        <v>18</v>
      </c>
      <c r="I56" s="191" t="s">
        <v>166</v>
      </c>
      <c r="J56" s="201"/>
      <c r="K56" s="191" t="s">
        <v>230</v>
      </c>
      <c r="L56" s="199">
        <f>G56-H56</f>
        <v>180</v>
      </c>
      <c r="M56" s="187"/>
      <c r="N56" s="186"/>
      <c r="O56" s="188" t="s">
        <v>157</v>
      </c>
      <c r="P56" s="189"/>
      <c r="Q56" s="190"/>
      <c r="R56" s="184"/>
      <c r="S56" s="185"/>
      <c r="T56" s="88"/>
    </row>
    <row r="57" spans="1:20" s="90" customFormat="1" ht="39" customHeight="1">
      <c r="A57" s="186">
        <v>11</v>
      </c>
      <c r="B57" s="144" t="s">
        <v>139</v>
      </c>
      <c r="C57" s="170"/>
      <c r="D57" s="169"/>
      <c r="E57" s="171"/>
      <c r="F57" s="198">
        <v>4</v>
      </c>
      <c r="G57" s="200">
        <f t="shared" si="3"/>
        <v>144</v>
      </c>
      <c r="H57" s="245">
        <f t="shared" si="2"/>
        <v>0</v>
      </c>
      <c r="I57" s="168"/>
      <c r="J57" s="201"/>
      <c r="K57" s="168"/>
      <c r="L57" s="199"/>
      <c r="M57" s="187"/>
      <c r="N57" s="186"/>
      <c r="O57" s="188"/>
      <c r="P57" s="189"/>
      <c r="Q57" s="190"/>
      <c r="R57" s="191"/>
      <c r="S57" s="192"/>
      <c r="T57" s="65"/>
    </row>
    <row r="58" spans="1:20" s="90" customFormat="1" ht="19.5" customHeight="1">
      <c r="A58" s="186" t="s">
        <v>140</v>
      </c>
      <c r="B58" s="126" t="s">
        <v>95</v>
      </c>
      <c r="C58" s="170"/>
      <c r="D58" s="169"/>
      <c r="E58" s="171"/>
      <c r="F58" s="172">
        <v>2</v>
      </c>
      <c r="G58" s="200">
        <f t="shared" si="3"/>
        <v>72</v>
      </c>
      <c r="H58" s="245">
        <f t="shared" si="2"/>
        <v>0</v>
      </c>
      <c r="I58" s="168"/>
      <c r="J58" s="201"/>
      <c r="K58" s="168"/>
      <c r="L58" s="199">
        <f>G58-H58</f>
        <v>72</v>
      </c>
      <c r="M58" s="187"/>
      <c r="N58" s="186"/>
      <c r="O58" s="188"/>
      <c r="P58" s="189"/>
      <c r="Q58" s="190"/>
      <c r="R58" s="191"/>
      <c r="S58" s="192"/>
      <c r="T58" s="65"/>
    </row>
    <row r="59" spans="1:20" s="89" customFormat="1" ht="19.5" customHeight="1">
      <c r="A59" s="180" t="s">
        <v>141</v>
      </c>
      <c r="B59" s="179" t="s">
        <v>97</v>
      </c>
      <c r="C59" s="170" t="s">
        <v>142</v>
      </c>
      <c r="D59" s="169"/>
      <c r="E59" s="171"/>
      <c r="F59" s="172">
        <v>2</v>
      </c>
      <c r="G59" s="200">
        <f t="shared" si="3"/>
        <v>72</v>
      </c>
      <c r="H59" s="245">
        <v>4</v>
      </c>
      <c r="I59" s="168">
        <v>4</v>
      </c>
      <c r="J59" s="201"/>
      <c r="K59" s="168"/>
      <c r="L59" s="199">
        <f>G59-H59</f>
        <v>68</v>
      </c>
      <c r="M59" s="187"/>
      <c r="N59" s="186"/>
      <c r="O59" s="188"/>
      <c r="P59" s="189"/>
      <c r="Q59" s="354">
        <v>4</v>
      </c>
      <c r="R59" s="184"/>
      <c r="S59" s="185"/>
      <c r="T59" s="88"/>
    </row>
    <row r="60" spans="1:19" s="66" customFormat="1" ht="36" customHeight="1">
      <c r="A60" s="186">
        <v>12</v>
      </c>
      <c r="B60" s="193" t="s">
        <v>143</v>
      </c>
      <c r="C60" s="169"/>
      <c r="D60" s="170"/>
      <c r="E60" s="171"/>
      <c r="F60" s="172">
        <f>F61+F62</f>
        <v>4</v>
      </c>
      <c r="G60" s="200">
        <f>F60*36</f>
        <v>144</v>
      </c>
      <c r="H60" s="245">
        <f>I60+J60+K60</f>
        <v>0</v>
      </c>
      <c r="I60" s="168"/>
      <c r="J60" s="201"/>
      <c r="K60" s="168"/>
      <c r="L60" s="199"/>
      <c r="M60" s="187"/>
      <c r="N60" s="186"/>
      <c r="O60" s="188"/>
      <c r="P60" s="189"/>
      <c r="Q60" s="190"/>
      <c r="R60" s="191"/>
      <c r="S60" s="192"/>
    </row>
    <row r="61" spans="1:20" s="90" customFormat="1" ht="19.5" customHeight="1">
      <c r="A61" s="186" t="s">
        <v>144</v>
      </c>
      <c r="B61" s="126" t="s">
        <v>95</v>
      </c>
      <c r="C61" s="169"/>
      <c r="D61" s="170"/>
      <c r="E61" s="171"/>
      <c r="F61" s="172">
        <v>1.5</v>
      </c>
      <c r="G61" s="200">
        <f>F61*36</f>
        <v>54</v>
      </c>
      <c r="H61" s="245">
        <f>I61+J61+K61</f>
        <v>0</v>
      </c>
      <c r="I61" s="168"/>
      <c r="J61" s="201"/>
      <c r="K61" s="168"/>
      <c r="L61" s="199"/>
      <c r="M61" s="187"/>
      <c r="N61" s="186"/>
      <c r="O61" s="188"/>
      <c r="P61" s="189"/>
      <c r="Q61" s="190"/>
      <c r="R61" s="191"/>
      <c r="S61" s="192"/>
      <c r="T61" s="65"/>
    </row>
    <row r="62" spans="1:20" s="89" customFormat="1" ht="19.5" customHeight="1">
      <c r="A62" s="180" t="s">
        <v>145</v>
      </c>
      <c r="B62" s="179" t="s">
        <v>97</v>
      </c>
      <c r="C62" s="169">
        <v>13</v>
      </c>
      <c r="D62" s="170"/>
      <c r="E62" s="171"/>
      <c r="F62" s="172">
        <v>2.5</v>
      </c>
      <c r="G62" s="200">
        <f>F62*36</f>
        <v>90</v>
      </c>
      <c r="H62" s="245">
        <v>6</v>
      </c>
      <c r="I62" s="168">
        <v>6</v>
      </c>
      <c r="J62" s="201"/>
      <c r="K62" s="168"/>
      <c r="L62" s="199">
        <f>G62-H62</f>
        <v>84</v>
      </c>
      <c r="M62" s="187"/>
      <c r="N62" s="186"/>
      <c r="O62" s="188"/>
      <c r="P62" s="189"/>
      <c r="Q62" s="354">
        <v>6</v>
      </c>
      <c r="R62" s="184"/>
      <c r="S62" s="185"/>
      <c r="T62" s="88"/>
    </row>
    <row r="63" spans="1:20" s="90" customFormat="1" ht="19.5" customHeight="1">
      <c r="A63" s="186">
        <v>13</v>
      </c>
      <c r="B63" s="144" t="s">
        <v>146</v>
      </c>
      <c r="C63" s="170"/>
      <c r="D63" s="170"/>
      <c r="E63" s="171"/>
      <c r="F63" s="198">
        <f>F64+F66+F67</f>
        <v>12.5</v>
      </c>
      <c r="G63" s="200">
        <f t="shared" si="3"/>
        <v>450</v>
      </c>
      <c r="H63" s="245">
        <f t="shared" si="2"/>
        <v>0</v>
      </c>
      <c r="I63" s="168"/>
      <c r="J63" s="201"/>
      <c r="K63" s="168"/>
      <c r="L63" s="199"/>
      <c r="M63" s="187"/>
      <c r="N63" s="186"/>
      <c r="O63" s="188"/>
      <c r="P63" s="189"/>
      <c r="Q63" s="190"/>
      <c r="R63" s="191"/>
      <c r="S63" s="192"/>
      <c r="T63" s="65"/>
    </row>
    <row r="64" spans="1:20" s="90" customFormat="1" ht="19.5" customHeight="1">
      <c r="A64" s="186" t="s">
        <v>147</v>
      </c>
      <c r="B64" s="126" t="s">
        <v>95</v>
      </c>
      <c r="C64" s="170"/>
      <c r="D64" s="170"/>
      <c r="E64" s="171"/>
      <c r="F64" s="198">
        <v>4.5</v>
      </c>
      <c r="G64" s="200">
        <f t="shared" si="3"/>
        <v>162</v>
      </c>
      <c r="H64" s="245">
        <f t="shared" si="2"/>
        <v>0</v>
      </c>
      <c r="I64" s="168"/>
      <c r="J64" s="201"/>
      <c r="K64" s="168"/>
      <c r="L64" s="199"/>
      <c r="M64" s="187"/>
      <c r="N64" s="186"/>
      <c r="O64" s="188"/>
      <c r="P64" s="189"/>
      <c r="Q64" s="190"/>
      <c r="R64" s="191"/>
      <c r="S64" s="192"/>
      <c r="T64" s="65"/>
    </row>
    <row r="65" spans="1:20" s="90" customFormat="1" ht="19.5" customHeight="1">
      <c r="A65" s="186" t="s">
        <v>148</v>
      </c>
      <c r="B65" s="126" t="s">
        <v>97</v>
      </c>
      <c r="C65" s="170"/>
      <c r="D65" s="170"/>
      <c r="E65" s="171"/>
      <c r="F65" s="198">
        <v>8</v>
      </c>
      <c r="G65" s="200">
        <f>F65*36</f>
        <v>288</v>
      </c>
      <c r="H65" s="245"/>
      <c r="I65" s="168"/>
      <c r="J65" s="201"/>
      <c r="K65" s="168"/>
      <c r="L65" s="199"/>
      <c r="M65" s="187"/>
      <c r="N65" s="186"/>
      <c r="O65" s="188"/>
      <c r="P65" s="189"/>
      <c r="Q65" s="190"/>
      <c r="R65" s="191"/>
      <c r="S65" s="192"/>
      <c r="T65" s="65"/>
    </row>
    <row r="66" spans="1:20" s="89" customFormat="1" ht="19.5" customHeight="1">
      <c r="A66" s="180"/>
      <c r="B66" s="179" t="s">
        <v>97</v>
      </c>
      <c r="C66" s="170" t="s">
        <v>132</v>
      </c>
      <c r="D66" s="170"/>
      <c r="E66" s="171"/>
      <c r="F66" s="198">
        <v>4</v>
      </c>
      <c r="G66" s="200">
        <f>F66*36</f>
        <v>144</v>
      </c>
      <c r="H66" s="245">
        <v>18</v>
      </c>
      <c r="I66" s="191" t="s">
        <v>166</v>
      </c>
      <c r="J66" s="201"/>
      <c r="K66" s="191" t="s">
        <v>230</v>
      </c>
      <c r="L66" s="199">
        <f>G66-H66</f>
        <v>126</v>
      </c>
      <c r="M66" s="187"/>
      <c r="N66" s="188" t="s">
        <v>157</v>
      </c>
      <c r="O66" s="188"/>
      <c r="P66" s="189"/>
      <c r="Q66" s="190"/>
      <c r="R66" s="184"/>
      <c r="S66" s="185"/>
      <c r="T66" s="88"/>
    </row>
    <row r="67" spans="1:20" s="89" customFormat="1" ht="19.5" customHeight="1">
      <c r="A67" s="180"/>
      <c r="B67" s="179" t="s">
        <v>97</v>
      </c>
      <c r="C67" s="169">
        <v>10</v>
      </c>
      <c r="D67" s="170"/>
      <c r="E67" s="171"/>
      <c r="F67" s="172">
        <v>4</v>
      </c>
      <c r="G67" s="200">
        <f t="shared" si="3"/>
        <v>144</v>
      </c>
      <c r="H67" s="245">
        <v>18</v>
      </c>
      <c r="I67" s="191" t="s">
        <v>166</v>
      </c>
      <c r="J67" s="201"/>
      <c r="K67" s="191" t="s">
        <v>230</v>
      </c>
      <c r="L67" s="199">
        <f>G67-H67</f>
        <v>126</v>
      </c>
      <c r="M67" s="187"/>
      <c r="N67" s="186"/>
      <c r="O67" s="188" t="s">
        <v>157</v>
      </c>
      <c r="P67" s="189"/>
      <c r="Q67" s="190"/>
      <c r="R67" s="184"/>
      <c r="S67" s="185"/>
      <c r="T67" s="88"/>
    </row>
    <row r="68" spans="1:20" s="90" customFormat="1" ht="31.5" customHeight="1">
      <c r="A68" s="186">
        <v>14</v>
      </c>
      <c r="B68" s="144" t="s">
        <v>149</v>
      </c>
      <c r="C68" s="169"/>
      <c r="D68" s="170"/>
      <c r="E68" s="332"/>
      <c r="F68" s="198">
        <v>5.5</v>
      </c>
      <c r="G68" s="200">
        <f t="shared" si="3"/>
        <v>198</v>
      </c>
      <c r="H68" s="245">
        <f t="shared" si="2"/>
        <v>0</v>
      </c>
      <c r="I68" s="168"/>
      <c r="J68" s="201"/>
      <c r="K68" s="168"/>
      <c r="L68" s="199"/>
      <c r="M68" s="187"/>
      <c r="N68" s="186"/>
      <c r="O68" s="188"/>
      <c r="P68" s="189"/>
      <c r="Q68" s="190"/>
      <c r="R68" s="191"/>
      <c r="S68" s="192"/>
      <c r="T68" s="65"/>
    </row>
    <row r="69" spans="1:20" s="90" customFormat="1" ht="19.5" customHeight="1">
      <c r="A69" s="186" t="s">
        <v>150</v>
      </c>
      <c r="B69" s="126" t="s">
        <v>95</v>
      </c>
      <c r="C69" s="169"/>
      <c r="D69" s="170"/>
      <c r="E69" s="236"/>
      <c r="F69" s="168">
        <v>1.5</v>
      </c>
      <c r="G69" s="200">
        <f t="shared" si="3"/>
        <v>54</v>
      </c>
      <c r="H69" s="245">
        <f t="shared" si="2"/>
        <v>0</v>
      </c>
      <c r="I69" s="168"/>
      <c r="J69" s="201"/>
      <c r="K69" s="168"/>
      <c r="L69" s="199"/>
      <c r="M69" s="187"/>
      <c r="N69" s="186"/>
      <c r="O69" s="188"/>
      <c r="P69" s="189"/>
      <c r="Q69" s="190"/>
      <c r="R69" s="191"/>
      <c r="S69" s="192"/>
      <c r="T69" s="65"/>
    </row>
    <row r="70" spans="1:20" s="89" customFormat="1" ht="19.5" customHeight="1">
      <c r="A70" s="180" t="s">
        <v>151</v>
      </c>
      <c r="B70" s="179" t="s">
        <v>97</v>
      </c>
      <c r="C70" s="169">
        <v>10</v>
      </c>
      <c r="D70" s="170"/>
      <c r="E70" s="171"/>
      <c r="F70" s="172">
        <v>4</v>
      </c>
      <c r="G70" s="200">
        <f t="shared" si="3"/>
        <v>144</v>
      </c>
      <c r="H70" s="245">
        <v>18</v>
      </c>
      <c r="I70" s="191" t="s">
        <v>166</v>
      </c>
      <c r="J70" s="201"/>
      <c r="K70" s="191" t="s">
        <v>230</v>
      </c>
      <c r="L70" s="199">
        <f>G70-H70</f>
        <v>126</v>
      </c>
      <c r="M70" s="187"/>
      <c r="N70" s="186"/>
      <c r="O70" s="188" t="s">
        <v>157</v>
      </c>
      <c r="P70" s="232">
        <v>4</v>
      </c>
      <c r="Q70" s="190"/>
      <c r="R70" s="184"/>
      <c r="S70" s="185"/>
      <c r="T70" s="88"/>
    </row>
    <row r="71" spans="1:20" s="89" customFormat="1" ht="39.75" customHeight="1">
      <c r="A71" s="180">
        <v>15</v>
      </c>
      <c r="B71" s="202" t="s">
        <v>152</v>
      </c>
      <c r="C71" s="169"/>
      <c r="D71" s="170"/>
      <c r="E71" s="332">
        <v>12</v>
      </c>
      <c r="F71" s="172">
        <v>1</v>
      </c>
      <c r="G71" s="200">
        <f t="shared" si="3"/>
        <v>36</v>
      </c>
      <c r="H71" s="245">
        <v>12</v>
      </c>
      <c r="I71" s="168"/>
      <c r="J71" s="201"/>
      <c r="K71" s="189" t="s">
        <v>116</v>
      </c>
      <c r="L71" s="199">
        <f>G71-H71</f>
        <v>24</v>
      </c>
      <c r="M71" s="187"/>
      <c r="N71" s="186"/>
      <c r="O71" s="188"/>
      <c r="P71" s="189" t="s">
        <v>116</v>
      </c>
      <c r="Q71" s="190"/>
      <c r="R71" s="184"/>
      <c r="S71" s="185"/>
      <c r="T71" s="88">
        <v>8</v>
      </c>
    </row>
    <row r="72" spans="1:20" s="89" customFormat="1" ht="19.5" customHeight="1">
      <c r="A72" s="180">
        <v>16</v>
      </c>
      <c r="B72" s="202" t="s">
        <v>153</v>
      </c>
      <c r="C72" s="236"/>
      <c r="D72" s="170" t="s">
        <v>154</v>
      </c>
      <c r="E72" s="171"/>
      <c r="F72" s="172">
        <v>3</v>
      </c>
      <c r="G72" s="200">
        <f t="shared" si="3"/>
        <v>108</v>
      </c>
      <c r="H72" s="245">
        <f t="shared" si="2"/>
        <v>6</v>
      </c>
      <c r="I72" s="168">
        <v>6</v>
      </c>
      <c r="J72" s="201"/>
      <c r="K72" s="168"/>
      <c r="L72" s="199">
        <f>G72-H72</f>
        <v>102</v>
      </c>
      <c r="M72" s="187"/>
      <c r="N72" s="186"/>
      <c r="O72" s="188"/>
      <c r="P72" s="232">
        <v>6</v>
      </c>
      <c r="Q72" s="190"/>
      <c r="R72" s="184"/>
      <c r="S72" s="185"/>
      <c r="T72" s="88"/>
    </row>
    <row r="73" spans="1:20" s="90" customFormat="1" ht="24.75" customHeight="1">
      <c r="A73" s="186">
        <v>17</v>
      </c>
      <c r="B73" s="144" t="s">
        <v>232</v>
      </c>
      <c r="C73" s="169"/>
      <c r="D73" s="170"/>
      <c r="E73" s="171"/>
      <c r="F73" s="172">
        <v>7</v>
      </c>
      <c r="G73" s="200">
        <f t="shared" si="3"/>
        <v>252</v>
      </c>
      <c r="H73" s="245">
        <f t="shared" si="2"/>
        <v>0</v>
      </c>
      <c r="I73" s="168"/>
      <c r="J73" s="201"/>
      <c r="K73" s="168"/>
      <c r="L73" s="199"/>
      <c r="M73" s="187"/>
      <c r="N73" s="186"/>
      <c r="O73" s="188"/>
      <c r="P73" s="189"/>
      <c r="Q73" s="190"/>
      <c r="R73" s="191"/>
      <c r="S73" s="192"/>
      <c r="T73" s="65"/>
    </row>
    <row r="74" spans="1:20" s="90" customFormat="1" ht="24.75" customHeight="1">
      <c r="A74" s="186">
        <v>18</v>
      </c>
      <c r="B74" s="197" t="s">
        <v>233</v>
      </c>
      <c r="C74" s="169"/>
      <c r="D74" s="170" t="s">
        <v>132</v>
      </c>
      <c r="E74" s="170"/>
      <c r="F74" s="172">
        <v>3.5</v>
      </c>
      <c r="G74" s="231">
        <v>126</v>
      </c>
      <c r="H74" s="231">
        <v>6</v>
      </c>
      <c r="I74" s="170" t="s">
        <v>236</v>
      </c>
      <c r="J74" s="169"/>
      <c r="K74" s="191"/>
      <c r="L74" s="200">
        <f>G74-H74</f>
        <v>120</v>
      </c>
      <c r="M74" s="191"/>
      <c r="N74" s="355" t="s">
        <v>236</v>
      </c>
      <c r="O74" s="355"/>
      <c r="P74" s="355"/>
      <c r="Q74" s="190"/>
      <c r="R74" s="191"/>
      <c r="S74" s="192"/>
      <c r="T74" s="65"/>
    </row>
    <row r="75" spans="1:20" s="90" customFormat="1" ht="19.5" customHeight="1">
      <c r="A75" s="186">
        <v>19</v>
      </c>
      <c r="B75" s="144" t="s">
        <v>155</v>
      </c>
      <c r="C75" s="170"/>
      <c r="D75" s="170"/>
      <c r="E75" s="171"/>
      <c r="F75" s="203">
        <f>F76+F77</f>
        <v>12</v>
      </c>
      <c r="G75" s="200">
        <f t="shared" si="3"/>
        <v>432</v>
      </c>
      <c r="H75" s="245">
        <f t="shared" si="2"/>
        <v>0</v>
      </c>
      <c r="I75" s="168"/>
      <c r="J75" s="201"/>
      <c r="K75" s="168"/>
      <c r="L75" s="199"/>
      <c r="M75" s="187"/>
      <c r="N75" s="186"/>
      <c r="O75" s="188"/>
      <c r="P75" s="189"/>
      <c r="Q75" s="190"/>
      <c r="R75" s="191"/>
      <c r="S75" s="192"/>
      <c r="T75" s="65"/>
    </row>
    <row r="76" spans="1:20" s="90" customFormat="1" ht="19.5" customHeight="1">
      <c r="A76" s="186" t="s">
        <v>159</v>
      </c>
      <c r="B76" s="126" t="s">
        <v>95</v>
      </c>
      <c r="C76" s="170"/>
      <c r="D76" s="170"/>
      <c r="E76" s="171"/>
      <c r="F76" s="204">
        <v>5.5</v>
      </c>
      <c r="G76" s="200">
        <f t="shared" si="3"/>
        <v>198</v>
      </c>
      <c r="H76" s="245">
        <f t="shared" si="2"/>
        <v>0</v>
      </c>
      <c r="I76" s="168"/>
      <c r="J76" s="201"/>
      <c r="K76" s="168"/>
      <c r="L76" s="199"/>
      <c r="M76" s="187"/>
      <c r="N76" s="186"/>
      <c r="O76" s="188"/>
      <c r="P76" s="189"/>
      <c r="Q76" s="190"/>
      <c r="R76" s="191"/>
      <c r="S76" s="192"/>
      <c r="T76" s="65"/>
    </row>
    <row r="77" spans="1:20" s="90" customFormat="1" ht="19.5" customHeight="1">
      <c r="A77" s="186" t="s">
        <v>160</v>
      </c>
      <c r="B77" s="126" t="s">
        <v>97</v>
      </c>
      <c r="C77" s="170"/>
      <c r="D77" s="170"/>
      <c r="E77" s="171"/>
      <c r="F77" s="203">
        <v>6.5</v>
      </c>
      <c r="G77" s="200">
        <f t="shared" si="3"/>
        <v>234</v>
      </c>
      <c r="H77" s="245"/>
      <c r="I77" s="168"/>
      <c r="J77" s="201"/>
      <c r="K77" s="168"/>
      <c r="L77" s="199"/>
      <c r="M77" s="187">
        <v>12</v>
      </c>
      <c r="N77" s="205"/>
      <c r="O77" s="188"/>
      <c r="P77" s="189"/>
      <c r="Q77" s="190"/>
      <c r="R77" s="191"/>
      <c r="S77" s="192"/>
      <c r="T77" s="65"/>
    </row>
    <row r="78" spans="1:20" s="89" customFormat="1" ht="19.5" customHeight="1">
      <c r="A78" s="180"/>
      <c r="B78" s="179" t="s">
        <v>97</v>
      </c>
      <c r="C78" s="169"/>
      <c r="D78" s="170" t="s">
        <v>121</v>
      </c>
      <c r="E78" s="171"/>
      <c r="F78" s="172">
        <v>3.5</v>
      </c>
      <c r="G78" s="200">
        <f t="shared" si="3"/>
        <v>126</v>
      </c>
      <c r="H78" s="245">
        <v>18</v>
      </c>
      <c r="I78" s="168">
        <v>12</v>
      </c>
      <c r="J78" s="201" t="s">
        <v>156</v>
      </c>
      <c r="K78" s="168"/>
      <c r="L78" s="206">
        <f>G78-H78</f>
        <v>108</v>
      </c>
      <c r="M78" s="356" t="s">
        <v>157</v>
      </c>
      <c r="N78" s="357">
        <v>12</v>
      </c>
      <c r="O78" s="188"/>
      <c r="P78" s="189"/>
      <c r="Q78" s="190"/>
      <c r="R78" s="184"/>
      <c r="S78" s="185"/>
      <c r="T78" s="88">
        <v>6</v>
      </c>
    </row>
    <row r="79" spans="1:20" s="89" customFormat="1" ht="19.5" customHeight="1">
      <c r="A79" s="180"/>
      <c r="B79" s="179" t="s">
        <v>97</v>
      </c>
      <c r="C79" s="169">
        <v>9</v>
      </c>
      <c r="D79" s="170"/>
      <c r="E79" s="171"/>
      <c r="F79" s="172">
        <v>3</v>
      </c>
      <c r="G79" s="200">
        <f t="shared" si="3"/>
        <v>108</v>
      </c>
      <c r="H79" s="245">
        <v>18</v>
      </c>
      <c r="I79" s="168">
        <v>12</v>
      </c>
      <c r="J79" s="201" t="s">
        <v>156</v>
      </c>
      <c r="K79" s="168"/>
      <c r="L79" s="207">
        <f>G79-H79</f>
        <v>90</v>
      </c>
      <c r="M79" s="186"/>
      <c r="N79" s="358" t="s">
        <v>157</v>
      </c>
      <c r="O79" s="188"/>
      <c r="P79" s="189"/>
      <c r="Q79" s="190"/>
      <c r="R79" s="184"/>
      <c r="S79" s="185"/>
      <c r="T79" s="88">
        <v>6</v>
      </c>
    </row>
    <row r="80" spans="1:20" s="90" customFormat="1" ht="19.5" customHeight="1">
      <c r="A80" s="186">
        <v>20</v>
      </c>
      <c r="B80" s="144" t="s">
        <v>158</v>
      </c>
      <c r="C80" s="169"/>
      <c r="D80" s="170"/>
      <c r="E80" s="171"/>
      <c r="F80" s="204">
        <f>F81+F82</f>
        <v>5</v>
      </c>
      <c r="G80" s="200">
        <f t="shared" si="3"/>
        <v>180</v>
      </c>
      <c r="H80" s="245">
        <f t="shared" si="2"/>
        <v>0</v>
      </c>
      <c r="I80" s="168"/>
      <c r="J80" s="201"/>
      <c r="K80" s="168"/>
      <c r="L80" s="199"/>
      <c r="M80" s="208"/>
      <c r="N80" s="209"/>
      <c r="O80" s="188"/>
      <c r="P80" s="189"/>
      <c r="Q80" s="190"/>
      <c r="R80" s="191"/>
      <c r="S80" s="192"/>
      <c r="T80" s="65"/>
    </row>
    <row r="81" spans="1:20" s="90" customFormat="1" ht="19.5" customHeight="1">
      <c r="A81" s="186" t="s">
        <v>234</v>
      </c>
      <c r="B81" s="126" t="s">
        <v>95</v>
      </c>
      <c r="C81" s="169"/>
      <c r="D81" s="170"/>
      <c r="E81" s="171"/>
      <c r="F81" s="204">
        <v>2.5</v>
      </c>
      <c r="G81" s="200">
        <f t="shared" si="3"/>
        <v>90</v>
      </c>
      <c r="H81" s="245">
        <f t="shared" si="2"/>
        <v>0</v>
      </c>
      <c r="I81" s="168"/>
      <c r="J81" s="201"/>
      <c r="K81" s="168"/>
      <c r="L81" s="199"/>
      <c r="M81" s="187"/>
      <c r="N81" s="186"/>
      <c r="O81" s="188"/>
      <c r="P81" s="189"/>
      <c r="Q81" s="188"/>
      <c r="R81" s="189"/>
      <c r="S81" s="210"/>
      <c r="T81" s="65"/>
    </row>
    <row r="82" spans="1:20" s="89" customFormat="1" ht="19.5" customHeight="1" thickBot="1">
      <c r="A82" s="180" t="s">
        <v>235</v>
      </c>
      <c r="B82" s="179" t="s">
        <v>97</v>
      </c>
      <c r="C82" s="169">
        <v>7</v>
      </c>
      <c r="D82" s="170"/>
      <c r="E82" s="171"/>
      <c r="F82" s="359">
        <v>2.5</v>
      </c>
      <c r="G82" s="360">
        <f t="shared" si="3"/>
        <v>90</v>
      </c>
      <c r="H82" s="245">
        <f t="shared" si="2"/>
        <v>6</v>
      </c>
      <c r="I82" s="168">
        <v>4</v>
      </c>
      <c r="J82" s="201"/>
      <c r="K82" s="168">
        <v>2</v>
      </c>
      <c r="L82" s="199">
        <f>G82-H82</f>
        <v>84</v>
      </c>
      <c r="M82" s="187">
        <v>6</v>
      </c>
      <c r="N82" s="186"/>
      <c r="O82" s="188"/>
      <c r="P82" s="189"/>
      <c r="Q82" s="188"/>
      <c r="R82" s="182"/>
      <c r="S82" s="211"/>
      <c r="T82" s="88"/>
    </row>
    <row r="83" spans="1:20" s="66" customFormat="1" ht="19.5" customHeight="1" thickBot="1">
      <c r="A83" s="625" t="s">
        <v>161</v>
      </c>
      <c r="B83" s="626"/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7"/>
      <c r="T83" s="65"/>
    </row>
    <row r="84" spans="1:20" s="87" customFormat="1" ht="31.5" customHeight="1">
      <c r="A84" s="112">
        <v>1</v>
      </c>
      <c r="B84" s="144" t="s">
        <v>162</v>
      </c>
      <c r="C84" s="212"/>
      <c r="D84" s="212"/>
      <c r="E84" s="212"/>
      <c r="F84" s="213">
        <f>G84/36</f>
        <v>3</v>
      </c>
      <c r="G84" s="214">
        <f>G85+G86</f>
        <v>108</v>
      </c>
      <c r="H84" s="215"/>
      <c r="I84" s="215"/>
      <c r="J84" s="215"/>
      <c r="K84" s="215"/>
      <c r="L84" s="216"/>
      <c r="M84" s="217"/>
      <c r="N84" s="218"/>
      <c r="O84" s="217"/>
      <c r="P84" s="218"/>
      <c r="Q84" s="219"/>
      <c r="R84" s="220"/>
      <c r="S84" s="221"/>
      <c r="T84" s="85"/>
    </row>
    <row r="85" spans="1:20" s="87" customFormat="1" ht="15.75" customHeight="1">
      <c r="A85" s="143" t="s">
        <v>94</v>
      </c>
      <c r="B85" s="126" t="s">
        <v>95</v>
      </c>
      <c r="C85" s="212"/>
      <c r="D85" s="212"/>
      <c r="E85" s="212"/>
      <c r="F85" s="213">
        <v>1.5</v>
      </c>
      <c r="G85" s="222">
        <f aca="true" t="shared" si="4" ref="G85:G101">F85*36</f>
        <v>54</v>
      </c>
      <c r="H85" s="223"/>
      <c r="I85" s="129"/>
      <c r="J85" s="223"/>
      <c r="K85" s="223"/>
      <c r="L85" s="224"/>
      <c r="M85" s="153"/>
      <c r="N85" s="150"/>
      <c r="O85" s="153"/>
      <c r="P85" s="150"/>
      <c r="Q85" s="225"/>
      <c r="R85" s="154"/>
      <c r="S85" s="155"/>
      <c r="T85" s="85"/>
    </row>
    <row r="86" spans="1:20" s="89" customFormat="1" ht="15.75" customHeight="1">
      <c r="A86" s="226" t="s">
        <v>96</v>
      </c>
      <c r="B86" s="126" t="s">
        <v>97</v>
      </c>
      <c r="C86" s="212">
        <v>13</v>
      </c>
      <c r="D86" s="212"/>
      <c r="E86" s="212"/>
      <c r="F86" s="244">
        <v>1.5</v>
      </c>
      <c r="G86" s="231">
        <f t="shared" si="4"/>
        <v>54</v>
      </c>
      <c r="H86" s="245">
        <v>12</v>
      </c>
      <c r="I86" s="191" t="s">
        <v>227</v>
      </c>
      <c r="J86" s="201"/>
      <c r="K86" s="191" t="s">
        <v>228</v>
      </c>
      <c r="L86" s="199">
        <f>G86-H86</f>
        <v>42</v>
      </c>
      <c r="M86" s="361"/>
      <c r="N86" s="352"/>
      <c r="O86" s="361"/>
      <c r="P86" s="352"/>
      <c r="Q86" s="188" t="s">
        <v>229</v>
      </c>
      <c r="R86" s="362"/>
      <c r="S86" s="228"/>
      <c r="T86" s="88"/>
    </row>
    <row r="87" spans="1:20" s="86" customFormat="1" ht="31.5" customHeight="1">
      <c r="A87" s="143">
        <v>2</v>
      </c>
      <c r="B87" s="144" t="s">
        <v>163</v>
      </c>
      <c r="C87" s="229"/>
      <c r="D87" s="229">
        <v>13</v>
      </c>
      <c r="E87" s="230"/>
      <c r="F87" s="244">
        <v>1.5</v>
      </c>
      <c r="G87" s="231">
        <f t="shared" si="4"/>
        <v>54</v>
      </c>
      <c r="H87" s="245">
        <f aca="true" t="shared" si="5" ref="H87:H97">I87+J87+K87</f>
        <v>6</v>
      </c>
      <c r="I87" s="350">
        <v>4</v>
      </c>
      <c r="J87" s="168"/>
      <c r="K87" s="168">
        <v>2</v>
      </c>
      <c r="L87" s="199">
        <f aca="true" t="shared" si="6" ref="L87:L101">G87-H87</f>
        <v>48</v>
      </c>
      <c r="M87" s="188"/>
      <c r="N87" s="189"/>
      <c r="O87" s="188"/>
      <c r="P87" s="186"/>
      <c r="Q87" s="233">
        <v>6</v>
      </c>
      <c r="R87" s="191"/>
      <c r="S87" s="148"/>
      <c r="T87" s="85"/>
    </row>
    <row r="88" spans="1:20" s="66" customFormat="1" ht="19.5" customHeight="1">
      <c r="A88" s="226">
        <v>3</v>
      </c>
      <c r="B88" s="193" t="s">
        <v>164</v>
      </c>
      <c r="C88" s="170"/>
      <c r="D88" s="169"/>
      <c r="E88" s="171"/>
      <c r="F88" s="244">
        <f>F89+F90</f>
        <v>2.5</v>
      </c>
      <c r="G88" s="231">
        <f t="shared" si="4"/>
        <v>90</v>
      </c>
      <c r="H88" s="245"/>
      <c r="I88" s="350"/>
      <c r="J88" s="168"/>
      <c r="K88" s="168"/>
      <c r="L88" s="199"/>
      <c r="M88" s="188"/>
      <c r="N88" s="189"/>
      <c r="O88" s="188"/>
      <c r="P88" s="232"/>
      <c r="Q88" s="233"/>
      <c r="R88" s="168"/>
      <c r="S88" s="234"/>
      <c r="T88" s="65"/>
    </row>
    <row r="89" spans="1:20" s="87" customFormat="1" ht="15.75" customHeight="1">
      <c r="A89" s="143" t="s">
        <v>100</v>
      </c>
      <c r="B89" s="126" t="s">
        <v>95</v>
      </c>
      <c r="C89" s="212"/>
      <c r="D89" s="212"/>
      <c r="E89" s="212"/>
      <c r="F89" s="244">
        <v>1</v>
      </c>
      <c r="G89" s="363">
        <f>F89*36</f>
        <v>36</v>
      </c>
      <c r="H89" s="364"/>
      <c r="I89" s="350"/>
      <c r="J89" s="364"/>
      <c r="K89" s="364"/>
      <c r="L89" s="365"/>
      <c r="M89" s="361"/>
      <c r="N89" s="352"/>
      <c r="O89" s="361"/>
      <c r="P89" s="352"/>
      <c r="Q89" s="366"/>
      <c r="R89" s="362"/>
      <c r="S89" s="155"/>
      <c r="T89" s="85"/>
    </row>
    <row r="90" spans="1:20" s="89" customFormat="1" ht="15.75">
      <c r="A90" s="226" t="s">
        <v>101</v>
      </c>
      <c r="B90" s="126" t="s">
        <v>97</v>
      </c>
      <c r="C90" s="212"/>
      <c r="D90" s="212">
        <v>12</v>
      </c>
      <c r="E90" s="212"/>
      <c r="F90" s="244">
        <v>1.5</v>
      </c>
      <c r="G90" s="231">
        <f>F90*36</f>
        <v>54</v>
      </c>
      <c r="H90" s="245">
        <v>12</v>
      </c>
      <c r="I90" s="191" t="s">
        <v>227</v>
      </c>
      <c r="J90" s="201"/>
      <c r="K90" s="191" t="s">
        <v>228</v>
      </c>
      <c r="L90" s="199">
        <f>G90-H90</f>
        <v>42</v>
      </c>
      <c r="M90" s="361"/>
      <c r="N90" s="352"/>
      <c r="O90" s="361"/>
      <c r="P90" s="188" t="s">
        <v>229</v>
      </c>
      <c r="Q90" s="367"/>
      <c r="R90" s="362"/>
      <c r="S90" s="228"/>
      <c r="T90" s="88"/>
    </row>
    <row r="91" spans="1:20" s="66" customFormat="1" ht="31.5">
      <c r="A91" s="226">
        <v>4</v>
      </c>
      <c r="B91" s="235" t="s">
        <v>165</v>
      </c>
      <c r="C91" s="236"/>
      <c r="D91" s="171">
        <v>13</v>
      </c>
      <c r="E91" s="171"/>
      <c r="F91" s="244">
        <v>4</v>
      </c>
      <c r="G91" s="231">
        <f t="shared" si="4"/>
        <v>144</v>
      </c>
      <c r="H91" s="245">
        <v>12</v>
      </c>
      <c r="I91" s="350" t="s">
        <v>237</v>
      </c>
      <c r="J91" s="168" t="s">
        <v>238</v>
      </c>
      <c r="K91" s="191" t="s">
        <v>228</v>
      </c>
      <c r="L91" s="199">
        <f t="shared" si="6"/>
        <v>132</v>
      </c>
      <c r="M91" s="188"/>
      <c r="N91" s="189"/>
      <c r="O91" s="188"/>
      <c r="P91" s="232"/>
      <c r="Q91" s="188" t="s">
        <v>229</v>
      </c>
      <c r="R91" s="168"/>
      <c r="S91" s="234"/>
      <c r="T91" s="65"/>
    </row>
    <row r="92" spans="1:20" s="87" customFormat="1" ht="31.5" customHeight="1">
      <c r="A92" s="143">
        <v>5</v>
      </c>
      <c r="B92" s="144" t="s">
        <v>167</v>
      </c>
      <c r="C92" s="171">
        <v>14</v>
      </c>
      <c r="D92" s="171"/>
      <c r="E92" s="171"/>
      <c r="F92" s="168">
        <v>4.5</v>
      </c>
      <c r="G92" s="231">
        <f t="shared" si="4"/>
        <v>162</v>
      </c>
      <c r="H92" s="245">
        <v>18</v>
      </c>
      <c r="I92" s="350" t="s">
        <v>239</v>
      </c>
      <c r="J92" s="168" t="s">
        <v>238</v>
      </c>
      <c r="K92" s="191" t="s">
        <v>230</v>
      </c>
      <c r="L92" s="199">
        <f t="shared" si="6"/>
        <v>144</v>
      </c>
      <c r="M92" s="188"/>
      <c r="N92" s="189"/>
      <c r="O92" s="188"/>
      <c r="P92" s="189"/>
      <c r="Q92" s="190"/>
      <c r="R92" s="191" t="s">
        <v>157</v>
      </c>
      <c r="S92" s="237"/>
      <c r="T92" s="85"/>
    </row>
    <row r="93" spans="1:20" s="87" customFormat="1" ht="18.75" customHeight="1">
      <c r="A93" s="143">
        <v>6</v>
      </c>
      <c r="B93" s="144" t="s">
        <v>168</v>
      </c>
      <c r="C93" s="212"/>
      <c r="D93" s="212"/>
      <c r="E93" s="212"/>
      <c r="F93" s="168">
        <f>F94+F95</f>
        <v>2.5</v>
      </c>
      <c r="G93" s="231">
        <f t="shared" si="4"/>
        <v>90</v>
      </c>
      <c r="H93" s="245">
        <f t="shared" si="5"/>
        <v>0</v>
      </c>
      <c r="I93" s="350"/>
      <c r="J93" s="168"/>
      <c r="K93" s="168"/>
      <c r="L93" s="199"/>
      <c r="M93" s="188"/>
      <c r="N93" s="189"/>
      <c r="O93" s="188"/>
      <c r="P93" s="189"/>
      <c r="Q93" s="190"/>
      <c r="R93" s="168"/>
      <c r="S93" s="237"/>
      <c r="T93" s="85"/>
    </row>
    <row r="94" spans="1:20" s="87" customFormat="1" ht="18.75" customHeight="1">
      <c r="A94" s="143" t="s">
        <v>105</v>
      </c>
      <c r="B94" s="126" t="s">
        <v>95</v>
      </c>
      <c r="C94" s="212"/>
      <c r="D94" s="212"/>
      <c r="E94" s="212"/>
      <c r="F94" s="168">
        <v>1</v>
      </c>
      <c r="G94" s="231">
        <f t="shared" si="4"/>
        <v>36</v>
      </c>
      <c r="H94" s="245">
        <f t="shared" si="5"/>
        <v>0</v>
      </c>
      <c r="I94" s="350"/>
      <c r="J94" s="168"/>
      <c r="K94" s="168"/>
      <c r="L94" s="199"/>
      <c r="M94" s="188"/>
      <c r="N94" s="189"/>
      <c r="O94" s="188"/>
      <c r="P94" s="189"/>
      <c r="Q94" s="190"/>
      <c r="R94" s="168"/>
      <c r="S94" s="237"/>
      <c r="T94" s="85"/>
    </row>
    <row r="95" spans="1:20" s="89" customFormat="1" ht="15.75" customHeight="1">
      <c r="A95" s="238" t="s">
        <v>106</v>
      </c>
      <c r="B95" s="126" t="s">
        <v>97</v>
      </c>
      <c r="C95" s="212"/>
      <c r="D95" s="212">
        <v>10</v>
      </c>
      <c r="E95" s="212"/>
      <c r="F95" s="168">
        <v>1.5</v>
      </c>
      <c r="G95" s="231">
        <f t="shared" si="4"/>
        <v>54</v>
      </c>
      <c r="H95" s="245">
        <v>12</v>
      </c>
      <c r="I95" s="191" t="s">
        <v>227</v>
      </c>
      <c r="J95" s="201"/>
      <c r="K95" s="191" t="s">
        <v>228</v>
      </c>
      <c r="L95" s="199">
        <f t="shared" si="6"/>
        <v>42</v>
      </c>
      <c r="M95" s="188"/>
      <c r="N95" s="189"/>
      <c r="O95" s="188" t="s">
        <v>229</v>
      </c>
      <c r="P95" s="232"/>
      <c r="Q95" s="233"/>
      <c r="R95" s="168"/>
      <c r="S95" s="239"/>
      <c r="T95" s="88"/>
    </row>
    <row r="96" spans="1:20" s="87" customFormat="1" ht="31.5">
      <c r="A96" s="226">
        <v>7</v>
      </c>
      <c r="B96" s="144" t="s">
        <v>169</v>
      </c>
      <c r="C96" s="171"/>
      <c r="D96" s="171"/>
      <c r="E96" s="171"/>
      <c r="F96" s="168">
        <f>F97+F98</f>
        <v>7.5</v>
      </c>
      <c r="G96" s="231">
        <f t="shared" si="4"/>
        <v>270</v>
      </c>
      <c r="H96" s="245">
        <f t="shared" si="5"/>
        <v>0</v>
      </c>
      <c r="I96" s="350"/>
      <c r="J96" s="168"/>
      <c r="K96" s="168"/>
      <c r="L96" s="199"/>
      <c r="M96" s="368"/>
      <c r="N96" s="369"/>
      <c r="O96" s="368"/>
      <c r="P96" s="209"/>
      <c r="Q96" s="370"/>
      <c r="R96" s="371"/>
      <c r="S96" s="136"/>
      <c r="T96" s="85"/>
    </row>
    <row r="97" spans="1:20" s="87" customFormat="1" ht="15.75" customHeight="1">
      <c r="A97" s="226" t="s">
        <v>119</v>
      </c>
      <c r="B97" s="126" t="s">
        <v>95</v>
      </c>
      <c r="C97" s="171"/>
      <c r="D97" s="171"/>
      <c r="E97" s="171"/>
      <c r="F97" s="168">
        <v>1.5</v>
      </c>
      <c r="G97" s="231">
        <f t="shared" si="4"/>
        <v>54</v>
      </c>
      <c r="H97" s="245">
        <f t="shared" si="5"/>
        <v>0</v>
      </c>
      <c r="I97" s="350"/>
      <c r="J97" s="168"/>
      <c r="K97" s="168"/>
      <c r="L97" s="199"/>
      <c r="M97" s="368"/>
      <c r="N97" s="369"/>
      <c r="O97" s="368"/>
      <c r="P97" s="209"/>
      <c r="Q97" s="370"/>
      <c r="R97" s="371"/>
      <c r="S97" s="136"/>
      <c r="T97" s="85"/>
    </row>
    <row r="98" spans="1:20" s="89" customFormat="1" ht="20.25" customHeight="1">
      <c r="A98" s="240" t="s">
        <v>120</v>
      </c>
      <c r="B98" s="126" t="s">
        <v>97</v>
      </c>
      <c r="C98" s="286"/>
      <c r="D98" s="286"/>
      <c r="E98" s="171"/>
      <c r="F98" s="168">
        <f>F99+F100</f>
        <v>6</v>
      </c>
      <c r="G98" s="231">
        <f>F98*36</f>
        <v>216</v>
      </c>
      <c r="H98" s="245"/>
      <c r="I98" s="245"/>
      <c r="J98" s="245"/>
      <c r="K98" s="245"/>
      <c r="L98" s="245"/>
      <c r="M98" s="368"/>
      <c r="N98" s="369"/>
      <c r="O98" s="368"/>
      <c r="P98" s="209"/>
      <c r="Q98" s="370"/>
      <c r="R98" s="371"/>
      <c r="S98" s="241"/>
      <c r="T98" s="88"/>
    </row>
    <row r="99" spans="1:20" s="89" customFormat="1" ht="20.25" customHeight="1">
      <c r="A99" s="240"/>
      <c r="B99" s="126" t="s">
        <v>97</v>
      </c>
      <c r="C99" s="171"/>
      <c r="D99" s="171">
        <v>13</v>
      </c>
      <c r="E99" s="171"/>
      <c r="F99" s="168">
        <v>3</v>
      </c>
      <c r="G99" s="231">
        <f>F99*36</f>
        <v>108</v>
      </c>
      <c r="H99" s="245">
        <v>18</v>
      </c>
      <c r="I99" s="372" t="s">
        <v>240</v>
      </c>
      <c r="J99" s="168" t="s">
        <v>238</v>
      </c>
      <c r="K99" s="191" t="s">
        <v>237</v>
      </c>
      <c r="L99" s="199">
        <f t="shared" si="6"/>
        <v>90</v>
      </c>
      <c r="M99" s="368"/>
      <c r="N99" s="369"/>
      <c r="O99" s="368"/>
      <c r="P99" s="209"/>
      <c r="Q99" s="191" t="s">
        <v>157</v>
      </c>
      <c r="R99" s="373">
        <v>4</v>
      </c>
      <c r="S99" s="241"/>
      <c r="T99" s="88"/>
    </row>
    <row r="100" spans="1:20" s="89" customFormat="1" ht="20.25" customHeight="1">
      <c r="A100" s="240"/>
      <c r="B100" s="197" t="s">
        <v>97</v>
      </c>
      <c r="C100" s="171">
        <v>14</v>
      </c>
      <c r="D100" s="171"/>
      <c r="E100" s="171"/>
      <c r="F100" s="168">
        <v>3</v>
      </c>
      <c r="G100" s="231">
        <f>F100*36</f>
        <v>108</v>
      </c>
      <c r="H100" s="245">
        <v>24</v>
      </c>
      <c r="I100" s="372" t="s">
        <v>241</v>
      </c>
      <c r="J100" s="168" t="s">
        <v>238</v>
      </c>
      <c r="K100" s="191" t="s">
        <v>244</v>
      </c>
      <c r="L100" s="199">
        <f t="shared" si="6"/>
        <v>84</v>
      </c>
      <c r="M100" s="368"/>
      <c r="N100" s="369"/>
      <c r="O100" s="368"/>
      <c r="P100" s="209"/>
      <c r="Q100" s="370"/>
      <c r="R100" s="191" t="s">
        <v>242</v>
      </c>
      <c r="S100" s="241"/>
      <c r="T100" s="88"/>
    </row>
    <row r="101" spans="1:20" s="89" customFormat="1" ht="40.5" customHeight="1">
      <c r="A101" s="226">
        <v>8</v>
      </c>
      <c r="B101" s="193" t="s">
        <v>170</v>
      </c>
      <c r="C101" s="171"/>
      <c r="D101" s="171"/>
      <c r="E101" s="171">
        <v>14</v>
      </c>
      <c r="F101" s="168">
        <v>1</v>
      </c>
      <c r="G101" s="231">
        <f t="shared" si="4"/>
        <v>36</v>
      </c>
      <c r="H101" s="245">
        <v>8</v>
      </c>
      <c r="I101" s="350"/>
      <c r="J101" s="168"/>
      <c r="K101" s="168">
        <v>8</v>
      </c>
      <c r="L101" s="199">
        <f t="shared" si="6"/>
        <v>28</v>
      </c>
      <c r="M101" s="368"/>
      <c r="N101" s="369"/>
      <c r="O101" s="368"/>
      <c r="P101" s="209"/>
      <c r="Q101" s="226"/>
      <c r="R101" s="191" t="s">
        <v>227</v>
      </c>
      <c r="S101" s="241"/>
      <c r="T101" s="88"/>
    </row>
    <row r="102" spans="1:20" s="66" customFormat="1" ht="16.5" customHeight="1" thickBot="1">
      <c r="A102" s="573" t="s">
        <v>171</v>
      </c>
      <c r="B102" s="574"/>
      <c r="C102" s="574"/>
      <c r="D102" s="574"/>
      <c r="E102" s="574"/>
      <c r="F102" s="574"/>
      <c r="G102" s="574"/>
      <c r="H102" s="574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6"/>
      <c r="T102" s="65"/>
    </row>
    <row r="103" spans="1:20" s="66" customFormat="1" ht="15.75" customHeight="1">
      <c r="A103" s="171">
        <v>1</v>
      </c>
      <c r="B103" s="242" t="s">
        <v>172</v>
      </c>
      <c r="C103" s="168"/>
      <c r="D103" s="243"/>
      <c r="E103" s="168"/>
      <c r="F103" s="244">
        <v>3</v>
      </c>
      <c r="G103" s="245">
        <f>F103*36</f>
        <v>108</v>
      </c>
      <c r="H103" s="245"/>
      <c r="I103" s="246"/>
      <c r="J103" s="246"/>
      <c r="K103" s="246"/>
      <c r="L103" s="247"/>
      <c r="M103" s="173"/>
      <c r="N103" s="248"/>
      <c r="O103" s="173"/>
      <c r="P103" s="248"/>
      <c r="Q103" s="249"/>
      <c r="R103" s="250"/>
      <c r="S103" s="251"/>
      <c r="T103" s="65"/>
    </row>
    <row r="104" spans="1:20" s="66" customFormat="1" ht="31.5" customHeight="1">
      <c r="A104" s="171">
        <v>3</v>
      </c>
      <c r="B104" s="242" t="s">
        <v>173</v>
      </c>
      <c r="C104" s="168"/>
      <c r="D104" s="168"/>
      <c r="E104" s="168"/>
      <c r="F104" s="244">
        <v>3</v>
      </c>
      <c r="G104" s="245">
        <f>F104*36</f>
        <v>108</v>
      </c>
      <c r="H104" s="245"/>
      <c r="I104" s="244"/>
      <c r="J104" s="244"/>
      <c r="K104" s="244"/>
      <c r="L104" s="244"/>
      <c r="M104" s="184"/>
      <c r="N104" s="184"/>
      <c r="O104" s="184"/>
      <c r="P104" s="184"/>
      <c r="Q104" s="184"/>
      <c r="R104" s="184"/>
      <c r="S104" s="184"/>
      <c r="T104" s="65"/>
    </row>
    <row r="105" spans="1:20" s="66" customFormat="1" ht="15.75" customHeight="1">
      <c r="A105" s="171">
        <v>4</v>
      </c>
      <c r="B105" s="252" t="s">
        <v>174</v>
      </c>
      <c r="C105" s="168"/>
      <c r="D105" s="168">
        <v>15</v>
      </c>
      <c r="E105" s="168"/>
      <c r="F105" s="244">
        <v>3.5</v>
      </c>
      <c r="G105" s="245">
        <f>F105*36</f>
        <v>126</v>
      </c>
      <c r="H105" s="245"/>
      <c r="I105" s="253"/>
      <c r="J105" s="253"/>
      <c r="K105" s="253"/>
      <c r="L105" s="254"/>
      <c r="M105" s="255"/>
      <c r="N105" s="256"/>
      <c r="O105" s="255"/>
      <c r="P105" s="256"/>
      <c r="Q105" s="257"/>
      <c r="R105" s="258"/>
      <c r="S105" s="259"/>
      <c r="T105" s="65"/>
    </row>
    <row r="106" spans="1:20" s="66" customFormat="1" ht="16.5" customHeight="1">
      <c r="A106" s="171">
        <v>5</v>
      </c>
      <c r="B106" s="252" t="s">
        <v>23</v>
      </c>
      <c r="C106" s="168"/>
      <c r="D106" s="168">
        <v>15</v>
      </c>
      <c r="E106" s="168"/>
      <c r="F106" s="244">
        <v>8</v>
      </c>
      <c r="G106" s="245">
        <f>F106*36</f>
        <v>288</v>
      </c>
      <c r="H106" s="245"/>
      <c r="I106" s="227"/>
      <c r="J106" s="227"/>
      <c r="K106" s="244"/>
      <c r="L106" s="260"/>
      <c r="M106" s="181"/>
      <c r="N106" s="182"/>
      <c r="O106" s="181"/>
      <c r="P106" s="182"/>
      <c r="Q106" s="183"/>
      <c r="R106" s="184"/>
      <c r="S106" s="182"/>
      <c r="T106" s="65"/>
    </row>
    <row r="107" spans="1:20" s="66" customFormat="1" ht="25.5" customHeight="1" thickBot="1">
      <c r="A107" s="577"/>
      <c r="B107" s="578"/>
      <c r="C107" s="261"/>
      <c r="D107" s="262"/>
      <c r="E107" s="263"/>
      <c r="F107" s="264"/>
      <c r="G107" s="265"/>
      <c r="H107" s="265"/>
      <c r="I107" s="264"/>
      <c r="J107" s="264"/>
      <c r="K107" s="264"/>
      <c r="L107" s="266"/>
      <c r="M107" s="267"/>
      <c r="N107" s="268"/>
      <c r="O107" s="267"/>
      <c r="P107" s="268"/>
      <c r="Q107" s="267"/>
      <c r="R107" s="265"/>
      <c r="S107" s="269"/>
      <c r="T107" s="65"/>
    </row>
    <row r="108" spans="1:20" s="66" customFormat="1" ht="16.5" customHeight="1" thickBot="1">
      <c r="A108" s="579" t="s">
        <v>22</v>
      </c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65"/>
    </row>
    <row r="109" spans="1:20" s="66" customFormat="1" ht="16.5" customHeight="1">
      <c r="A109" s="270">
        <v>1</v>
      </c>
      <c r="B109" s="271" t="s">
        <v>175</v>
      </c>
      <c r="C109" s="272"/>
      <c r="D109" s="272">
        <v>15</v>
      </c>
      <c r="E109" s="272"/>
      <c r="F109" s="246">
        <v>1.5</v>
      </c>
      <c r="G109" s="273">
        <f>F109*36</f>
        <v>54</v>
      </c>
      <c r="H109" s="274"/>
      <c r="I109" s="246"/>
      <c r="J109" s="246"/>
      <c r="K109" s="246"/>
      <c r="L109" s="275"/>
      <c r="M109" s="276"/>
      <c r="N109" s="276"/>
      <c r="O109" s="276"/>
      <c r="P109" s="276"/>
      <c r="Q109" s="276"/>
      <c r="R109" s="276"/>
      <c r="S109" s="277"/>
      <c r="T109" s="65"/>
    </row>
    <row r="110" spans="1:20" s="94" customFormat="1" ht="21" customHeight="1">
      <c r="A110" s="336" t="s">
        <v>176</v>
      </c>
      <c r="B110" s="278"/>
      <c r="C110" s="278"/>
      <c r="D110" s="278"/>
      <c r="E110" s="278"/>
      <c r="F110" s="278"/>
      <c r="G110" s="279"/>
      <c r="H110" s="280"/>
      <c r="I110" s="281"/>
      <c r="J110" s="280"/>
      <c r="K110" s="280"/>
      <c r="L110" s="280"/>
      <c r="M110" s="280"/>
      <c r="N110" s="282"/>
      <c r="O110" s="282"/>
      <c r="P110" s="282"/>
      <c r="Q110" s="282"/>
      <c r="R110" s="282"/>
      <c r="S110" s="282"/>
      <c r="T110" s="93"/>
    </row>
    <row r="111" spans="1:20" s="66" customFormat="1" ht="15.75" customHeight="1">
      <c r="A111" s="581" t="s">
        <v>177</v>
      </c>
      <c r="B111" s="582"/>
      <c r="C111" s="582"/>
      <c r="D111" s="582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3"/>
      <c r="T111" s="65"/>
    </row>
    <row r="112" spans="1:20" s="66" customFormat="1" ht="15.75" customHeight="1">
      <c r="A112" s="570" t="s">
        <v>178</v>
      </c>
      <c r="B112" s="571"/>
      <c r="C112" s="571"/>
      <c r="D112" s="571"/>
      <c r="E112" s="571"/>
      <c r="F112" s="571"/>
      <c r="G112" s="571"/>
      <c r="H112" s="571"/>
      <c r="I112" s="571"/>
      <c r="J112" s="571"/>
      <c r="K112" s="571"/>
      <c r="L112" s="571"/>
      <c r="M112" s="571"/>
      <c r="N112" s="571"/>
      <c r="O112" s="571"/>
      <c r="P112" s="571"/>
      <c r="Q112" s="571"/>
      <c r="R112" s="571"/>
      <c r="S112" s="572"/>
      <c r="T112" s="65"/>
    </row>
    <row r="113" spans="1:20" s="91" customFormat="1" ht="57" customHeight="1">
      <c r="A113" s="226">
        <v>1</v>
      </c>
      <c r="B113" s="197" t="s">
        <v>179</v>
      </c>
      <c r="C113" s="283"/>
      <c r="D113" s="245"/>
      <c r="E113" s="284"/>
      <c r="F113" s="168">
        <f>F114+F115</f>
        <v>18</v>
      </c>
      <c r="G113" s="231">
        <f aca="true" t="shared" si="7" ref="G113:G119">F113*36</f>
        <v>648</v>
      </c>
      <c r="H113" s="245">
        <f aca="true" t="shared" si="8" ref="H113:H119">I113+J113+K113</f>
        <v>0</v>
      </c>
      <c r="I113" s="350"/>
      <c r="J113" s="168"/>
      <c r="K113" s="168"/>
      <c r="L113" s="199"/>
      <c r="M113" s="188"/>
      <c r="N113" s="188"/>
      <c r="O113" s="287"/>
      <c r="P113" s="188"/>
      <c r="Q113" s="226"/>
      <c r="R113" s="226">
        <v>32</v>
      </c>
      <c r="S113" s="285"/>
      <c r="T113" s="88"/>
    </row>
    <row r="114" spans="1:20" s="91" customFormat="1" ht="32.25" customHeight="1">
      <c r="A114" s="226" t="s">
        <v>94</v>
      </c>
      <c r="B114" s="197" t="s">
        <v>95</v>
      </c>
      <c r="C114" s="283"/>
      <c r="D114" s="245"/>
      <c r="E114" s="284"/>
      <c r="F114" s="168">
        <v>3</v>
      </c>
      <c r="G114" s="231">
        <f t="shared" si="7"/>
        <v>108</v>
      </c>
      <c r="H114" s="245">
        <f t="shared" si="8"/>
        <v>0</v>
      </c>
      <c r="I114" s="350"/>
      <c r="J114" s="168"/>
      <c r="K114" s="168"/>
      <c r="L114" s="199"/>
      <c r="M114" s="188"/>
      <c r="N114" s="188"/>
      <c r="O114" s="287"/>
      <c r="P114" s="188"/>
      <c r="Q114" s="226"/>
      <c r="R114" s="226">
        <v>4</v>
      </c>
      <c r="S114" s="285"/>
      <c r="T114" s="88"/>
    </row>
    <row r="115" spans="1:20" s="91" customFormat="1" ht="18.75" customHeight="1">
      <c r="A115" s="226" t="s">
        <v>96</v>
      </c>
      <c r="B115" s="197" t="s">
        <v>97</v>
      </c>
      <c r="C115" s="283"/>
      <c r="D115" s="245"/>
      <c r="E115" s="284"/>
      <c r="F115" s="198">
        <f>F116+F117+F118</f>
        <v>15</v>
      </c>
      <c r="G115" s="231">
        <f t="shared" si="7"/>
        <v>540</v>
      </c>
      <c r="H115" s="245">
        <f t="shared" si="8"/>
        <v>0</v>
      </c>
      <c r="I115" s="350"/>
      <c r="J115" s="168"/>
      <c r="K115" s="168"/>
      <c r="L115" s="199"/>
      <c r="M115" s="188"/>
      <c r="N115" s="188"/>
      <c r="O115" s="287"/>
      <c r="P115" s="188"/>
      <c r="Q115" s="226"/>
      <c r="R115" s="226"/>
      <c r="S115" s="285"/>
      <c r="T115" s="88"/>
    </row>
    <row r="116" spans="1:20" s="91" customFormat="1" ht="17.25" customHeight="1">
      <c r="A116" s="226"/>
      <c r="B116" s="197" t="s">
        <v>97</v>
      </c>
      <c r="C116" s="236">
        <v>12</v>
      </c>
      <c r="D116" s="286"/>
      <c r="E116" s="236"/>
      <c r="F116" s="288">
        <v>4.5</v>
      </c>
      <c r="G116" s="231">
        <f t="shared" si="7"/>
        <v>162</v>
      </c>
      <c r="H116" s="245">
        <f t="shared" si="8"/>
        <v>24</v>
      </c>
      <c r="I116" s="350">
        <v>16</v>
      </c>
      <c r="J116" s="168"/>
      <c r="K116" s="168">
        <v>8</v>
      </c>
      <c r="L116" s="199">
        <f>G116-H116</f>
        <v>138</v>
      </c>
      <c r="M116" s="188"/>
      <c r="N116" s="188"/>
      <c r="O116" s="188"/>
      <c r="P116" s="287">
        <v>24</v>
      </c>
      <c r="Q116" s="226"/>
      <c r="R116" s="226"/>
      <c r="S116" s="285"/>
      <c r="T116" s="88"/>
    </row>
    <row r="117" spans="1:20" s="91" customFormat="1" ht="17.25" customHeight="1">
      <c r="A117" s="226"/>
      <c r="B117" s="197" t="s">
        <v>97</v>
      </c>
      <c r="C117" s="168">
        <v>13</v>
      </c>
      <c r="D117" s="178"/>
      <c r="E117" s="243"/>
      <c r="F117" s="288">
        <v>4.5</v>
      </c>
      <c r="G117" s="231">
        <f t="shared" si="7"/>
        <v>162</v>
      </c>
      <c r="H117" s="245">
        <f t="shared" si="8"/>
        <v>18</v>
      </c>
      <c r="I117" s="350">
        <v>14</v>
      </c>
      <c r="J117" s="168"/>
      <c r="K117" s="168">
        <v>4</v>
      </c>
      <c r="L117" s="199">
        <f>G117-H117</f>
        <v>144</v>
      </c>
      <c r="M117" s="188"/>
      <c r="N117" s="188"/>
      <c r="O117" s="188"/>
      <c r="P117" s="188"/>
      <c r="Q117" s="226">
        <v>18</v>
      </c>
      <c r="R117" s="226"/>
      <c r="S117" s="285"/>
      <c r="T117" s="88"/>
    </row>
    <row r="118" spans="1:20" s="91" customFormat="1" ht="17.25" customHeight="1">
      <c r="A118" s="226"/>
      <c r="B118" s="197" t="s">
        <v>97</v>
      </c>
      <c r="C118" s="169">
        <v>14</v>
      </c>
      <c r="D118" s="170"/>
      <c r="E118" s="170"/>
      <c r="F118" s="288">
        <v>6</v>
      </c>
      <c r="G118" s="231">
        <f t="shared" si="7"/>
        <v>216</v>
      </c>
      <c r="H118" s="245">
        <v>30</v>
      </c>
      <c r="I118" s="350" t="s">
        <v>243</v>
      </c>
      <c r="J118" s="168" t="s">
        <v>238</v>
      </c>
      <c r="K118" s="191" t="s">
        <v>244</v>
      </c>
      <c r="L118" s="199">
        <f>G118-H118</f>
        <v>186</v>
      </c>
      <c r="M118" s="188"/>
      <c r="N118" s="188"/>
      <c r="O118" s="188"/>
      <c r="P118" s="188"/>
      <c r="Q118" s="226">
        <v>4</v>
      </c>
      <c r="R118" s="188" t="s">
        <v>245</v>
      </c>
      <c r="S118" s="285"/>
      <c r="T118" s="88"/>
    </row>
    <row r="119" spans="1:20" s="89" customFormat="1" ht="31.5" customHeight="1">
      <c r="A119" s="226">
        <v>2</v>
      </c>
      <c r="B119" s="289" t="s">
        <v>180</v>
      </c>
      <c r="C119" s="290"/>
      <c r="D119" s="291"/>
      <c r="E119" s="292">
        <v>13</v>
      </c>
      <c r="F119" s="293">
        <v>2.5</v>
      </c>
      <c r="G119" s="231">
        <f t="shared" si="7"/>
        <v>90</v>
      </c>
      <c r="H119" s="245">
        <f t="shared" si="8"/>
        <v>12</v>
      </c>
      <c r="I119" s="350"/>
      <c r="J119" s="168"/>
      <c r="K119" s="168">
        <v>12</v>
      </c>
      <c r="L119" s="199">
        <f>G119-H119</f>
        <v>78</v>
      </c>
      <c r="M119" s="188"/>
      <c r="N119" s="287"/>
      <c r="O119" s="226"/>
      <c r="P119" s="226"/>
      <c r="Q119" s="188" t="s">
        <v>116</v>
      </c>
      <c r="R119" s="188"/>
      <c r="S119" s="211"/>
      <c r="T119" s="88"/>
    </row>
    <row r="120" spans="1:19" s="85" customFormat="1" ht="10.5" customHeight="1">
      <c r="A120" s="334"/>
      <c r="B120" s="334"/>
      <c r="C120" s="337"/>
      <c r="D120" s="337"/>
      <c r="E120" s="337"/>
      <c r="F120" s="335"/>
      <c r="G120" s="333"/>
      <c r="H120" s="333"/>
      <c r="I120" s="333"/>
      <c r="J120" s="333"/>
      <c r="K120" s="333"/>
      <c r="L120" s="333"/>
      <c r="M120" s="338"/>
      <c r="N120" s="338"/>
      <c r="O120" s="338"/>
      <c r="P120" s="333"/>
      <c r="Q120" s="333"/>
      <c r="R120" s="333"/>
      <c r="S120" s="339"/>
    </row>
    <row r="121" spans="1:20" s="85" customFormat="1" ht="12" customHeight="1">
      <c r="A121" s="334"/>
      <c r="B121" s="334"/>
      <c r="C121" s="337"/>
      <c r="D121" s="337"/>
      <c r="E121" s="337"/>
      <c r="F121" s="335"/>
      <c r="G121" s="333"/>
      <c r="H121" s="333"/>
      <c r="I121" s="333"/>
      <c r="J121" s="333"/>
      <c r="K121" s="333"/>
      <c r="L121" s="333"/>
      <c r="M121" s="338"/>
      <c r="N121" s="338"/>
      <c r="O121" s="338"/>
      <c r="P121" s="333"/>
      <c r="Q121" s="333"/>
      <c r="R121" s="333"/>
      <c r="S121" s="339"/>
      <c r="T121" s="92"/>
    </row>
    <row r="122" spans="1:20" s="80" customFormat="1" ht="16.5" customHeight="1" thickBot="1">
      <c r="A122" s="570" t="s">
        <v>181</v>
      </c>
      <c r="B122" s="571"/>
      <c r="C122" s="571"/>
      <c r="D122" s="571"/>
      <c r="E122" s="571"/>
      <c r="F122" s="571"/>
      <c r="G122" s="571"/>
      <c r="H122" s="571"/>
      <c r="I122" s="571"/>
      <c r="J122" s="571"/>
      <c r="K122" s="571"/>
      <c r="L122" s="571"/>
      <c r="M122" s="571"/>
      <c r="N122" s="571"/>
      <c r="O122" s="571"/>
      <c r="P122" s="571"/>
      <c r="Q122" s="571"/>
      <c r="R122" s="571"/>
      <c r="S122" s="572"/>
      <c r="T122" s="79"/>
    </row>
    <row r="123" spans="1:20" s="90" customFormat="1" ht="22.5" customHeight="1" thickBot="1">
      <c r="A123" s="558" t="s">
        <v>182</v>
      </c>
      <c r="B123" s="559"/>
      <c r="C123" s="559"/>
      <c r="D123" s="559"/>
      <c r="E123" s="559"/>
      <c r="F123" s="559"/>
      <c r="G123" s="559"/>
      <c r="H123" s="559"/>
      <c r="I123" s="559"/>
      <c r="J123" s="559"/>
      <c r="K123" s="559"/>
      <c r="L123" s="559"/>
      <c r="M123" s="559"/>
      <c r="N123" s="559"/>
      <c r="O123" s="559"/>
      <c r="P123" s="559"/>
      <c r="Q123" s="559"/>
      <c r="R123" s="559"/>
      <c r="S123" s="560"/>
      <c r="T123" s="65"/>
    </row>
    <row r="124" spans="1:20" s="66" customFormat="1" ht="18" customHeight="1">
      <c r="A124" s="561" t="s">
        <v>183</v>
      </c>
      <c r="B124" s="562"/>
      <c r="C124" s="294"/>
      <c r="D124" s="294"/>
      <c r="E124" s="294"/>
      <c r="F124" s="374">
        <v>6</v>
      </c>
      <c r="G124" s="375">
        <f>F124*36</f>
        <v>216</v>
      </c>
      <c r="H124" s="194">
        <f>I124+J124+K124</f>
        <v>0</v>
      </c>
      <c r="I124" s="295"/>
      <c r="J124" s="295"/>
      <c r="K124" s="295"/>
      <c r="L124" s="199"/>
      <c r="M124" s="296"/>
      <c r="N124" s="296"/>
      <c r="O124" s="296"/>
      <c r="P124" s="296"/>
      <c r="Q124" s="296"/>
      <c r="R124" s="296"/>
      <c r="S124" s="297"/>
      <c r="T124" s="65"/>
    </row>
    <row r="125" spans="1:20" s="66" customFormat="1" ht="18" customHeight="1">
      <c r="A125" s="287">
        <v>1</v>
      </c>
      <c r="B125" s="298" t="s">
        <v>184</v>
      </c>
      <c r="C125" s="200"/>
      <c r="D125" s="200"/>
      <c r="E125" s="200"/>
      <c r="F125" s="244">
        <v>1.5</v>
      </c>
      <c r="G125" s="200">
        <f>F125*36</f>
        <v>54</v>
      </c>
      <c r="H125" s="200"/>
      <c r="I125" s="194"/>
      <c r="J125" s="194"/>
      <c r="K125" s="194"/>
      <c r="L125" s="199"/>
      <c r="M125" s="299"/>
      <c r="N125" s="299"/>
      <c r="O125" s="299"/>
      <c r="P125" s="299"/>
      <c r="Q125" s="299"/>
      <c r="R125" s="299"/>
      <c r="S125" s="300"/>
      <c r="T125" s="65"/>
    </row>
    <row r="126" spans="1:20" s="66" customFormat="1" ht="18" customHeight="1">
      <c r="A126" s="287">
        <v>2</v>
      </c>
      <c r="B126" s="298" t="s">
        <v>185</v>
      </c>
      <c r="C126" s="200"/>
      <c r="D126" s="200"/>
      <c r="E126" s="200"/>
      <c r="F126" s="244">
        <v>1.5</v>
      </c>
      <c r="G126" s="200">
        <f>F126*36</f>
        <v>54</v>
      </c>
      <c r="H126" s="200"/>
      <c r="I126" s="194"/>
      <c r="J126" s="194"/>
      <c r="K126" s="194"/>
      <c r="L126" s="199"/>
      <c r="M126" s="299"/>
      <c r="N126" s="299"/>
      <c r="O126" s="299"/>
      <c r="P126" s="299"/>
      <c r="Q126" s="299"/>
      <c r="R126" s="299"/>
      <c r="S126" s="300"/>
      <c r="T126" s="65"/>
    </row>
    <row r="127" spans="1:20" s="66" customFormat="1" ht="18" customHeight="1">
      <c r="A127" s="287">
        <v>3</v>
      </c>
      <c r="B127" s="298" t="s">
        <v>186</v>
      </c>
      <c r="C127" s="200"/>
      <c r="D127" s="200"/>
      <c r="E127" s="200"/>
      <c r="F127" s="244">
        <v>1.5</v>
      </c>
      <c r="G127" s="200">
        <f>F127*36</f>
        <v>54</v>
      </c>
      <c r="H127" s="200"/>
      <c r="I127" s="194"/>
      <c r="J127" s="194"/>
      <c r="K127" s="194"/>
      <c r="L127" s="199"/>
      <c r="M127" s="299"/>
      <c r="N127" s="299"/>
      <c r="O127" s="299"/>
      <c r="P127" s="299"/>
      <c r="Q127" s="299"/>
      <c r="R127" s="299"/>
      <c r="S127" s="300"/>
      <c r="T127" s="65"/>
    </row>
    <row r="128" spans="1:20" s="66" customFormat="1" ht="18.75" customHeight="1" thickBot="1">
      <c r="A128" s="301">
        <v>4</v>
      </c>
      <c r="B128" s="302" t="s">
        <v>187</v>
      </c>
      <c r="C128" s="303"/>
      <c r="D128" s="303"/>
      <c r="E128" s="303"/>
      <c r="F128" s="304">
        <v>1.5</v>
      </c>
      <c r="G128" s="303">
        <f>F128*36</f>
        <v>54</v>
      </c>
      <c r="H128" s="303"/>
      <c r="I128" s="305"/>
      <c r="J128" s="305"/>
      <c r="K128" s="305"/>
      <c r="L128" s="199"/>
      <c r="M128" s="306"/>
      <c r="N128" s="306"/>
      <c r="O128" s="306"/>
      <c r="P128" s="306"/>
      <c r="Q128" s="306"/>
      <c r="R128" s="306"/>
      <c r="S128" s="307"/>
      <c r="T128" s="65"/>
    </row>
    <row r="129" spans="1:20" s="66" customFormat="1" ht="18" customHeight="1" thickBot="1">
      <c r="A129" s="563" t="s">
        <v>107</v>
      </c>
      <c r="B129" s="564"/>
      <c r="C129" s="308"/>
      <c r="D129" s="308"/>
      <c r="E129" s="308"/>
      <c r="F129" s="309">
        <f>SUM(F125:F128)</f>
        <v>6</v>
      </c>
      <c r="G129" s="310">
        <f>SUM(G125:G128)</f>
        <v>216</v>
      </c>
      <c r="H129" s="310"/>
      <c r="I129" s="311"/>
      <c r="J129" s="311"/>
      <c r="K129" s="311"/>
      <c r="L129" s="312"/>
      <c r="M129" s="313"/>
      <c r="N129" s="313"/>
      <c r="O129" s="313"/>
      <c r="P129" s="313"/>
      <c r="Q129" s="313"/>
      <c r="R129" s="313"/>
      <c r="S129" s="314"/>
      <c r="T129" s="65"/>
    </row>
    <row r="130" spans="1:20" s="66" customFormat="1" ht="18" customHeight="1" thickBot="1">
      <c r="A130" s="565" t="s">
        <v>108</v>
      </c>
      <c r="B130" s="566"/>
      <c r="C130" s="308"/>
      <c r="D130" s="308"/>
      <c r="E130" s="308"/>
      <c r="F130" s="309">
        <f>F129</f>
        <v>6</v>
      </c>
      <c r="G130" s="310">
        <f>G129</f>
        <v>216</v>
      </c>
      <c r="H130" s="310"/>
      <c r="I130" s="311"/>
      <c r="J130" s="311"/>
      <c r="K130" s="311"/>
      <c r="L130" s="312"/>
      <c r="M130" s="313"/>
      <c r="N130" s="313"/>
      <c r="O130" s="313"/>
      <c r="P130" s="313"/>
      <c r="Q130" s="313"/>
      <c r="R130" s="313"/>
      <c r="S130" s="314"/>
      <c r="T130" s="65"/>
    </row>
    <row r="131" spans="1:20" s="90" customFormat="1" ht="15.75" customHeight="1" thickBot="1">
      <c r="A131" s="315" t="s">
        <v>109</v>
      </c>
      <c r="B131" s="316"/>
      <c r="C131" s="340"/>
      <c r="D131" s="340"/>
      <c r="E131" s="340"/>
      <c r="F131" s="341"/>
      <c r="G131" s="309"/>
      <c r="H131" s="310"/>
      <c r="I131" s="342"/>
      <c r="J131" s="342"/>
      <c r="K131" s="342"/>
      <c r="L131" s="343"/>
      <c r="M131" s="313"/>
      <c r="N131" s="313"/>
      <c r="O131" s="313"/>
      <c r="P131" s="313"/>
      <c r="Q131" s="313"/>
      <c r="R131" s="313"/>
      <c r="S131" s="314"/>
      <c r="T131" s="65"/>
    </row>
    <row r="132" spans="1:20" s="66" customFormat="1" ht="15.75" customHeight="1" thickBot="1">
      <c r="A132" s="558" t="s">
        <v>188</v>
      </c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60"/>
      <c r="T132" s="65"/>
    </row>
    <row r="133" spans="1:20" s="66" customFormat="1" ht="15.75" customHeight="1">
      <c r="A133" s="561" t="s">
        <v>183</v>
      </c>
      <c r="B133" s="562"/>
      <c r="C133" s="317"/>
      <c r="D133" s="168"/>
      <c r="E133" s="168"/>
      <c r="F133" s="244">
        <v>19</v>
      </c>
      <c r="G133" s="245"/>
      <c r="H133" s="227"/>
      <c r="I133" s="227"/>
      <c r="J133" s="227"/>
      <c r="K133" s="227"/>
      <c r="L133" s="227"/>
      <c r="M133" s="194"/>
      <c r="N133" s="194"/>
      <c r="O133" s="194"/>
      <c r="P133" s="194"/>
      <c r="Q133" s="194"/>
      <c r="R133" s="194"/>
      <c r="S133" s="194"/>
      <c r="T133" s="65"/>
    </row>
    <row r="134" spans="1:20" s="66" customFormat="1" ht="15.75">
      <c r="A134" s="318">
        <v>1</v>
      </c>
      <c r="B134" s="298" t="s">
        <v>189</v>
      </c>
      <c r="C134" s="317"/>
      <c r="D134" s="168"/>
      <c r="E134" s="168"/>
      <c r="F134" s="244">
        <v>2</v>
      </c>
      <c r="G134" s="245">
        <f aca="true" t="shared" si="9" ref="G134:G140">F134*36</f>
        <v>72</v>
      </c>
      <c r="H134" s="227"/>
      <c r="I134" s="227"/>
      <c r="J134" s="227"/>
      <c r="K134" s="227"/>
      <c r="L134" s="227"/>
      <c r="M134" s="194"/>
      <c r="N134" s="194"/>
      <c r="O134" s="194"/>
      <c r="P134" s="194"/>
      <c r="Q134" s="194"/>
      <c r="R134" s="194"/>
      <c r="S134" s="194"/>
      <c r="T134" s="65"/>
    </row>
    <row r="135" spans="1:20" s="66" customFormat="1" ht="36.75" customHeight="1">
      <c r="A135" s="318">
        <v>4</v>
      </c>
      <c r="B135" s="298" t="s">
        <v>190</v>
      </c>
      <c r="C135" s="317"/>
      <c r="D135" s="168"/>
      <c r="E135" s="168"/>
      <c r="F135" s="244">
        <v>4</v>
      </c>
      <c r="G135" s="245">
        <f t="shared" si="9"/>
        <v>144</v>
      </c>
      <c r="H135" s="227"/>
      <c r="I135" s="227"/>
      <c r="J135" s="227"/>
      <c r="K135" s="227"/>
      <c r="L135" s="227"/>
      <c r="M135" s="194"/>
      <c r="N135" s="194"/>
      <c r="O135" s="194"/>
      <c r="P135" s="194"/>
      <c r="Q135" s="194"/>
      <c r="R135" s="194"/>
      <c r="S135" s="194"/>
      <c r="T135" s="65"/>
    </row>
    <row r="136" spans="1:20" s="66" customFormat="1" ht="31.5">
      <c r="A136" s="318">
        <v>5</v>
      </c>
      <c r="B136" s="298" t="s">
        <v>191</v>
      </c>
      <c r="C136" s="317"/>
      <c r="D136" s="168"/>
      <c r="E136" s="168"/>
      <c r="F136" s="244">
        <v>2</v>
      </c>
      <c r="G136" s="245">
        <f t="shared" si="9"/>
        <v>72</v>
      </c>
      <c r="H136" s="227"/>
      <c r="I136" s="227"/>
      <c r="J136" s="227"/>
      <c r="K136" s="227"/>
      <c r="L136" s="227"/>
      <c r="M136" s="194"/>
      <c r="N136" s="194"/>
      <c r="O136" s="194"/>
      <c r="P136" s="194"/>
      <c r="Q136" s="194"/>
      <c r="R136" s="194"/>
      <c r="S136" s="194"/>
      <c r="T136" s="65"/>
    </row>
    <row r="137" spans="1:20" s="66" customFormat="1" ht="15.75">
      <c r="A137" s="318">
        <v>6</v>
      </c>
      <c r="B137" s="298" t="s">
        <v>192</v>
      </c>
      <c r="C137" s="317"/>
      <c r="D137" s="168"/>
      <c r="E137" s="168"/>
      <c r="F137" s="244">
        <v>2</v>
      </c>
      <c r="G137" s="245">
        <f t="shared" si="9"/>
        <v>72</v>
      </c>
      <c r="H137" s="227"/>
      <c r="I137" s="227"/>
      <c r="J137" s="227"/>
      <c r="K137" s="227"/>
      <c r="L137" s="227"/>
      <c r="M137" s="194"/>
      <c r="N137" s="194"/>
      <c r="O137" s="194"/>
      <c r="P137" s="194"/>
      <c r="Q137" s="194"/>
      <c r="R137" s="194"/>
      <c r="S137" s="194"/>
      <c r="T137" s="65"/>
    </row>
    <row r="138" spans="1:20" s="66" customFormat="1" ht="15.75">
      <c r="A138" s="318">
        <v>7</v>
      </c>
      <c r="B138" s="298" t="s">
        <v>193</v>
      </c>
      <c r="C138" s="317"/>
      <c r="D138" s="168"/>
      <c r="E138" s="168"/>
      <c r="F138" s="244">
        <v>2</v>
      </c>
      <c r="G138" s="245">
        <f t="shared" si="9"/>
        <v>72</v>
      </c>
      <c r="H138" s="227"/>
      <c r="I138" s="227"/>
      <c r="J138" s="227"/>
      <c r="K138" s="227"/>
      <c r="L138" s="227"/>
      <c r="M138" s="194"/>
      <c r="N138" s="194"/>
      <c r="O138" s="194"/>
      <c r="P138" s="194"/>
      <c r="Q138" s="194"/>
      <c r="R138" s="194"/>
      <c r="S138" s="194"/>
      <c r="T138" s="65"/>
    </row>
    <row r="139" spans="1:20" s="66" customFormat="1" ht="15.75">
      <c r="A139" s="318">
        <v>8</v>
      </c>
      <c r="B139" s="298" t="s">
        <v>194</v>
      </c>
      <c r="C139" s="317"/>
      <c r="D139" s="168"/>
      <c r="E139" s="168"/>
      <c r="F139" s="244">
        <v>2</v>
      </c>
      <c r="G139" s="245">
        <f t="shared" si="9"/>
        <v>72</v>
      </c>
      <c r="H139" s="227"/>
      <c r="I139" s="227"/>
      <c r="J139" s="227"/>
      <c r="K139" s="227"/>
      <c r="L139" s="227"/>
      <c r="M139" s="194"/>
      <c r="N139" s="194"/>
      <c r="O139" s="194"/>
      <c r="P139" s="194"/>
      <c r="Q139" s="194"/>
      <c r="R139" s="194"/>
      <c r="S139" s="194"/>
      <c r="T139" s="65"/>
    </row>
    <row r="140" spans="1:20" s="66" customFormat="1" ht="47.25">
      <c r="A140" s="318">
        <v>9</v>
      </c>
      <c r="B140" s="298" t="s">
        <v>195</v>
      </c>
      <c r="C140" s="317"/>
      <c r="D140" s="168"/>
      <c r="E140" s="168"/>
      <c r="F140" s="244">
        <v>5</v>
      </c>
      <c r="G140" s="245">
        <f t="shared" si="9"/>
        <v>180</v>
      </c>
      <c r="H140" s="227"/>
      <c r="I140" s="227"/>
      <c r="J140" s="227"/>
      <c r="K140" s="227"/>
      <c r="L140" s="227"/>
      <c r="M140" s="194"/>
      <c r="N140" s="194"/>
      <c r="O140" s="194"/>
      <c r="P140" s="194"/>
      <c r="Q140" s="194"/>
      <c r="R140" s="194"/>
      <c r="S140" s="194"/>
      <c r="T140" s="65"/>
    </row>
    <row r="141" spans="1:19" s="85" customFormat="1" ht="18" customHeight="1" thickBot="1">
      <c r="A141" s="334"/>
      <c r="B141" s="334"/>
      <c r="C141" s="337"/>
      <c r="D141" s="337"/>
      <c r="E141" s="337"/>
      <c r="F141" s="335"/>
      <c r="G141" s="333"/>
      <c r="H141" s="333"/>
      <c r="I141" s="333"/>
      <c r="J141" s="333"/>
      <c r="K141" s="333"/>
      <c r="L141" s="333"/>
      <c r="M141" s="333">
        <f aca="true" t="shared" si="10" ref="M141:S141">M133+M121</f>
        <v>0</v>
      </c>
      <c r="N141" s="333">
        <f t="shared" si="10"/>
        <v>0</v>
      </c>
      <c r="O141" s="333">
        <f t="shared" si="10"/>
        <v>0</v>
      </c>
      <c r="P141" s="333">
        <f t="shared" si="10"/>
        <v>0</v>
      </c>
      <c r="Q141" s="333">
        <f t="shared" si="10"/>
        <v>0</v>
      </c>
      <c r="R141" s="333">
        <f t="shared" si="10"/>
        <v>0</v>
      </c>
      <c r="S141" s="333">
        <f t="shared" si="10"/>
        <v>0</v>
      </c>
    </row>
    <row r="142" spans="1:20" s="95" customFormat="1" ht="24.75" customHeight="1" thickBot="1">
      <c r="A142" s="567" t="s">
        <v>196</v>
      </c>
      <c r="B142" s="568"/>
      <c r="C142" s="568"/>
      <c r="D142" s="568"/>
      <c r="E142" s="569"/>
      <c r="F142" s="319">
        <f>'[1]база'!F182</f>
        <v>240</v>
      </c>
      <c r="G142" s="319">
        <f>'[1]база'!G182</f>
        <v>8640</v>
      </c>
      <c r="H142" s="319">
        <f>'[1]база'!H182</f>
        <v>0</v>
      </c>
      <c r="I142" s="319">
        <f>'[1]база'!I182</f>
        <v>0</v>
      </c>
      <c r="J142" s="319">
        <f>'[1]база'!J182</f>
        <v>0</v>
      </c>
      <c r="K142" s="319">
        <f>'[1]база'!K182</f>
        <v>0</v>
      </c>
      <c r="L142" s="319">
        <f>'[1]база'!L182</f>
        <v>0</v>
      </c>
      <c r="M142" s="319">
        <f>'[1]база'!M182</f>
        <v>0</v>
      </c>
      <c r="N142" s="319">
        <f>'[1]база'!N182</f>
        <v>0</v>
      </c>
      <c r="O142" s="319">
        <f>'[1]база'!O182</f>
        <v>0</v>
      </c>
      <c r="P142" s="319">
        <f>'[1]база'!P182</f>
        <v>0</v>
      </c>
      <c r="Q142" s="319">
        <f>'[1]база'!Q182</f>
        <v>0</v>
      </c>
      <c r="R142" s="319">
        <f>'[1]база'!R182</f>
        <v>0</v>
      </c>
      <c r="S142" s="319">
        <f>'[1]база'!S182</f>
        <v>0</v>
      </c>
      <c r="T142" s="65"/>
    </row>
    <row r="143" spans="1:20" s="89" customFormat="1" ht="16.5" customHeight="1" thickBot="1">
      <c r="A143" s="556" t="s">
        <v>108</v>
      </c>
      <c r="B143" s="557"/>
      <c r="C143" s="320"/>
      <c r="D143" s="320"/>
      <c r="E143" s="321"/>
      <c r="F143" s="319">
        <f>'[1]база'!F183</f>
        <v>108.5</v>
      </c>
      <c r="G143" s="319">
        <f>'[1]база'!G183</f>
        <v>3906</v>
      </c>
      <c r="H143" s="319">
        <f>'[1]база'!H183</f>
        <v>0</v>
      </c>
      <c r="I143" s="319">
        <f>'[1]база'!I183</f>
        <v>0</v>
      </c>
      <c r="J143" s="319">
        <f>'[1]база'!J183</f>
        <v>0</v>
      </c>
      <c r="K143" s="319">
        <f>'[1]база'!K183</f>
        <v>0</v>
      </c>
      <c r="L143" s="319">
        <f>'[1]база'!L183</f>
        <v>0</v>
      </c>
      <c r="M143" s="319">
        <f>'[1]база'!M183</f>
        <v>0</v>
      </c>
      <c r="N143" s="319">
        <f>'[1]база'!N183</f>
        <v>0</v>
      </c>
      <c r="O143" s="319">
        <f>'[1]база'!O183</f>
        <v>0</v>
      </c>
      <c r="P143" s="319">
        <f>'[1]база'!P183</f>
        <v>0</v>
      </c>
      <c r="Q143" s="319">
        <f>'[1]база'!Q183</f>
        <v>0</v>
      </c>
      <c r="R143" s="319">
        <f>'[1]база'!R183</f>
        <v>0</v>
      </c>
      <c r="S143" s="319">
        <f>'[1]база'!S183</f>
        <v>0</v>
      </c>
      <c r="T143" s="88"/>
    </row>
    <row r="144" spans="1:20" s="90" customFormat="1" ht="18" customHeight="1" thickBot="1">
      <c r="A144" s="322" t="s">
        <v>109</v>
      </c>
      <c r="B144" s="323"/>
      <c r="C144" s="308"/>
      <c r="D144" s="308"/>
      <c r="E144" s="308"/>
      <c r="F144" s="319">
        <f>'[1]база'!F184</f>
        <v>131.5</v>
      </c>
      <c r="G144" s="319">
        <f>'[1]база'!G184</f>
        <v>4734</v>
      </c>
      <c r="H144" s="319">
        <f>'[1]база'!H184</f>
        <v>502</v>
      </c>
      <c r="I144" s="319" t="str">
        <f>'[1]база'!I184</f>
        <v>242/54</v>
      </c>
      <c r="J144" s="319" t="str">
        <f>'[1]база'!J184</f>
        <v>8/32</v>
      </c>
      <c r="K144" s="319" t="str">
        <f>'[1]база'!K184</f>
        <v>116/50</v>
      </c>
      <c r="L144" s="319">
        <f>'[1]база'!L184</f>
        <v>818</v>
      </c>
      <c r="M144" s="319" t="str">
        <f>'[1]база'!M184</f>
        <v>46/12</v>
      </c>
      <c r="N144" s="319" t="str">
        <f>'[1]база'!N184</f>
        <v>64/30</v>
      </c>
      <c r="O144" s="319" t="str">
        <f>'[1]база'!O184</f>
        <v>60/36</v>
      </c>
      <c r="P144" s="319" t="str">
        <f>'[1]база'!P184</f>
        <v>62/28</v>
      </c>
      <c r="Q144" s="319" t="str">
        <f>'[1]база'!Q184</f>
        <v>72/18</v>
      </c>
      <c r="R144" s="319" t="str">
        <f>'[1]база'!R184</f>
        <v>72/18</v>
      </c>
      <c r="S144" s="319">
        <f>'[1]база'!S184</f>
        <v>0</v>
      </c>
      <c r="T144" s="65"/>
    </row>
    <row r="145" spans="1:20" s="90" customFormat="1" ht="16.5" thickBot="1">
      <c r="A145" s="344"/>
      <c r="B145" s="612" t="s">
        <v>247</v>
      </c>
      <c r="C145" s="613"/>
      <c r="D145" s="613"/>
      <c r="E145" s="613"/>
      <c r="F145" s="613"/>
      <c r="G145" s="613"/>
      <c r="H145" s="167"/>
      <c r="I145" s="167"/>
      <c r="J145" s="167"/>
      <c r="K145" s="167"/>
      <c r="L145" s="167"/>
      <c r="M145" s="319">
        <f>'[1]база'!M185</f>
        <v>0</v>
      </c>
      <c r="N145" s="319">
        <f>'[1]база'!N185</f>
        <v>0</v>
      </c>
      <c r="O145" s="319">
        <f>'[1]база'!O185</f>
        <v>0</v>
      </c>
      <c r="P145" s="319">
        <f>'[1]база'!P185</f>
        <v>0</v>
      </c>
      <c r="Q145" s="319">
        <f>'[1]база'!Q185</f>
        <v>0</v>
      </c>
      <c r="R145" s="319">
        <f>'[1]база'!R185</f>
        <v>0</v>
      </c>
      <c r="S145" s="319">
        <f>'[1]база'!S185</f>
        <v>0</v>
      </c>
      <c r="T145" s="65"/>
    </row>
    <row r="146" spans="1:20" s="90" customFormat="1" ht="18.75" customHeight="1" thickBot="1">
      <c r="A146" s="344"/>
      <c r="B146" s="614" t="s">
        <v>248</v>
      </c>
      <c r="C146" s="615"/>
      <c r="D146" s="615"/>
      <c r="E146" s="615"/>
      <c r="F146" s="615"/>
      <c r="G146" s="615"/>
      <c r="H146" s="615"/>
      <c r="I146" s="615"/>
      <c r="J146" s="615"/>
      <c r="K146" s="615"/>
      <c r="L146" s="616"/>
      <c r="M146" s="319">
        <f>'[1]база'!M186</f>
        <v>0</v>
      </c>
      <c r="N146" s="319">
        <f>'[1]база'!N186</f>
        <v>0</v>
      </c>
      <c r="O146" s="319">
        <f>'[1]база'!O186</f>
        <v>0</v>
      </c>
      <c r="P146" s="319">
        <f>'[1]база'!P186</f>
        <v>0</v>
      </c>
      <c r="Q146" s="319">
        <f>'[1]база'!Q186</f>
        <v>0</v>
      </c>
      <c r="R146" s="319">
        <f>'[1]база'!R186</f>
        <v>0</v>
      </c>
      <c r="S146" s="319">
        <f>'[1]база'!S186</f>
        <v>0</v>
      </c>
      <c r="T146" s="65"/>
    </row>
    <row r="147" spans="1:20" s="90" customFormat="1" ht="16.5" thickBot="1">
      <c r="A147" s="550" t="s">
        <v>197</v>
      </c>
      <c r="B147" s="550"/>
      <c r="C147" s="550"/>
      <c r="D147" s="550"/>
      <c r="E147" s="550"/>
      <c r="F147" s="550"/>
      <c r="G147" s="550"/>
      <c r="H147" s="550"/>
      <c r="I147" s="550"/>
      <c r="J147" s="550"/>
      <c r="K147" s="550"/>
      <c r="L147" s="551"/>
      <c r="M147" s="319" t="str">
        <f>'[1]база'!M187</f>
        <v>46/12</v>
      </c>
      <c r="N147" s="319" t="str">
        <f>'[1]база'!N187</f>
        <v>64/30</v>
      </c>
      <c r="O147" s="319" t="str">
        <f>'[1]база'!O187</f>
        <v>60/36</v>
      </c>
      <c r="P147" s="319" t="str">
        <f>'[1]база'!P187</f>
        <v>76/16</v>
      </c>
      <c r="Q147" s="319" t="str">
        <f>'[1]база'!Q187</f>
        <v>72/18</v>
      </c>
      <c r="R147" s="319" t="str">
        <f>'[1]база'!R187</f>
        <v>72/18</v>
      </c>
      <c r="S147" s="319">
        <f>'[1]база'!S187</f>
        <v>0</v>
      </c>
      <c r="T147" s="65"/>
    </row>
    <row r="148" spans="1:20" s="90" customFormat="1" ht="16.5" thickBot="1">
      <c r="A148" s="552" t="s">
        <v>198</v>
      </c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  <c r="L148" s="553"/>
      <c r="M148" s="319">
        <f>'[1]база'!M188</f>
        <v>4</v>
      </c>
      <c r="N148" s="319">
        <f>'[1]база'!N188</f>
        <v>5</v>
      </c>
      <c r="O148" s="319">
        <f>'[1]база'!O188</f>
        <v>4</v>
      </c>
      <c r="P148" s="319">
        <f>'[1]база'!P188</f>
        <v>3</v>
      </c>
      <c r="Q148" s="319">
        <f>'[1]база'!Q188</f>
        <v>4</v>
      </c>
      <c r="R148" s="319">
        <f>'[1]база'!R188</f>
        <v>3</v>
      </c>
      <c r="S148" s="319">
        <f>'[1]база'!S188</f>
        <v>0</v>
      </c>
      <c r="T148" s="65"/>
    </row>
    <row r="149" spans="1:20" s="90" customFormat="1" ht="16.5" thickBot="1">
      <c r="A149" s="552" t="s">
        <v>199</v>
      </c>
      <c r="B149" s="552"/>
      <c r="C149" s="552"/>
      <c r="D149" s="552"/>
      <c r="E149" s="552"/>
      <c r="F149" s="552"/>
      <c r="G149" s="552"/>
      <c r="H149" s="552"/>
      <c r="I149" s="552"/>
      <c r="J149" s="552"/>
      <c r="K149" s="552"/>
      <c r="L149" s="553"/>
      <c r="M149" s="319">
        <v>2</v>
      </c>
      <c r="N149" s="319">
        <f>'[1]база'!N189</f>
        <v>4</v>
      </c>
      <c r="O149" s="319">
        <f>'[1]база'!O189</f>
        <v>2</v>
      </c>
      <c r="P149" s="319">
        <f>'[1]база'!P189</f>
        <v>2</v>
      </c>
      <c r="Q149" s="319">
        <f>'[1]база'!Q189</f>
        <v>3</v>
      </c>
      <c r="R149" s="319">
        <f>'[1]база'!R189</f>
        <v>1</v>
      </c>
      <c r="S149" s="319">
        <f>'[1]база'!S189</f>
        <v>0</v>
      </c>
      <c r="T149" s="65"/>
    </row>
    <row r="150" spans="1:20" s="90" customFormat="1" ht="16.5" thickBot="1">
      <c r="A150" s="552" t="s">
        <v>200</v>
      </c>
      <c r="B150" s="552"/>
      <c r="C150" s="552"/>
      <c r="D150" s="552"/>
      <c r="E150" s="552"/>
      <c r="F150" s="552"/>
      <c r="G150" s="552"/>
      <c r="H150" s="552"/>
      <c r="I150" s="552"/>
      <c r="J150" s="552"/>
      <c r="K150" s="552"/>
      <c r="L150" s="553"/>
      <c r="M150" s="319">
        <f>'[1]база'!M190</f>
        <v>0</v>
      </c>
      <c r="N150" s="319">
        <f>'[1]база'!N190</f>
        <v>0</v>
      </c>
      <c r="O150" s="319">
        <f>'[1]база'!O190</f>
        <v>0</v>
      </c>
      <c r="P150" s="319">
        <f>'[1]база'!P190</f>
        <v>2</v>
      </c>
      <c r="Q150" s="319">
        <f>'[1]база'!Q190</f>
        <v>1</v>
      </c>
      <c r="R150" s="319">
        <f>'[1]база'!R190</f>
        <v>1</v>
      </c>
      <c r="S150" s="319">
        <f>'[1]база'!S190</f>
        <v>0</v>
      </c>
      <c r="T150" s="65"/>
    </row>
    <row r="151" spans="1:20" s="90" customFormat="1" ht="18.75" customHeight="1" thickBot="1">
      <c r="A151" s="554" t="s">
        <v>201</v>
      </c>
      <c r="B151" s="555"/>
      <c r="C151" s="554"/>
      <c r="D151" s="554"/>
      <c r="E151" s="554"/>
      <c r="F151" s="554"/>
      <c r="G151" s="554"/>
      <c r="H151" s="554"/>
      <c r="I151" s="554"/>
      <c r="J151" s="554"/>
      <c r="K151" s="554"/>
      <c r="L151" s="554"/>
      <c r="M151" s="549" t="s">
        <v>251</v>
      </c>
      <c r="N151" s="549"/>
      <c r="O151" s="549" t="s">
        <v>202</v>
      </c>
      <c r="P151" s="549"/>
      <c r="Q151" s="549" t="s">
        <v>203</v>
      </c>
      <c r="R151" s="549"/>
      <c r="S151" s="345"/>
      <c r="T151" s="65"/>
    </row>
    <row r="152" spans="1:19" ht="15.75">
      <c r="A152" s="346"/>
      <c r="B152" s="347"/>
      <c r="C152" s="348"/>
      <c r="D152" s="349"/>
      <c r="E152" s="348"/>
      <c r="F152" s="348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ht="15.75">
      <c r="A153" s="346"/>
      <c r="B153" s="325"/>
      <c r="C153" s="325"/>
      <c r="D153" s="326"/>
      <c r="E153" s="326"/>
      <c r="F153" s="326"/>
      <c r="G153" s="326"/>
      <c r="H153" s="326"/>
      <c r="I153" s="326"/>
      <c r="J153" s="325"/>
      <c r="K153" s="325"/>
      <c r="L153" s="325"/>
      <c r="M153" s="325"/>
      <c r="N153" s="324"/>
      <c r="O153" s="324"/>
      <c r="P153" s="324"/>
      <c r="Q153" s="324"/>
      <c r="R153" s="324"/>
      <c r="S153" s="324"/>
    </row>
    <row r="154" spans="1:20" ht="15.75">
      <c r="A154" s="346"/>
      <c r="B154" s="325"/>
      <c r="C154" s="325"/>
      <c r="D154" s="326"/>
      <c r="E154" s="326"/>
      <c r="F154" s="326"/>
      <c r="G154" s="326"/>
      <c r="H154" s="326"/>
      <c r="I154" s="326"/>
      <c r="J154" s="325"/>
      <c r="K154" s="325"/>
      <c r="L154" s="325"/>
      <c r="M154" s="325"/>
      <c r="N154" s="324"/>
      <c r="O154" s="324"/>
      <c r="P154" s="324"/>
      <c r="Q154" s="324"/>
      <c r="R154" s="324"/>
      <c r="S154" s="324"/>
      <c r="T154" s="101"/>
    </row>
    <row r="155" spans="1:20" ht="15.75">
      <c r="A155" s="346"/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4"/>
      <c r="O155" s="324"/>
      <c r="P155" s="324"/>
      <c r="Q155" s="324"/>
      <c r="R155" s="324"/>
      <c r="S155" s="324"/>
      <c r="T155" s="101"/>
    </row>
    <row r="156" spans="1:19" s="98" customFormat="1" ht="15.75">
      <c r="A156" s="346"/>
      <c r="B156" s="347"/>
      <c r="C156" s="348"/>
      <c r="D156" s="349"/>
      <c r="E156" s="348"/>
      <c r="F156" s="348"/>
      <c r="G156" s="324"/>
      <c r="H156" s="324"/>
      <c r="I156" s="324"/>
      <c r="J156" s="324"/>
      <c r="K156" s="324"/>
      <c r="L156" s="324"/>
      <c r="M156" s="324"/>
      <c r="N156" s="348"/>
      <c r="O156" s="348"/>
      <c r="P156" s="348"/>
      <c r="Q156" s="348"/>
      <c r="R156" s="348"/>
      <c r="S156" s="348"/>
    </row>
    <row r="157" spans="1:19" s="98" customFormat="1" ht="15.75">
      <c r="A157" s="346"/>
      <c r="B157" s="347"/>
      <c r="C157" s="348"/>
      <c r="D157" s="349"/>
      <c r="E157" s="348"/>
      <c r="F157" s="348"/>
      <c r="G157" s="324"/>
      <c r="H157" s="324"/>
      <c r="I157" s="324"/>
      <c r="J157" s="324"/>
      <c r="K157" s="324"/>
      <c r="L157" s="324"/>
      <c r="M157" s="324"/>
      <c r="N157" s="348"/>
      <c r="O157" s="348"/>
      <c r="P157" s="348"/>
      <c r="Q157" s="348"/>
      <c r="R157" s="348"/>
      <c r="S157" s="348"/>
    </row>
    <row r="158" spans="1:19" s="98" customFormat="1" ht="15.75">
      <c r="A158" s="346"/>
      <c r="B158" s="347"/>
      <c r="C158" s="348"/>
      <c r="D158" s="349"/>
      <c r="E158" s="348"/>
      <c r="F158" s="348"/>
      <c r="G158" s="324"/>
      <c r="H158" s="324"/>
      <c r="I158" s="324"/>
      <c r="J158" s="324"/>
      <c r="K158" s="324"/>
      <c r="L158" s="324"/>
      <c r="M158" s="324"/>
      <c r="N158" s="348"/>
      <c r="O158" s="348"/>
      <c r="P158" s="348"/>
      <c r="Q158" s="348"/>
      <c r="R158" s="348"/>
      <c r="S158" s="348"/>
    </row>
    <row r="159" spans="1:19" s="98" customFormat="1" ht="15.75">
      <c r="A159" s="346"/>
      <c r="B159" s="347"/>
      <c r="C159" s="348"/>
      <c r="D159" s="349"/>
      <c r="E159" s="348"/>
      <c r="F159" s="348"/>
      <c r="G159" s="324"/>
      <c r="H159" s="324"/>
      <c r="I159" s="324"/>
      <c r="J159" s="324"/>
      <c r="K159" s="324"/>
      <c r="L159" s="324"/>
      <c r="M159" s="324"/>
      <c r="N159" s="348"/>
      <c r="O159" s="348"/>
      <c r="P159" s="348"/>
      <c r="Q159" s="348"/>
      <c r="R159" s="348"/>
      <c r="S159" s="348"/>
    </row>
    <row r="160" spans="1:20" s="98" customFormat="1" ht="15.75">
      <c r="A160" s="346"/>
      <c r="B160" s="347"/>
      <c r="C160" s="348"/>
      <c r="D160" s="349"/>
      <c r="E160" s="348"/>
      <c r="F160" s="348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104"/>
    </row>
    <row r="161" spans="1:20" s="98" customFormat="1" ht="15.75">
      <c r="A161" s="346"/>
      <c r="B161" s="347"/>
      <c r="C161" s="348"/>
      <c r="D161" s="349"/>
      <c r="E161" s="348"/>
      <c r="F161" s="348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104"/>
    </row>
    <row r="162" spans="1:20" s="98" customFormat="1" ht="15.75">
      <c r="A162" s="346"/>
      <c r="B162" s="347"/>
      <c r="C162" s="348"/>
      <c r="D162" s="349"/>
      <c r="E162" s="348"/>
      <c r="F162" s="348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104"/>
    </row>
    <row r="163" spans="1:20" s="98" customFormat="1" ht="15.75">
      <c r="A163" s="346"/>
      <c r="B163" s="347"/>
      <c r="C163" s="348"/>
      <c r="D163" s="349"/>
      <c r="E163" s="348"/>
      <c r="F163" s="348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104"/>
    </row>
    <row r="164" spans="1:20" s="98" customFormat="1" ht="15.75">
      <c r="A164" s="346"/>
      <c r="B164" s="347"/>
      <c r="C164" s="348"/>
      <c r="D164" s="349"/>
      <c r="E164" s="348"/>
      <c r="F164" s="348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104"/>
    </row>
    <row r="165" spans="1:20" s="98" customFormat="1" ht="15.75">
      <c r="A165" s="346"/>
      <c r="B165" s="347"/>
      <c r="C165" s="348"/>
      <c r="D165" s="349"/>
      <c r="E165" s="348"/>
      <c r="F165" s="348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104"/>
    </row>
    <row r="166" spans="1:20" s="98" customFormat="1" ht="15.75">
      <c r="A166" s="346"/>
      <c r="B166" s="347"/>
      <c r="C166" s="348"/>
      <c r="D166" s="349"/>
      <c r="E166" s="348"/>
      <c r="F166" s="348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104"/>
    </row>
    <row r="167" spans="1:20" s="98" customFormat="1" ht="15.75">
      <c r="A167" s="346"/>
      <c r="B167" s="347"/>
      <c r="C167" s="348"/>
      <c r="D167" s="349"/>
      <c r="E167" s="348"/>
      <c r="F167" s="348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104"/>
    </row>
    <row r="168" spans="1:20" s="98" customFormat="1" ht="15.75">
      <c r="A168" s="346"/>
      <c r="B168" s="347"/>
      <c r="C168" s="348"/>
      <c r="D168" s="349"/>
      <c r="E168" s="348"/>
      <c r="F168" s="348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104"/>
    </row>
    <row r="169" spans="1:20" s="98" customFormat="1" ht="15.75">
      <c r="A169" s="96"/>
      <c r="B169" s="97"/>
      <c r="D169" s="99"/>
      <c r="F169" s="100"/>
      <c r="G169" s="101"/>
      <c r="H169" s="101"/>
      <c r="I169" s="101"/>
      <c r="J169" s="101"/>
      <c r="K169" s="101"/>
      <c r="L169" s="101"/>
      <c r="M169" s="102"/>
      <c r="N169" s="102"/>
      <c r="O169" s="102"/>
      <c r="P169" s="102"/>
      <c r="Q169" s="102"/>
      <c r="R169" s="102"/>
      <c r="S169" s="102"/>
      <c r="T169" s="104"/>
    </row>
    <row r="170" spans="1:20" s="98" customFormat="1" ht="15.75">
      <c r="A170" s="96"/>
      <c r="B170" s="97"/>
      <c r="D170" s="99"/>
      <c r="F170" s="100"/>
      <c r="G170" s="101"/>
      <c r="H170" s="101"/>
      <c r="I170" s="101"/>
      <c r="J170" s="101"/>
      <c r="K170" s="101"/>
      <c r="L170" s="101"/>
      <c r="M170" s="102"/>
      <c r="N170" s="102"/>
      <c r="O170" s="102"/>
      <c r="P170" s="102"/>
      <c r="Q170" s="102"/>
      <c r="R170" s="102"/>
      <c r="S170" s="102"/>
      <c r="T170" s="104"/>
    </row>
    <row r="171" spans="1:20" s="98" customFormat="1" ht="15.75">
      <c r="A171" s="96"/>
      <c r="B171" s="97"/>
      <c r="D171" s="99"/>
      <c r="F171" s="100"/>
      <c r="G171" s="101"/>
      <c r="H171" s="101"/>
      <c r="I171" s="101"/>
      <c r="J171" s="101"/>
      <c r="K171" s="101"/>
      <c r="L171" s="101"/>
      <c r="M171" s="102"/>
      <c r="N171" s="102"/>
      <c r="O171" s="102"/>
      <c r="P171" s="102"/>
      <c r="Q171" s="102"/>
      <c r="R171" s="102"/>
      <c r="S171" s="102"/>
      <c r="T171" s="104"/>
    </row>
    <row r="172" spans="1:20" s="98" customFormat="1" ht="15.75">
      <c r="A172" s="96"/>
      <c r="B172" s="97"/>
      <c r="D172" s="99"/>
      <c r="F172" s="100"/>
      <c r="G172" s="101"/>
      <c r="H172" s="101"/>
      <c r="I172" s="101"/>
      <c r="J172" s="101"/>
      <c r="K172" s="101"/>
      <c r="L172" s="101"/>
      <c r="M172" s="102"/>
      <c r="N172" s="102"/>
      <c r="O172" s="102"/>
      <c r="P172" s="102"/>
      <c r="Q172" s="102"/>
      <c r="R172" s="102"/>
      <c r="S172" s="102"/>
      <c r="T172" s="104"/>
    </row>
    <row r="173" spans="1:20" s="98" customFormat="1" ht="15.75">
      <c r="A173" s="96"/>
      <c r="B173" s="97"/>
      <c r="D173" s="99"/>
      <c r="F173" s="100"/>
      <c r="G173" s="101"/>
      <c r="H173" s="101"/>
      <c r="I173" s="101"/>
      <c r="J173" s="101"/>
      <c r="K173" s="101"/>
      <c r="L173" s="101"/>
      <c r="M173" s="102"/>
      <c r="N173" s="102"/>
      <c r="O173" s="102"/>
      <c r="P173" s="102"/>
      <c r="Q173" s="102"/>
      <c r="R173" s="102"/>
      <c r="S173" s="102"/>
      <c r="T173" s="104"/>
    </row>
    <row r="174" spans="1:20" s="98" customFormat="1" ht="15.75">
      <c r="A174" s="96"/>
      <c r="B174" s="97"/>
      <c r="D174" s="99"/>
      <c r="F174" s="100"/>
      <c r="G174" s="101"/>
      <c r="H174" s="101"/>
      <c r="I174" s="101"/>
      <c r="J174" s="101"/>
      <c r="K174" s="101"/>
      <c r="L174" s="101"/>
      <c r="M174" s="102"/>
      <c r="N174" s="102"/>
      <c r="O174" s="102"/>
      <c r="P174" s="102"/>
      <c r="Q174" s="102"/>
      <c r="R174" s="102"/>
      <c r="S174" s="102"/>
      <c r="T174" s="104"/>
    </row>
    <row r="175" spans="1:20" s="98" customFormat="1" ht="15.75">
      <c r="A175" s="96"/>
      <c r="B175" s="97"/>
      <c r="D175" s="99"/>
      <c r="F175" s="100"/>
      <c r="G175" s="101"/>
      <c r="H175" s="101"/>
      <c r="I175" s="101"/>
      <c r="J175" s="101"/>
      <c r="K175" s="101"/>
      <c r="L175" s="101"/>
      <c r="M175" s="102"/>
      <c r="N175" s="102"/>
      <c r="O175" s="102"/>
      <c r="P175" s="102"/>
      <c r="Q175" s="102"/>
      <c r="R175" s="102"/>
      <c r="S175" s="102"/>
      <c r="T175" s="104"/>
    </row>
    <row r="176" spans="1:20" s="98" customFormat="1" ht="15.75">
      <c r="A176" s="96"/>
      <c r="B176" s="97"/>
      <c r="D176" s="99"/>
      <c r="F176" s="100"/>
      <c r="G176" s="101"/>
      <c r="H176" s="101"/>
      <c r="I176" s="101"/>
      <c r="J176" s="101"/>
      <c r="K176" s="101"/>
      <c r="L176" s="101"/>
      <c r="M176" s="102"/>
      <c r="N176" s="102"/>
      <c r="O176" s="102"/>
      <c r="P176" s="102"/>
      <c r="Q176" s="102"/>
      <c r="R176" s="102"/>
      <c r="S176" s="102"/>
      <c r="T176" s="104"/>
    </row>
    <row r="177" spans="1:20" s="98" customFormat="1" ht="15.75">
      <c r="A177" s="96"/>
      <c r="B177" s="97"/>
      <c r="D177" s="99"/>
      <c r="F177" s="100"/>
      <c r="G177" s="101"/>
      <c r="H177" s="101"/>
      <c r="I177" s="101"/>
      <c r="J177" s="101"/>
      <c r="K177" s="101"/>
      <c r="L177" s="101"/>
      <c r="M177" s="102"/>
      <c r="N177" s="102"/>
      <c r="O177" s="102"/>
      <c r="P177" s="102"/>
      <c r="Q177" s="102"/>
      <c r="R177" s="102"/>
      <c r="S177" s="102"/>
      <c r="T177" s="104"/>
    </row>
    <row r="178" spans="1:20" s="98" customFormat="1" ht="15.75">
      <c r="A178" s="96"/>
      <c r="B178" s="97"/>
      <c r="D178" s="99"/>
      <c r="F178" s="100"/>
      <c r="G178" s="101"/>
      <c r="H178" s="101"/>
      <c r="I178" s="101"/>
      <c r="J178" s="101"/>
      <c r="K178" s="101"/>
      <c r="L178" s="101"/>
      <c r="M178" s="102"/>
      <c r="N178" s="102"/>
      <c r="O178" s="102"/>
      <c r="P178" s="102"/>
      <c r="Q178" s="102"/>
      <c r="R178" s="102"/>
      <c r="S178" s="102"/>
      <c r="T178" s="104"/>
    </row>
    <row r="179" spans="1:20" s="98" customFormat="1" ht="15.75">
      <c r="A179" s="96"/>
      <c r="B179" s="97"/>
      <c r="D179" s="99"/>
      <c r="F179" s="100"/>
      <c r="G179" s="101"/>
      <c r="H179" s="101"/>
      <c r="I179" s="101"/>
      <c r="J179" s="101"/>
      <c r="K179" s="101"/>
      <c r="L179" s="101"/>
      <c r="M179" s="102"/>
      <c r="N179" s="102"/>
      <c r="O179" s="102"/>
      <c r="P179" s="102"/>
      <c r="Q179" s="102"/>
      <c r="R179" s="102"/>
      <c r="S179" s="102"/>
      <c r="T179" s="104"/>
    </row>
    <row r="180" spans="1:20" s="98" customFormat="1" ht="15.75">
      <c r="A180" s="96"/>
      <c r="B180" s="97"/>
      <c r="D180" s="99"/>
      <c r="F180" s="100"/>
      <c r="G180" s="101"/>
      <c r="H180" s="101"/>
      <c r="I180" s="101"/>
      <c r="J180" s="101"/>
      <c r="K180" s="101"/>
      <c r="L180" s="101"/>
      <c r="M180" s="102"/>
      <c r="N180" s="102"/>
      <c r="O180" s="102"/>
      <c r="P180" s="102"/>
      <c r="Q180" s="102"/>
      <c r="R180" s="102"/>
      <c r="S180" s="102"/>
      <c r="T180" s="104"/>
    </row>
    <row r="181" spans="1:20" s="98" customFormat="1" ht="15.75">
      <c r="A181" s="96"/>
      <c r="B181" s="97"/>
      <c r="D181" s="99"/>
      <c r="F181" s="100"/>
      <c r="G181" s="101"/>
      <c r="H181" s="101"/>
      <c r="I181" s="101"/>
      <c r="J181" s="101"/>
      <c r="K181" s="101"/>
      <c r="L181" s="101"/>
      <c r="M181" s="102"/>
      <c r="N181" s="102"/>
      <c r="O181" s="102"/>
      <c r="P181" s="102"/>
      <c r="Q181" s="102"/>
      <c r="R181" s="102"/>
      <c r="S181" s="102"/>
      <c r="T181" s="104"/>
    </row>
    <row r="182" spans="1:20" s="98" customFormat="1" ht="15.75">
      <c r="A182" s="96"/>
      <c r="B182" s="97"/>
      <c r="D182" s="99"/>
      <c r="F182" s="100"/>
      <c r="G182" s="101"/>
      <c r="H182" s="101"/>
      <c r="I182" s="101"/>
      <c r="J182" s="101"/>
      <c r="K182" s="101"/>
      <c r="L182" s="101"/>
      <c r="M182" s="102"/>
      <c r="N182" s="102"/>
      <c r="O182" s="102"/>
      <c r="P182" s="102"/>
      <c r="Q182" s="102"/>
      <c r="R182" s="102"/>
      <c r="S182" s="102"/>
      <c r="T182" s="104"/>
    </row>
    <row r="183" spans="1:20" s="98" customFormat="1" ht="15.75">
      <c r="A183" s="96"/>
      <c r="B183" s="97"/>
      <c r="D183" s="99"/>
      <c r="F183" s="100"/>
      <c r="G183" s="101"/>
      <c r="H183" s="101"/>
      <c r="I183" s="101"/>
      <c r="J183" s="101"/>
      <c r="K183" s="101"/>
      <c r="L183" s="101"/>
      <c r="M183" s="102"/>
      <c r="N183" s="102"/>
      <c r="O183" s="102"/>
      <c r="P183" s="102"/>
      <c r="Q183" s="102"/>
      <c r="R183" s="102"/>
      <c r="S183" s="102"/>
      <c r="T183" s="104"/>
    </row>
    <row r="184" spans="1:20" s="98" customFormat="1" ht="15.75">
      <c r="A184" s="96"/>
      <c r="B184" s="97"/>
      <c r="D184" s="99"/>
      <c r="F184" s="100"/>
      <c r="G184" s="101"/>
      <c r="H184" s="101"/>
      <c r="I184" s="101"/>
      <c r="J184" s="101"/>
      <c r="K184" s="101"/>
      <c r="L184" s="101"/>
      <c r="M184" s="102"/>
      <c r="N184" s="102"/>
      <c r="O184" s="102"/>
      <c r="P184" s="102"/>
      <c r="Q184" s="102"/>
      <c r="R184" s="102"/>
      <c r="S184" s="102"/>
      <c r="T184" s="104"/>
    </row>
    <row r="185" spans="1:20" s="98" customFormat="1" ht="15.75">
      <c r="A185" s="96"/>
      <c r="B185" s="97"/>
      <c r="D185" s="99"/>
      <c r="F185" s="100"/>
      <c r="G185" s="101"/>
      <c r="H185" s="101"/>
      <c r="I185" s="101"/>
      <c r="J185" s="101"/>
      <c r="K185" s="101"/>
      <c r="L185" s="101"/>
      <c r="M185" s="102"/>
      <c r="N185" s="102"/>
      <c r="O185" s="102"/>
      <c r="P185" s="102"/>
      <c r="Q185" s="102"/>
      <c r="R185" s="102"/>
      <c r="S185" s="102"/>
      <c r="T185" s="104"/>
    </row>
    <row r="186" spans="1:20" s="98" customFormat="1" ht="15.75">
      <c r="A186" s="96"/>
      <c r="B186" s="97"/>
      <c r="D186" s="99"/>
      <c r="F186" s="100"/>
      <c r="G186" s="101"/>
      <c r="H186" s="101"/>
      <c r="I186" s="101"/>
      <c r="J186" s="101"/>
      <c r="K186" s="101"/>
      <c r="L186" s="101"/>
      <c r="M186" s="102"/>
      <c r="N186" s="102"/>
      <c r="O186" s="102"/>
      <c r="P186" s="102"/>
      <c r="Q186" s="102"/>
      <c r="R186" s="102"/>
      <c r="S186" s="102"/>
      <c r="T186" s="104"/>
    </row>
    <row r="187" spans="1:20" s="98" customFormat="1" ht="15.75">
      <c r="A187" s="96"/>
      <c r="B187" s="97"/>
      <c r="D187" s="99"/>
      <c r="F187" s="100"/>
      <c r="G187" s="101"/>
      <c r="H187" s="101"/>
      <c r="I187" s="101"/>
      <c r="J187" s="101"/>
      <c r="K187" s="101"/>
      <c r="L187" s="101"/>
      <c r="M187" s="102"/>
      <c r="N187" s="102"/>
      <c r="O187" s="102"/>
      <c r="P187" s="102"/>
      <c r="Q187" s="102"/>
      <c r="R187" s="102"/>
      <c r="S187" s="102"/>
      <c r="T187" s="104"/>
    </row>
    <row r="188" spans="1:20" s="98" customFormat="1" ht="15.75">
      <c r="A188" s="96"/>
      <c r="B188" s="97"/>
      <c r="D188" s="99"/>
      <c r="F188" s="100"/>
      <c r="G188" s="101"/>
      <c r="H188" s="101"/>
      <c r="I188" s="101"/>
      <c r="J188" s="101"/>
      <c r="K188" s="101"/>
      <c r="L188" s="101"/>
      <c r="M188" s="102"/>
      <c r="N188" s="102"/>
      <c r="O188" s="102"/>
      <c r="P188" s="102"/>
      <c r="Q188" s="102"/>
      <c r="R188" s="102"/>
      <c r="S188" s="102"/>
      <c r="T188" s="104"/>
    </row>
    <row r="189" spans="1:20" s="98" customFormat="1" ht="15.75">
      <c r="A189" s="96"/>
      <c r="B189" s="97"/>
      <c r="D189" s="99"/>
      <c r="F189" s="100"/>
      <c r="G189" s="101"/>
      <c r="H189" s="101"/>
      <c r="I189" s="101"/>
      <c r="J189" s="101"/>
      <c r="K189" s="101"/>
      <c r="L189" s="101"/>
      <c r="M189" s="102"/>
      <c r="N189" s="102"/>
      <c r="O189" s="102"/>
      <c r="P189" s="102"/>
      <c r="Q189" s="102"/>
      <c r="R189" s="102"/>
      <c r="S189" s="102"/>
      <c r="T189" s="104"/>
    </row>
    <row r="190" spans="1:20" s="98" customFormat="1" ht="15.75">
      <c r="A190" s="96"/>
      <c r="B190" s="97"/>
      <c r="D190" s="99"/>
      <c r="F190" s="100"/>
      <c r="G190" s="101"/>
      <c r="H190" s="101"/>
      <c r="I190" s="101"/>
      <c r="J190" s="101"/>
      <c r="K190" s="101"/>
      <c r="L190" s="101"/>
      <c r="M190" s="102"/>
      <c r="N190" s="102"/>
      <c r="O190" s="102"/>
      <c r="P190" s="102"/>
      <c r="Q190" s="102"/>
      <c r="R190" s="102"/>
      <c r="S190" s="102"/>
      <c r="T190" s="104"/>
    </row>
    <row r="191" spans="1:20" s="98" customFormat="1" ht="15.75">
      <c r="A191" s="96"/>
      <c r="B191" s="97"/>
      <c r="D191" s="99"/>
      <c r="F191" s="100"/>
      <c r="G191" s="101"/>
      <c r="H191" s="101"/>
      <c r="I191" s="101"/>
      <c r="J191" s="101"/>
      <c r="K191" s="101"/>
      <c r="L191" s="101"/>
      <c r="M191" s="102"/>
      <c r="N191" s="102"/>
      <c r="O191" s="102"/>
      <c r="P191" s="102"/>
      <c r="Q191" s="102"/>
      <c r="R191" s="102"/>
      <c r="S191" s="102"/>
      <c r="T191" s="104"/>
    </row>
    <row r="192" spans="1:20" s="98" customFormat="1" ht="15.75">
      <c r="A192" s="96"/>
      <c r="B192" s="97"/>
      <c r="D192" s="99"/>
      <c r="F192" s="100"/>
      <c r="G192" s="101"/>
      <c r="H192" s="101"/>
      <c r="I192" s="101"/>
      <c r="J192" s="101"/>
      <c r="K192" s="101"/>
      <c r="L192" s="101"/>
      <c r="M192" s="102"/>
      <c r="N192" s="102"/>
      <c r="O192" s="102"/>
      <c r="P192" s="102"/>
      <c r="Q192" s="102"/>
      <c r="R192" s="102"/>
      <c r="S192" s="102"/>
      <c r="T192" s="104"/>
    </row>
    <row r="193" spans="1:20" s="98" customFormat="1" ht="15.75">
      <c r="A193" s="96"/>
      <c r="B193" s="97"/>
      <c r="D193" s="99"/>
      <c r="F193" s="100"/>
      <c r="G193" s="101"/>
      <c r="H193" s="101"/>
      <c r="I193" s="101"/>
      <c r="J193" s="101"/>
      <c r="K193" s="101"/>
      <c r="L193" s="101"/>
      <c r="M193" s="102"/>
      <c r="N193" s="102"/>
      <c r="O193" s="102"/>
      <c r="P193" s="102"/>
      <c r="Q193" s="102"/>
      <c r="R193" s="102"/>
      <c r="S193" s="102"/>
      <c r="T193" s="104"/>
    </row>
    <row r="194" spans="1:20" s="98" customFormat="1" ht="15.75">
      <c r="A194" s="96"/>
      <c r="B194" s="97"/>
      <c r="D194" s="99"/>
      <c r="F194" s="100"/>
      <c r="G194" s="101"/>
      <c r="H194" s="101"/>
      <c r="I194" s="101"/>
      <c r="J194" s="101"/>
      <c r="K194" s="101"/>
      <c r="L194" s="101"/>
      <c r="M194" s="102"/>
      <c r="N194" s="102"/>
      <c r="O194" s="102"/>
      <c r="P194" s="102"/>
      <c r="Q194" s="102"/>
      <c r="R194" s="102"/>
      <c r="S194" s="102"/>
      <c r="T194" s="104"/>
    </row>
    <row r="195" spans="1:20" s="98" customFormat="1" ht="15.75">
      <c r="A195" s="96"/>
      <c r="B195" s="97"/>
      <c r="D195" s="99"/>
      <c r="F195" s="100"/>
      <c r="G195" s="101"/>
      <c r="H195" s="101"/>
      <c r="I195" s="101"/>
      <c r="J195" s="101"/>
      <c r="K195" s="101"/>
      <c r="L195" s="101"/>
      <c r="M195" s="102"/>
      <c r="N195" s="102"/>
      <c r="O195" s="102"/>
      <c r="P195" s="102"/>
      <c r="Q195" s="102"/>
      <c r="R195" s="102"/>
      <c r="S195" s="102"/>
      <c r="T195" s="104"/>
    </row>
    <row r="196" spans="1:20" s="98" customFormat="1" ht="15.75">
      <c r="A196" s="96"/>
      <c r="B196" s="97"/>
      <c r="D196" s="99"/>
      <c r="F196" s="100"/>
      <c r="G196" s="101"/>
      <c r="H196" s="101"/>
      <c r="I196" s="101"/>
      <c r="J196" s="101"/>
      <c r="K196" s="101"/>
      <c r="L196" s="101"/>
      <c r="M196" s="102"/>
      <c r="N196" s="102"/>
      <c r="O196" s="102"/>
      <c r="P196" s="102"/>
      <c r="Q196" s="102"/>
      <c r="R196" s="102"/>
      <c r="S196" s="102"/>
      <c r="T196" s="104"/>
    </row>
    <row r="197" spans="1:20" s="98" customFormat="1" ht="15.75">
      <c r="A197" s="96"/>
      <c r="B197" s="97"/>
      <c r="D197" s="99"/>
      <c r="F197" s="100"/>
      <c r="G197" s="101"/>
      <c r="H197" s="101"/>
      <c r="I197" s="101"/>
      <c r="J197" s="101"/>
      <c r="K197" s="101"/>
      <c r="L197" s="101"/>
      <c r="M197" s="102"/>
      <c r="N197" s="102"/>
      <c r="O197" s="102"/>
      <c r="P197" s="102"/>
      <c r="Q197" s="102"/>
      <c r="R197" s="102"/>
      <c r="S197" s="102"/>
      <c r="T197" s="104"/>
    </row>
    <row r="198" spans="1:20" s="98" customFormat="1" ht="15.75">
      <c r="A198" s="96"/>
      <c r="B198" s="97"/>
      <c r="D198" s="99"/>
      <c r="F198" s="100"/>
      <c r="G198" s="101"/>
      <c r="H198" s="101"/>
      <c r="I198" s="101"/>
      <c r="J198" s="101"/>
      <c r="K198" s="101"/>
      <c r="L198" s="101"/>
      <c r="M198" s="102"/>
      <c r="N198" s="102"/>
      <c r="O198" s="102"/>
      <c r="P198" s="102"/>
      <c r="Q198" s="102"/>
      <c r="R198" s="102"/>
      <c r="S198" s="102"/>
      <c r="T198" s="104"/>
    </row>
    <row r="199" spans="1:20" s="98" customFormat="1" ht="15.75">
      <c r="A199" s="96"/>
      <c r="B199" s="97"/>
      <c r="D199" s="99"/>
      <c r="F199" s="100"/>
      <c r="G199" s="101"/>
      <c r="H199" s="101"/>
      <c r="I199" s="101"/>
      <c r="J199" s="101"/>
      <c r="K199" s="101"/>
      <c r="L199" s="101"/>
      <c r="M199" s="102"/>
      <c r="N199" s="102"/>
      <c r="O199" s="102"/>
      <c r="P199" s="102"/>
      <c r="Q199" s="102"/>
      <c r="R199" s="102"/>
      <c r="S199" s="102"/>
      <c r="T199" s="104"/>
    </row>
    <row r="200" spans="1:20" s="98" customFormat="1" ht="15.75">
      <c r="A200" s="96"/>
      <c r="B200" s="97"/>
      <c r="D200" s="99"/>
      <c r="F200" s="100"/>
      <c r="G200" s="101"/>
      <c r="H200" s="101"/>
      <c r="I200" s="101"/>
      <c r="J200" s="101"/>
      <c r="K200" s="101"/>
      <c r="L200" s="101"/>
      <c r="M200" s="102"/>
      <c r="N200" s="102"/>
      <c r="O200" s="102"/>
      <c r="P200" s="102"/>
      <c r="Q200" s="102"/>
      <c r="R200" s="102"/>
      <c r="S200" s="102"/>
      <c r="T200" s="104"/>
    </row>
    <row r="201" spans="1:20" s="98" customFormat="1" ht="15.75">
      <c r="A201" s="96"/>
      <c r="B201" s="97"/>
      <c r="D201" s="99"/>
      <c r="F201" s="100"/>
      <c r="G201" s="101"/>
      <c r="H201" s="101"/>
      <c r="I201" s="101"/>
      <c r="J201" s="101"/>
      <c r="K201" s="101"/>
      <c r="L201" s="101"/>
      <c r="M201" s="102"/>
      <c r="N201" s="102"/>
      <c r="O201" s="102"/>
      <c r="P201" s="102"/>
      <c r="Q201" s="102"/>
      <c r="R201" s="102"/>
      <c r="S201" s="102"/>
      <c r="T201" s="104"/>
    </row>
    <row r="202" spans="1:20" s="98" customFormat="1" ht="15.75">
      <c r="A202" s="96"/>
      <c r="B202" s="97"/>
      <c r="D202" s="99"/>
      <c r="F202" s="100"/>
      <c r="G202" s="101"/>
      <c r="H202" s="101"/>
      <c r="I202" s="101"/>
      <c r="J202" s="101"/>
      <c r="K202" s="101"/>
      <c r="L202" s="101"/>
      <c r="M202" s="102"/>
      <c r="N202" s="102"/>
      <c r="O202" s="102"/>
      <c r="P202" s="102"/>
      <c r="Q202" s="102"/>
      <c r="R202" s="102"/>
      <c r="S202" s="102"/>
      <c r="T202" s="104"/>
    </row>
    <row r="203" spans="1:20" s="98" customFormat="1" ht="15.75">
      <c r="A203" s="96"/>
      <c r="B203" s="97"/>
      <c r="D203" s="99"/>
      <c r="F203" s="100"/>
      <c r="G203" s="101"/>
      <c r="H203" s="101"/>
      <c r="I203" s="101"/>
      <c r="J203" s="101"/>
      <c r="K203" s="101"/>
      <c r="L203" s="101"/>
      <c r="M203" s="102"/>
      <c r="N203" s="102"/>
      <c r="O203" s="102"/>
      <c r="P203" s="102"/>
      <c r="Q203" s="102"/>
      <c r="R203" s="102"/>
      <c r="S203" s="102"/>
      <c r="T203" s="104"/>
    </row>
    <row r="204" spans="1:20" s="98" customFormat="1" ht="15.75">
      <c r="A204" s="96"/>
      <c r="B204" s="97"/>
      <c r="D204" s="99"/>
      <c r="F204" s="100"/>
      <c r="G204" s="101"/>
      <c r="H204" s="101"/>
      <c r="I204" s="101"/>
      <c r="J204" s="101"/>
      <c r="K204" s="101"/>
      <c r="L204" s="101"/>
      <c r="M204" s="102"/>
      <c r="N204" s="102"/>
      <c r="O204" s="102"/>
      <c r="P204" s="102"/>
      <c r="Q204" s="102"/>
      <c r="R204" s="102"/>
      <c r="S204" s="102"/>
      <c r="T204" s="104"/>
    </row>
    <row r="205" spans="1:20" s="98" customFormat="1" ht="15.75">
      <c r="A205" s="96"/>
      <c r="B205" s="97"/>
      <c r="D205" s="99"/>
      <c r="F205" s="100"/>
      <c r="G205" s="101"/>
      <c r="H205" s="101"/>
      <c r="I205" s="101"/>
      <c r="J205" s="101"/>
      <c r="K205" s="101"/>
      <c r="L205" s="101"/>
      <c r="M205" s="102"/>
      <c r="N205" s="102"/>
      <c r="O205" s="102"/>
      <c r="P205" s="102"/>
      <c r="Q205" s="102"/>
      <c r="R205" s="102"/>
      <c r="S205" s="102"/>
      <c r="T205" s="104"/>
    </row>
    <row r="206" spans="1:20" s="98" customFormat="1" ht="15.75">
      <c r="A206" s="96"/>
      <c r="B206" s="97"/>
      <c r="D206" s="99"/>
      <c r="F206" s="100"/>
      <c r="G206" s="101"/>
      <c r="H206" s="101"/>
      <c r="I206" s="101"/>
      <c r="J206" s="101"/>
      <c r="K206" s="101"/>
      <c r="L206" s="101"/>
      <c r="M206" s="102"/>
      <c r="N206" s="102"/>
      <c r="O206" s="102"/>
      <c r="P206" s="102"/>
      <c r="Q206" s="102"/>
      <c r="R206" s="102"/>
      <c r="S206" s="102"/>
      <c r="T206" s="104"/>
    </row>
    <row r="207" spans="1:20" s="98" customFormat="1" ht="15.75">
      <c r="A207" s="96"/>
      <c r="B207" s="97"/>
      <c r="D207" s="99"/>
      <c r="F207" s="100"/>
      <c r="G207" s="101"/>
      <c r="H207" s="101"/>
      <c r="I207" s="101"/>
      <c r="J207" s="101"/>
      <c r="K207" s="101"/>
      <c r="L207" s="101"/>
      <c r="M207" s="102"/>
      <c r="N207" s="102"/>
      <c r="O207" s="102"/>
      <c r="P207" s="102"/>
      <c r="Q207" s="102"/>
      <c r="R207" s="102"/>
      <c r="S207" s="102"/>
      <c r="T207" s="104"/>
    </row>
    <row r="208" spans="1:20" s="98" customFormat="1" ht="15.75">
      <c r="A208" s="96"/>
      <c r="B208" s="97"/>
      <c r="D208" s="99"/>
      <c r="F208" s="100"/>
      <c r="G208" s="101"/>
      <c r="H208" s="101"/>
      <c r="I208" s="101"/>
      <c r="J208" s="101"/>
      <c r="K208" s="101"/>
      <c r="L208" s="101"/>
      <c r="M208" s="102"/>
      <c r="N208" s="102"/>
      <c r="O208" s="102"/>
      <c r="P208" s="102"/>
      <c r="Q208" s="102"/>
      <c r="R208" s="102"/>
      <c r="S208" s="102"/>
      <c r="T208" s="104"/>
    </row>
    <row r="209" spans="1:20" s="98" customFormat="1" ht="15.75">
      <c r="A209" s="96"/>
      <c r="B209" s="97"/>
      <c r="D209" s="99"/>
      <c r="F209" s="100"/>
      <c r="G209" s="101"/>
      <c r="H209" s="101"/>
      <c r="I209" s="101"/>
      <c r="J209" s="101"/>
      <c r="K209" s="101"/>
      <c r="L209" s="101"/>
      <c r="M209" s="102"/>
      <c r="N209" s="102"/>
      <c r="O209" s="102"/>
      <c r="P209" s="102"/>
      <c r="Q209" s="102"/>
      <c r="R209" s="102"/>
      <c r="S209" s="102"/>
      <c r="T209" s="104"/>
    </row>
    <row r="210" spans="1:20" s="98" customFormat="1" ht="15.75">
      <c r="A210" s="96"/>
      <c r="B210" s="97"/>
      <c r="D210" s="99"/>
      <c r="F210" s="100"/>
      <c r="G210" s="101"/>
      <c r="H210" s="101"/>
      <c r="I210" s="101"/>
      <c r="J210" s="101"/>
      <c r="K210" s="101"/>
      <c r="L210" s="101"/>
      <c r="M210" s="102"/>
      <c r="N210" s="102"/>
      <c r="O210" s="102"/>
      <c r="P210" s="102"/>
      <c r="Q210" s="102"/>
      <c r="R210" s="102"/>
      <c r="S210" s="102"/>
      <c r="T210" s="104"/>
    </row>
    <row r="211" spans="1:20" s="98" customFormat="1" ht="15.75">
      <c r="A211" s="96"/>
      <c r="B211" s="97"/>
      <c r="D211" s="99"/>
      <c r="F211" s="100"/>
      <c r="G211" s="101"/>
      <c r="H211" s="101"/>
      <c r="I211" s="101"/>
      <c r="J211" s="101"/>
      <c r="K211" s="101"/>
      <c r="L211" s="101"/>
      <c r="M211" s="102"/>
      <c r="N211" s="102"/>
      <c r="O211" s="102"/>
      <c r="P211" s="102"/>
      <c r="Q211" s="102"/>
      <c r="R211" s="102"/>
      <c r="S211" s="102"/>
      <c r="T211" s="104"/>
    </row>
    <row r="212" spans="1:20" s="98" customFormat="1" ht="15.75">
      <c r="A212" s="96"/>
      <c r="B212" s="97"/>
      <c r="D212" s="99"/>
      <c r="F212" s="100"/>
      <c r="G212" s="101"/>
      <c r="H212" s="101"/>
      <c r="I212" s="101"/>
      <c r="J212" s="101"/>
      <c r="K212" s="101"/>
      <c r="L212" s="101"/>
      <c r="M212" s="102"/>
      <c r="N212" s="102"/>
      <c r="O212" s="102"/>
      <c r="P212" s="102"/>
      <c r="Q212" s="102"/>
      <c r="R212" s="102"/>
      <c r="S212" s="102"/>
      <c r="T212" s="104"/>
    </row>
    <row r="213" spans="1:20" s="98" customFormat="1" ht="15.75">
      <c r="A213" s="96"/>
      <c r="B213" s="97"/>
      <c r="D213" s="99"/>
      <c r="F213" s="100"/>
      <c r="G213" s="101"/>
      <c r="H213" s="101"/>
      <c r="I213" s="101"/>
      <c r="J213" s="101"/>
      <c r="K213" s="101"/>
      <c r="L213" s="101"/>
      <c r="M213" s="102"/>
      <c r="N213" s="102"/>
      <c r="O213" s="102"/>
      <c r="P213" s="102"/>
      <c r="Q213" s="102"/>
      <c r="R213" s="102"/>
      <c r="S213" s="102"/>
      <c r="T213" s="104"/>
    </row>
    <row r="214" spans="1:20" s="98" customFormat="1" ht="15.75">
      <c r="A214" s="96"/>
      <c r="B214" s="97"/>
      <c r="D214" s="99"/>
      <c r="F214" s="100"/>
      <c r="G214" s="101"/>
      <c r="H214" s="101"/>
      <c r="I214" s="101"/>
      <c r="J214" s="101"/>
      <c r="K214" s="101"/>
      <c r="L214" s="101"/>
      <c r="M214" s="102"/>
      <c r="N214" s="102"/>
      <c r="O214" s="102"/>
      <c r="P214" s="102"/>
      <c r="Q214" s="102"/>
      <c r="R214" s="102"/>
      <c r="S214" s="102"/>
      <c r="T214" s="104"/>
    </row>
    <row r="215" spans="1:20" s="98" customFormat="1" ht="15.75">
      <c r="A215" s="96"/>
      <c r="B215" s="97"/>
      <c r="D215" s="99"/>
      <c r="F215" s="100"/>
      <c r="G215" s="101"/>
      <c r="H215" s="101"/>
      <c r="I215" s="101"/>
      <c r="J215" s="101"/>
      <c r="K215" s="101"/>
      <c r="L215" s="101"/>
      <c r="M215" s="102"/>
      <c r="N215" s="102"/>
      <c r="O215" s="102"/>
      <c r="P215" s="102"/>
      <c r="Q215" s="102"/>
      <c r="R215" s="102"/>
      <c r="S215" s="102"/>
      <c r="T215" s="104"/>
    </row>
    <row r="216" spans="1:20" s="98" customFormat="1" ht="15.75">
      <c r="A216" s="96"/>
      <c r="B216" s="97"/>
      <c r="D216" s="99"/>
      <c r="F216" s="100"/>
      <c r="G216" s="101"/>
      <c r="H216" s="101"/>
      <c r="I216" s="101"/>
      <c r="J216" s="101"/>
      <c r="K216" s="101"/>
      <c r="L216" s="101"/>
      <c r="M216" s="102"/>
      <c r="N216" s="102"/>
      <c r="O216" s="102"/>
      <c r="P216" s="102"/>
      <c r="Q216" s="102"/>
      <c r="R216" s="102"/>
      <c r="S216" s="102"/>
      <c r="T216" s="104"/>
    </row>
    <row r="217" spans="1:20" s="98" customFormat="1" ht="15.75">
      <c r="A217" s="96"/>
      <c r="B217" s="97"/>
      <c r="D217" s="99"/>
      <c r="F217" s="100"/>
      <c r="G217" s="101"/>
      <c r="H217" s="101"/>
      <c r="I217" s="101"/>
      <c r="J217" s="101"/>
      <c r="K217" s="101"/>
      <c r="L217" s="101"/>
      <c r="M217" s="102"/>
      <c r="N217" s="102"/>
      <c r="O217" s="102"/>
      <c r="P217" s="102"/>
      <c r="Q217" s="102"/>
      <c r="R217" s="102"/>
      <c r="S217" s="102"/>
      <c r="T217" s="104"/>
    </row>
    <row r="218" spans="1:20" s="98" customFormat="1" ht="15.75">
      <c r="A218" s="96"/>
      <c r="B218" s="97"/>
      <c r="D218" s="99"/>
      <c r="F218" s="100"/>
      <c r="G218" s="101"/>
      <c r="H218" s="101"/>
      <c r="I218" s="101"/>
      <c r="J218" s="101"/>
      <c r="K218" s="101"/>
      <c r="L218" s="101"/>
      <c r="M218" s="102"/>
      <c r="N218" s="102"/>
      <c r="O218" s="102"/>
      <c r="P218" s="102"/>
      <c r="Q218" s="102"/>
      <c r="R218" s="102"/>
      <c r="S218" s="102"/>
      <c r="T218" s="104"/>
    </row>
    <row r="219" spans="1:20" s="98" customFormat="1" ht="15.75">
      <c r="A219" s="96"/>
      <c r="B219" s="97"/>
      <c r="D219" s="99"/>
      <c r="F219" s="100"/>
      <c r="G219" s="101"/>
      <c r="H219" s="101"/>
      <c r="I219" s="101"/>
      <c r="J219" s="101"/>
      <c r="K219" s="101"/>
      <c r="L219" s="101"/>
      <c r="M219" s="102"/>
      <c r="N219" s="102"/>
      <c r="O219" s="102"/>
      <c r="P219" s="102"/>
      <c r="Q219" s="102"/>
      <c r="R219" s="102"/>
      <c r="S219" s="102"/>
      <c r="T219" s="104"/>
    </row>
    <row r="220" spans="1:20" s="98" customFormat="1" ht="15.75">
      <c r="A220" s="96"/>
      <c r="B220" s="97"/>
      <c r="D220" s="99"/>
      <c r="F220" s="100"/>
      <c r="G220" s="101"/>
      <c r="H220" s="101"/>
      <c r="I220" s="101"/>
      <c r="J220" s="101"/>
      <c r="K220" s="101"/>
      <c r="L220" s="101"/>
      <c r="M220" s="102"/>
      <c r="N220" s="102"/>
      <c r="O220" s="102"/>
      <c r="P220" s="102"/>
      <c r="Q220" s="102"/>
      <c r="R220" s="102"/>
      <c r="S220" s="102"/>
      <c r="T220" s="104"/>
    </row>
    <row r="221" spans="1:20" s="98" customFormat="1" ht="15.75">
      <c r="A221" s="96"/>
      <c r="B221" s="97"/>
      <c r="D221" s="99"/>
      <c r="F221" s="100"/>
      <c r="G221" s="101"/>
      <c r="H221" s="101"/>
      <c r="I221" s="101"/>
      <c r="J221" s="101"/>
      <c r="K221" s="101"/>
      <c r="L221" s="101"/>
      <c r="M221" s="102"/>
      <c r="N221" s="102"/>
      <c r="O221" s="102"/>
      <c r="P221" s="102"/>
      <c r="Q221" s="102"/>
      <c r="R221" s="102"/>
      <c r="S221" s="102"/>
      <c r="T221" s="104"/>
    </row>
    <row r="222" spans="1:20" s="98" customFormat="1" ht="15.75">
      <c r="A222" s="96"/>
      <c r="B222" s="97"/>
      <c r="D222" s="99"/>
      <c r="F222" s="100"/>
      <c r="G222" s="101"/>
      <c r="H222" s="101"/>
      <c r="I222" s="101"/>
      <c r="J222" s="101"/>
      <c r="K222" s="101"/>
      <c r="L222" s="101"/>
      <c r="M222" s="102"/>
      <c r="N222" s="102"/>
      <c r="O222" s="102"/>
      <c r="P222" s="102"/>
      <c r="Q222" s="102"/>
      <c r="R222" s="102"/>
      <c r="S222" s="102"/>
      <c r="T222" s="104"/>
    </row>
    <row r="223" spans="1:20" s="98" customFormat="1" ht="15.75">
      <c r="A223" s="96"/>
      <c r="B223" s="97"/>
      <c r="D223" s="99"/>
      <c r="F223" s="100"/>
      <c r="G223" s="101"/>
      <c r="H223" s="101"/>
      <c r="I223" s="101"/>
      <c r="J223" s="101"/>
      <c r="K223" s="101"/>
      <c r="L223" s="101"/>
      <c r="M223" s="102"/>
      <c r="N223" s="102"/>
      <c r="O223" s="102"/>
      <c r="P223" s="102"/>
      <c r="Q223" s="102"/>
      <c r="R223" s="102"/>
      <c r="S223" s="102"/>
      <c r="T223" s="104"/>
    </row>
    <row r="224" spans="1:20" s="98" customFormat="1" ht="15.75">
      <c r="A224" s="96"/>
      <c r="B224" s="97"/>
      <c r="D224" s="99"/>
      <c r="F224" s="100"/>
      <c r="G224" s="101"/>
      <c r="H224" s="101"/>
      <c r="I224" s="101"/>
      <c r="J224" s="101"/>
      <c r="K224" s="101"/>
      <c r="L224" s="101"/>
      <c r="M224" s="102"/>
      <c r="N224" s="102"/>
      <c r="O224" s="102"/>
      <c r="P224" s="102"/>
      <c r="Q224" s="102"/>
      <c r="R224" s="102"/>
      <c r="S224" s="102"/>
      <c r="T224" s="104"/>
    </row>
    <row r="225" spans="1:20" s="98" customFormat="1" ht="15.75">
      <c r="A225" s="96"/>
      <c r="B225" s="97"/>
      <c r="D225" s="99"/>
      <c r="F225" s="100"/>
      <c r="G225" s="101"/>
      <c r="H225" s="101"/>
      <c r="I225" s="101"/>
      <c r="J225" s="101"/>
      <c r="K225" s="101"/>
      <c r="L225" s="101"/>
      <c r="M225" s="102"/>
      <c r="N225" s="102"/>
      <c r="O225" s="102"/>
      <c r="P225" s="102"/>
      <c r="Q225" s="102"/>
      <c r="R225" s="102"/>
      <c r="S225" s="102"/>
      <c r="T225" s="104"/>
    </row>
    <row r="226" spans="1:20" s="98" customFormat="1" ht="15.75">
      <c r="A226" s="96"/>
      <c r="B226" s="97"/>
      <c r="D226" s="99"/>
      <c r="F226" s="100"/>
      <c r="G226" s="101"/>
      <c r="H226" s="101"/>
      <c r="I226" s="101"/>
      <c r="J226" s="101"/>
      <c r="K226" s="101"/>
      <c r="L226" s="101"/>
      <c r="M226" s="102"/>
      <c r="N226" s="102"/>
      <c r="O226" s="102"/>
      <c r="P226" s="102"/>
      <c r="Q226" s="102"/>
      <c r="R226" s="102"/>
      <c r="S226" s="102"/>
      <c r="T226" s="104"/>
    </row>
    <row r="227" spans="1:20" s="98" customFormat="1" ht="15.75">
      <c r="A227" s="96"/>
      <c r="B227" s="97"/>
      <c r="D227" s="99"/>
      <c r="F227" s="100"/>
      <c r="G227" s="101"/>
      <c r="H227" s="101"/>
      <c r="I227" s="101"/>
      <c r="J227" s="101"/>
      <c r="K227" s="101"/>
      <c r="L227" s="101"/>
      <c r="M227" s="102"/>
      <c r="N227" s="102"/>
      <c r="O227" s="102"/>
      <c r="P227" s="102"/>
      <c r="Q227" s="102"/>
      <c r="R227" s="102"/>
      <c r="S227" s="102"/>
      <c r="T227" s="104"/>
    </row>
    <row r="228" spans="1:20" s="98" customFormat="1" ht="15.75">
      <c r="A228" s="96"/>
      <c r="B228" s="97"/>
      <c r="D228" s="99"/>
      <c r="F228" s="100"/>
      <c r="G228" s="101"/>
      <c r="H228" s="101"/>
      <c r="I228" s="101"/>
      <c r="J228" s="101"/>
      <c r="K228" s="101"/>
      <c r="L228" s="101"/>
      <c r="M228" s="102"/>
      <c r="N228" s="102"/>
      <c r="O228" s="102"/>
      <c r="P228" s="102"/>
      <c r="Q228" s="102"/>
      <c r="R228" s="102"/>
      <c r="S228" s="102"/>
      <c r="T228" s="104"/>
    </row>
    <row r="229" spans="1:20" s="98" customFormat="1" ht="15.75">
      <c r="A229" s="96"/>
      <c r="B229" s="97"/>
      <c r="D229" s="99"/>
      <c r="F229" s="100"/>
      <c r="G229" s="101"/>
      <c r="H229" s="101"/>
      <c r="I229" s="101"/>
      <c r="J229" s="101"/>
      <c r="K229" s="101"/>
      <c r="L229" s="101"/>
      <c r="M229" s="102"/>
      <c r="N229" s="102"/>
      <c r="O229" s="102"/>
      <c r="P229" s="102"/>
      <c r="Q229" s="102"/>
      <c r="R229" s="102"/>
      <c r="S229" s="102"/>
      <c r="T229" s="104"/>
    </row>
    <row r="230" spans="1:20" s="98" customFormat="1" ht="15.75">
      <c r="A230" s="96"/>
      <c r="B230" s="97"/>
      <c r="D230" s="99"/>
      <c r="F230" s="100"/>
      <c r="G230" s="101"/>
      <c r="H230" s="101"/>
      <c r="I230" s="101"/>
      <c r="J230" s="101"/>
      <c r="K230" s="101"/>
      <c r="L230" s="101"/>
      <c r="M230" s="102"/>
      <c r="N230" s="102"/>
      <c r="O230" s="102"/>
      <c r="P230" s="102"/>
      <c r="Q230" s="102"/>
      <c r="R230" s="102"/>
      <c r="S230" s="102"/>
      <c r="T230" s="104"/>
    </row>
    <row r="231" spans="1:20" s="98" customFormat="1" ht="15.75">
      <c r="A231" s="96"/>
      <c r="B231" s="97"/>
      <c r="D231" s="99"/>
      <c r="F231" s="100"/>
      <c r="G231" s="101"/>
      <c r="H231" s="101"/>
      <c r="I231" s="101"/>
      <c r="J231" s="101"/>
      <c r="K231" s="101"/>
      <c r="L231" s="101"/>
      <c r="M231" s="102"/>
      <c r="N231" s="102"/>
      <c r="O231" s="102"/>
      <c r="P231" s="102"/>
      <c r="Q231" s="102"/>
      <c r="R231" s="102"/>
      <c r="S231" s="102"/>
      <c r="T231" s="104"/>
    </row>
    <row r="232" spans="1:20" s="98" customFormat="1" ht="15.75">
      <c r="A232" s="96"/>
      <c r="B232" s="97"/>
      <c r="D232" s="99"/>
      <c r="F232" s="100"/>
      <c r="G232" s="101"/>
      <c r="H232" s="101"/>
      <c r="I232" s="101"/>
      <c r="J232" s="101"/>
      <c r="K232" s="101"/>
      <c r="L232" s="101"/>
      <c r="M232" s="102"/>
      <c r="N232" s="102"/>
      <c r="O232" s="102"/>
      <c r="P232" s="102"/>
      <c r="Q232" s="102"/>
      <c r="R232" s="102"/>
      <c r="S232" s="102"/>
      <c r="T232" s="104"/>
    </row>
    <row r="233" spans="1:20" s="98" customFormat="1" ht="15.75">
      <c r="A233" s="96"/>
      <c r="B233" s="97"/>
      <c r="D233" s="99"/>
      <c r="F233" s="100"/>
      <c r="G233" s="101"/>
      <c r="H233" s="101"/>
      <c r="I233" s="101"/>
      <c r="J233" s="101"/>
      <c r="K233" s="101"/>
      <c r="L233" s="101"/>
      <c r="M233" s="102"/>
      <c r="N233" s="102"/>
      <c r="O233" s="102"/>
      <c r="P233" s="102"/>
      <c r="Q233" s="102"/>
      <c r="R233" s="102"/>
      <c r="S233" s="102"/>
      <c r="T233" s="104"/>
    </row>
    <row r="234" spans="1:20" s="98" customFormat="1" ht="15.75">
      <c r="A234" s="96"/>
      <c r="B234" s="97"/>
      <c r="D234" s="99"/>
      <c r="F234" s="100"/>
      <c r="G234" s="101"/>
      <c r="H234" s="101"/>
      <c r="I234" s="101"/>
      <c r="J234" s="101"/>
      <c r="K234" s="101"/>
      <c r="L234" s="101"/>
      <c r="M234" s="102"/>
      <c r="N234" s="102"/>
      <c r="O234" s="102"/>
      <c r="P234" s="102"/>
      <c r="Q234" s="102"/>
      <c r="R234" s="102"/>
      <c r="S234" s="102"/>
      <c r="T234" s="104"/>
    </row>
    <row r="235" spans="1:20" s="98" customFormat="1" ht="15.75">
      <c r="A235" s="96"/>
      <c r="B235" s="97"/>
      <c r="D235" s="99"/>
      <c r="F235" s="100"/>
      <c r="G235" s="101"/>
      <c r="H235" s="101"/>
      <c r="I235" s="101"/>
      <c r="J235" s="101"/>
      <c r="K235" s="101"/>
      <c r="L235" s="101"/>
      <c r="M235" s="102"/>
      <c r="N235" s="102"/>
      <c r="O235" s="102"/>
      <c r="P235" s="102"/>
      <c r="Q235" s="102"/>
      <c r="R235" s="102"/>
      <c r="S235" s="102"/>
      <c r="T235" s="104"/>
    </row>
    <row r="236" spans="1:20" s="98" customFormat="1" ht="15.75">
      <c r="A236" s="96"/>
      <c r="B236" s="97"/>
      <c r="D236" s="99"/>
      <c r="F236" s="100"/>
      <c r="G236" s="101"/>
      <c r="H236" s="101"/>
      <c r="I236" s="101"/>
      <c r="J236" s="101"/>
      <c r="K236" s="101"/>
      <c r="L236" s="101"/>
      <c r="M236" s="102"/>
      <c r="N236" s="102"/>
      <c r="O236" s="102"/>
      <c r="P236" s="102"/>
      <c r="Q236" s="102"/>
      <c r="R236" s="102"/>
      <c r="S236" s="102"/>
      <c r="T236" s="104"/>
    </row>
    <row r="237" spans="1:20" s="98" customFormat="1" ht="15.75">
      <c r="A237" s="96"/>
      <c r="B237" s="97"/>
      <c r="D237" s="99"/>
      <c r="F237" s="100"/>
      <c r="G237" s="101"/>
      <c r="H237" s="101"/>
      <c r="I237" s="101"/>
      <c r="J237" s="101"/>
      <c r="K237" s="101"/>
      <c r="L237" s="101"/>
      <c r="M237" s="102"/>
      <c r="N237" s="102"/>
      <c r="O237" s="102"/>
      <c r="P237" s="102"/>
      <c r="Q237" s="102"/>
      <c r="R237" s="102"/>
      <c r="S237" s="102"/>
      <c r="T237" s="104"/>
    </row>
    <row r="238" spans="1:20" s="98" customFormat="1" ht="15.75">
      <c r="A238" s="96"/>
      <c r="B238" s="97"/>
      <c r="D238" s="99"/>
      <c r="F238" s="100"/>
      <c r="G238" s="101"/>
      <c r="H238" s="101"/>
      <c r="I238" s="101"/>
      <c r="J238" s="101"/>
      <c r="K238" s="101"/>
      <c r="L238" s="101"/>
      <c r="M238" s="102"/>
      <c r="N238" s="102"/>
      <c r="O238" s="102"/>
      <c r="P238" s="102"/>
      <c r="Q238" s="102"/>
      <c r="R238" s="102"/>
      <c r="S238" s="102"/>
      <c r="T238" s="104"/>
    </row>
    <row r="239" spans="1:20" s="98" customFormat="1" ht="15.75">
      <c r="A239" s="96"/>
      <c r="B239" s="97"/>
      <c r="D239" s="99"/>
      <c r="F239" s="100"/>
      <c r="G239" s="101"/>
      <c r="H239" s="101"/>
      <c r="I239" s="101"/>
      <c r="J239" s="101"/>
      <c r="K239" s="101"/>
      <c r="L239" s="101"/>
      <c r="M239" s="102"/>
      <c r="N239" s="102"/>
      <c r="O239" s="102"/>
      <c r="P239" s="102"/>
      <c r="Q239" s="102"/>
      <c r="R239" s="102"/>
      <c r="S239" s="102"/>
      <c r="T239" s="104"/>
    </row>
    <row r="240" spans="1:20" s="98" customFormat="1" ht="15.75">
      <c r="A240" s="96"/>
      <c r="B240" s="97"/>
      <c r="D240" s="99"/>
      <c r="F240" s="100"/>
      <c r="G240" s="101"/>
      <c r="H240" s="101"/>
      <c r="I240" s="101"/>
      <c r="J240" s="101"/>
      <c r="K240" s="101"/>
      <c r="L240" s="101"/>
      <c r="M240" s="102"/>
      <c r="N240" s="102"/>
      <c r="O240" s="102"/>
      <c r="P240" s="102"/>
      <c r="Q240" s="102"/>
      <c r="R240" s="102"/>
      <c r="S240" s="102"/>
      <c r="T240" s="104"/>
    </row>
    <row r="241" spans="1:20" s="98" customFormat="1" ht="15.75">
      <c r="A241" s="96"/>
      <c r="B241" s="97"/>
      <c r="D241" s="99"/>
      <c r="F241" s="100"/>
      <c r="G241" s="101"/>
      <c r="H241" s="101"/>
      <c r="I241" s="101"/>
      <c r="J241" s="101"/>
      <c r="K241" s="101"/>
      <c r="L241" s="101"/>
      <c r="M241" s="102"/>
      <c r="N241" s="102"/>
      <c r="O241" s="102"/>
      <c r="P241" s="102"/>
      <c r="Q241" s="102"/>
      <c r="R241" s="102"/>
      <c r="S241" s="102"/>
      <c r="T241" s="104"/>
    </row>
    <row r="242" spans="1:20" s="98" customFormat="1" ht="15.75">
      <c r="A242" s="96"/>
      <c r="B242" s="97"/>
      <c r="D242" s="99"/>
      <c r="F242" s="100"/>
      <c r="G242" s="101"/>
      <c r="H242" s="101"/>
      <c r="I242" s="101"/>
      <c r="J242" s="101"/>
      <c r="K242" s="101"/>
      <c r="L242" s="101"/>
      <c r="M242" s="102"/>
      <c r="N242" s="102"/>
      <c r="O242" s="102"/>
      <c r="P242" s="102"/>
      <c r="Q242" s="102"/>
      <c r="R242" s="102"/>
      <c r="S242" s="102"/>
      <c r="T242" s="104"/>
    </row>
    <row r="243" spans="1:20" s="98" customFormat="1" ht="15.75">
      <c r="A243" s="96"/>
      <c r="B243" s="97"/>
      <c r="D243" s="99"/>
      <c r="F243" s="100"/>
      <c r="G243" s="101"/>
      <c r="H243" s="101"/>
      <c r="I243" s="101"/>
      <c r="J243" s="101"/>
      <c r="K243" s="101"/>
      <c r="L243" s="101"/>
      <c r="M243" s="102"/>
      <c r="N243" s="102"/>
      <c r="O243" s="102"/>
      <c r="P243" s="102"/>
      <c r="Q243" s="102"/>
      <c r="R243" s="102"/>
      <c r="S243" s="102"/>
      <c r="T243" s="104"/>
    </row>
    <row r="244" spans="1:20" s="98" customFormat="1" ht="15.75">
      <c r="A244" s="96"/>
      <c r="B244" s="97"/>
      <c r="D244" s="99"/>
      <c r="F244" s="100"/>
      <c r="G244" s="101"/>
      <c r="H244" s="101"/>
      <c r="I244" s="101"/>
      <c r="J244" s="101"/>
      <c r="K244" s="101"/>
      <c r="L244" s="101"/>
      <c r="M244" s="102"/>
      <c r="N244" s="102"/>
      <c r="O244" s="102"/>
      <c r="P244" s="102"/>
      <c r="Q244" s="102"/>
      <c r="R244" s="102"/>
      <c r="S244" s="102"/>
      <c r="T244" s="104"/>
    </row>
    <row r="245" spans="1:20" s="98" customFormat="1" ht="15.75">
      <c r="A245" s="96"/>
      <c r="B245" s="97"/>
      <c r="D245" s="99"/>
      <c r="F245" s="100"/>
      <c r="G245" s="101"/>
      <c r="H245" s="101"/>
      <c r="I245" s="101"/>
      <c r="J245" s="101"/>
      <c r="K245" s="101"/>
      <c r="L245" s="101"/>
      <c r="M245" s="102"/>
      <c r="N245" s="102"/>
      <c r="O245" s="102"/>
      <c r="P245" s="102"/>
      <c r="Q245" s="102"/>
      <c r="R245" s="102"/>
      <c r="S245" s="102"/>
      <c r="T245" s="104"/>
    </row>
    <row r="246" spans="1:20" s="98" customFormat="1" ht="15.75">
      <c r="A246" s="96"/>
      <c r="B246" s="97"/>
      <c r="D246" s="99"/>
      <c r="F246" s="100"/>
      <c r="G246" s="101"/>
      <c r="H246" s="101"/>
      <c r="I246" s="101"/>
      <c r="J246" s="101"/>
      <c r="K246" s="101"/>
      <c r="L246" s="101"/>
      <c r="M246" s="102"/>
      <c r="N246" s="102"/>
      <c r="O246" s="102"/>
      <c r="P246" s="102"/>
      <c r="Q246" s="102"/>
      <c r="R246" s="102"/>
      <c r="S246" s="102"/>
      <c r="T246" s="104"/>
    </row>
    <row r="247" spans="1:20" s="98" customFormat="1" ht="15.75">
      <c r="A247" s="96"/>
      <c r="B247" s="97"/>
      <c r="D247" s="99"/>
      <c r="F247" s="100"/>
      <c r="G247" s="101"/>
      <c r="H247" s="101"/>
      <c r="I247" s="101"/>
      <c r="J247" s="101"/>
      <c r="K247" s="101"/>
      <c r="L247" s="101"/>
      <c r="M247" s="102"/>
      <c r="N247" s="102"/>
      <c r="O247" s="102"/>
      <c r="P247" s="102"/>
      <c r="Q247" s="102"/>
      <c r="R247" s="102"/>
      <c r="S247" s="102"/>
      <c r="T247" s="104"/>
    </row>
    <row r="248" spans="1:20" s="98" customFormat="1" ht="15.75">
      <c r="A248" s="96"/>
      <c r="B248" s="97"/>
      <c r="D248" s="99"/>
      <c r="F248" s="100"/>
      <c r="G248" s="101"/>
      <c r="H248" s="101"/>
      <c r="I248" s="101"/>
      <c r="J248" s="101"/>
      <c r="K248" s="101"/>
      <c r="L248" s="101"/>
      <c r="M248" s="102"/>
      <c r="N248" s="102"/>
      <c r="O248" s="102"/>
      <c r="P248" s="102"/>
      <c r="Q248" s="102"/>
      <c r="R248" s="102"/>
      <c r="S248" s="102"/>
      <c r="T248" s="104"/>
    </row>
    <row r="249" spans="1:20" s="98" customFormat="1" ht="15.75">
      <c r="A249" s="96"/>
      <c r="B249" s="97"/>
      <c r="D249" s="99"/>
      <c r="F249" s="100"/>
      <c r="G249" s="101"/>
      <c r="H249" s="101"/>
      <c r="I249" s="101"/>
      <c r="J249" s="101"/>
      <c r="K249" s="101"/>
      <c r="L249" s="101"/>
      <c r="M249" s="102"/>
      <c r="N249" s="102"/>
      <c r="O249" s="102"/>
      <c r="P249" s="102"/>
      <c r="Q249" s="102"/>
      <c r="R249" s="102"/>
      <c r="S249" s="102"/>
      <c r="T249" s="104"/>
    </row>
    <row r="250" spans="1:20" s="98" customFormat="1" ht="15.75">
      <c r="A250" s="96"/>
      <c r="B250" s="97"/>
      <c r="D250" s="99"/>
      <c r="F250" s="100"/>
      <c r="G250" s="101"/>
      <c r="H250" s="101"/>
      <c r="I250" s="101"/>
      <c r="J250" s="101"/>
      <c r="K250" s="101"/>
      <c r="L250" s="101"/>
      <c r="M250" s="102"/>
      <c r="N250" s="102"/>
      <c r="O250" s="102"/>
      <c r="P250" s="102"/>
      <c r="Q250" s="102"/>
      <c r="R250" s="102"/>
      <c r="S250" s="102"/>
      <c r="T250" s="104"/>
    </row>
    <row r="251" spans="1:20" s="98" customFormat="1" ht="15.75">
      <c r="A251" s="96"/>
      <c r="B251" s="97"/>
      <c r="D251" s="99"/>
      <c r="F251" s="100"/>
      <c r="G251" s="101"/>
      <c r="H251" s="101"/>
      <c r="I251" s="101"/>
      <c r="J251" s="101"/>
      <c r="K251" s="101"/>
      <c r="L251" s="101"/>
      <c r="M251" s="102"/>
      <c r="N251" s="102"/>
      <c r="O251" s="102"/>
      <c r="P251" s="102"/>
      <c r="Q251" s="102"/>
      <c r="R251" s="102"/>
      <c r="S251" s="102"/>
      <c r="T251" s="104"/>
    </row>
    <row r="252" spans="1:20" s="98" customFormat="1" ht="15.75">
      <c r="A252" s="96"/>
      <c r="B252" s="97"/>
      <c r="D252" s="99"/>
      <c r="F252" s="100"/>
      <c r="G252" s="101"/>
      <c r="H252" s="101"/>
      <c r="I252" s="101"/>
      <c r="J252" s="101"/>
      <c r="K252" s="101"/>
      <c r="L252" s="101"/>
      <c r="M252" s="102"/>
      <c r="N252" s="102"/>
      <c r="O252" s="102"/>
      <c r="P252" s="102"/>
      <c r="Q252" s="102"/>
      <c r="R252" s="102"/>
      <c r="S252" s="102"/>
      <c r="T252" s="104"/>
    </row>
    <row r="253" spans="1:20" s="98" customFormat="1" ht="15.75">
      <c r="A253" s="96"/>
      <c r="B253" s="97"/>
      <c r="D253" s="99"/>
      <c r="F253" s="100"/>
      <c r="G253" s="101"/>
      <c r="H253" s="101"/>
      <c r="I253" s="101"/>
      <c r="J253" s="101"/>
      <c r="K253" s="101"/>
      <c r="L253" s="101"/>
      <c r="M253" s="102"/>
      <c r="N253" s="102"/>
      <c r="O253" s="102"/>
      <c r="P253" s="102"/>
      <c r="Q253" s="102"/>
      <c r="R253" s="102"/>
      <c r="S253" s="102"/>
      <c r="T253" s="104"/>
    </row>
    <row r="254" spans="1:20" s="98" customFormat="1" ht="15.75">
      <c r="A254" s="96"/>
      <c r="B254" s="97"/>
      <c r="D254" s="99"/>
      <c r="F254" s="100"/>
      <c r="G254" s="101"/>
      <c r="H254" s="101"/>
      <c r="I254" s="101"/>
      <c r="J254" s="101"/>
      <c r="K254" s="101"/>
      <c r="L254" s="101"/>
      <c r="M254" s="102"/>
      <c r="N254" s="102"/>
      <c r="O254" s="102"/>
      <c r="P254" s="102"/>
      <c r="Q254" s="102"/>
      <c r="R254" s="102"/>
      <c r="S254" s="102"/>
      <c r="T254" s="104"/>
    </row>
    <row r="255" spans="1:20" s="98" customFormat="1" ht="15.75">
      <c r="A255" s="96"/>
      <c r="B255" s="97"/>
      <c r="D255" s="99"/>
      <c r="F255" s="100"/>
      <c r="G255" s="101"/>
      <c r="H255" s="101"/>
      <c r="I255" s="101"/>
      <c r="J255" s="101"/>
      <c r="K255" s="101"/>
      <c r="L255" s="101"/>
      <c r="M255" s="102"/>
      <c r="N255" s="102"/>
      <c r="O255" s="102"/>
      <c r="P255" s="102"/>
      <c r="Q255" s="102"/>
      <c r="R255" s="102"/>
      <c r="S255" s="102"/>
      <c r="T255" s="104"/>
    </row>
    <row r="256" spans="1:20" s="98" customFormat="1" ht="15.75">
      <c r="A256" s="96"/>
      <c r="B256" s="97"/>
      <c r="D256" s="99"/>
      <c r="F256" s="100"/>
      <c r="G256" s="101"/>
      <c r="H256" s="101"/>
      <c r="I256" s="101"/>
      <c r="J256" s="101"/>
      <c r="K256" s="101"/>
      <c r="L256" s="101"/>
      <c r="M256" s="102"/>
      <c r="N256" s="102"/>
      <c r="O256" s="102"/>
      <c r="P256" s="102"/>
      <c r="Q256" s="102"/>
      <c r="R256" s="102"/>
      <c r="S256" s="102"/>
      <c r="T256" s="104"/>
    </row>
    <row r="257" spans="1:20" s="98" customFormat="1" ht="15.75">
      <c r="A257" s="96"/>
      <c r="B257" s="97"/>
      <c r="D257" s="99"/>
      <c r="F257" s="100"/>
      <c r="G257" s="101"/>
      <c r="H257" s="101"/>
      <c r="I257" s="101"/>
      <c r="J257" s="101"/>
      <c r="K257" s="101"/>
      <c r="L257" s="101"/>
      <c r="M257" s="102"/>
      <c r="N257" s="102"/>
      <c r="O257" s="102"/>
      <c r="P257" s="102"/>
      <c r="Q257" s="102"/>
      <c r="R257" s="102"/>
      <c r="S257" s="102"/>
      <c r="T257" s="104"/>
    </row>
    <row r="258" spans="1:20" s="98" customFormat="1" ht="15.75">
      <c r="A258" s="96"/>
      <c r="B258" s="97"/>
      <c r="D258" s="99"/>
      <c r="F258" s="100"/>
      <c r="G258" s="101"/>
      <c r="H258" s="101"/>
      <c r="I258" s="101"/>
      <c r="J258" s="101"/>
      <c r="K258" s="101"/>
      <c r="L258" s="101"/>
      <c r="M258" s="102"/>
      <c r="N258" s="102"/>
      <c r="O258" s="102"/>
      <c r="P258" s="102"/>
      <c r="Q258" s="102"/>
      <c r="R258" s="102"/>
      <c r="S258" s="102"/>
      <c r="T258" s="104"/>
    </row>
    <row r="259" spans="1:20" s="98" customFormat="1" ht="15.75">
      <c r="A259" s="96"/>
      <c r="B259" s="97"/>
      <c r="D259" s="99"/>
      <c r="F259" s="100"/>
      <c r="G259" s="101"/>
      <c r="H259" s="101"/>
      <c r="I259" s="101"/>
      <c r="J259" s="101"/>
      <c r="K259" s="101"/>
      <c r="L259" s="101"/>
      <c r="M259" s="102"/>
      <c r="N259" s="102"/>
      <c r="O259" s="102"/>
      <c r="P259" s="102"/>
      <c r="Q259" s="102"/>
      <c r="R259" s="102"/>
      <c r="S259" s="102"/>
      <c r="T259" s="104"/>
    </row>
    <row r="260" spans="1:20" s="98" customFormat="1" ht="15.75">
      <c r="A260" s="96"/>
      <c r="B260" s="97"/>
      <c r="D260" s="99"/>
      <c r="F260" s="100"/>
      <c r="G260" s="101"/>
      <c r="H260" s="101"/>
      <c r="I260" s="101"/>
      <c r="J260" s="101"/>
      <c r="K260" s="101"/>
      <c r="L260" s="101"/>
      <c r="M260" s="102"/>
      <c r="N260" s="102"/>
      <c r="O260" s="102"/>
      <c r="P260" s="102"/>
      <c r="Q260" s="102"/>
      <c r="R260" s="102"/>
      <c r="S260" s="102"/>
      <c r="T260" s="104"/>
    </row>
    <row r="261" spans="1:20" s="98" customFormat="1" ht="15.75">
      <c r="A261" s="96"/>
      <c r="B261" s="97"/>
      <c r="D261" s="99"/>
      <c r="F261" s="100"/>
      <c r="G261" s="101"/>
      <c r="H261" s="101"/>
      <c r="I261" s="101"/>
      <c r="J261" s="101"/>
      <c r="K261" s="101"/>
      <c r="L261" s="101"/>
      <c r="M261" s="102"/>
      <c r="N261" s="102"/>
      <c r="O261" s="102"/>
      <c r="P261" s="102"/>
      <c r="Q261" s="102"/>
      <c r="R261" s="102"/>
      <c r="S261" s="102"/>
      <c r="T261" s="104"/>
    </row>
    <row r="262" spans="1:20" s="98" customFormat="1" ht="15.75">
      <c r="A262" s="96"/>
      <c r="B262" s="97"/>
      <c r="D262" s="99"/>
      <c r="F262" s="100"/>
      <c r="G262" s="101"/>
      <c r="H262" s="101"/>
      <c r="I262" s="101"/>
      <c r="J262" s="101"/>
      <c r="K262" s="101"/>
      <c r="L262" s="101"/>
      <c r="M262" s="102"/>
      <c r="N262" s="102"/>
      <c r="O262" s="102"/>
      <c r="P262" s="102"/>
      <c r="Q262" s="102"/>
      <c r="R262" s="102"/>
      <c r="S262" s="102"/>
      <c r="T262" s="104"/>
    </row>
    <row r="263" spans="1:20" s="98" customFormat="1" ht="15.75">
      <c r="A263" s="96"/>
      <c r="B263" s="97"/>
      <c r="D263" s="99"/>
      <c r="F263" s="100"/>
      <c r="G263" s="101"/>
      <c r="H263" s="101"/>
      <c r="I263" s="101"/>
      <c r="J263" s="101"/>
      <c r="K263" s="101"/>
      <c r="L263" s="101"/>
      <c r="M263" s="102"/>
      <c r="N263" s="102"/>
      <c r="O263" s="102"/>
      <c r="P263" s="102"/>
      <c r="Q263" s="102"/>
      <c r="R263" s="102"/>
      <c r="S263" s="102"/>
      <c r="T263" s="104"/>
    </row>
    <row r="264" spans="1:20" s="98" customFormat="1" ht="15.75">
      <c r="A264" s="96"/>
      <c r="B264" s="97"/>
      <c r="D264" s="99"/>
      <c r="F264" s="100"/>
      <c r="G264" s="101"/>
      <c r="H264" s="101"/>
      <c r="I264" s="101"/>
      <c r="J264" s="101"/>
      <c r="K264" s="101"/>
      <c r="L264" s="101"/>
      <c r="M264" s="102"/>
      <c r="N264" s="102"/>
      <c r="O264" s="102"/>
      <c r="P264" s="102"/>
      <c r="Q264" s="102"/>
      <c r="R264" s="102"/>
      <c r="S264" s="102"/>
      <c r="T264" s="104"/>
    </row>
    <row r="265" spans="1:20" s="98" customFormat="1" ht="15.75">
      <c r="A265" s="96"/>
      <c r="B265" s="97"/>
      <c r="D265" s="99"/>
      <c r="F265" s="100"/>
      <c r="G265" s="101"/>
      <c r="H265" s="101"/>
      <c r="I265" s="101"/>
      <c r="J265" s="101"/>
      <c r="K265" s="101"/>
      <c r="L265" s="101"/>
      <c r="M265" s="102"/>
      <c r="N265" s="102"/>
      <c r="O265" s="102"/>
      <c r="P265" s="102"/>
      <c r="Q265" s="102"/>
      <c r="R265" s="102"/>
      <c r="S265" s="102"/>
      <c r="T265" s="104"/>
    </row>
    <row r="266" spans="1:20" s="98" customFormat="1" ht="15.75">
      <c r="A266" s="96"/>
      <c r="B266" s="97"/>
      <c r="D266" s="99"/>
      <c r="F266" s="100"/>
      <c r="G266" s="101"/>
      <c r="H266" s="101"/>
      <c r="I266" s="101"/>
      <c r="J266" s="101"/>
      <c r="K266" s="101"/>
      <c r="L266" s="101"/>
      <c r="M266" s="102"/>
      <c r="N266" s="102"/>
      <c r="O266" s="102"/>
      <c r="P266" s="102"/>
      <c r="Q266" s="102"/>
      <c r="R266" s="102"/>
      <c r="S266" s="102"/>
      <c r="T266" s="104"/>
    </row>
    <row r="267" spans="1:20" s="98" customFormat="1" ht="15.75">
      <c r="A267" s="96"/>
      <c r="B267" s="97"/>
      <c r="D267" s="99"/>
      <c r="F267" s="100"/>
      <c r="G267" s="101"/>
      <c r="H267" s="101"/>
      <c r="I267" s="101"/>
      <c r="J267" s="101"/>
      <c r="K267" s="101"/>
      <c r="L267" s="101"/>
      <c r="M267" s="102"/>
      <c r="N267" s="102"/>
      <c r="O267" s="102"/>
      <c r="P267" s="102"/>
      <c r="Q267" s="102"/>
      <c r="R267" s="102"/>
      <c r="S267" s="102"/>
      <c r="T267" s="104"/>
    </row>
    <row r="268" spans="1:20" s="98" customFormat="1" ht="15.75">
      <c r="A268" s="96"/>
      <c r="B268" s="97"/>
      <c r="D268" s="99"/>
      <c r="F268" s="100"/>
      <c r="G268" s="101"/>
      <c r="H268" s="101"/>
      <c r="I268" s="101"/>
      <c r="J268" s="101"/>
      <c r="K268" s="101"/>
      <c r="L268" s="101"/>
      <c r="M268" s="102"/>
      <c r="N268" s="102"/>
      <c r="O268" s="102"/>
      <c r="P268" s="102"/>
      <c r="Q268" s="102"/>
      <c r="R268" s="102"/>
      <c r="S268" s="102"/>
      <c r="T268" s="104"/>
    </row>
    <row r="269" spans="1:20" s="98" customFormat="1" ht="15.75">
      <c r="A269" s="96"/>
      <c r="B269" s="97"/>
      <c r="D269" s="99"/>
      <c r="F269" s="100"/>
      <c r="G269" s="101"/>
      <c r="H269" s="101"/>
      <c r="I269" s="101"/>
      <c r="J269" s="101"/>
      <c r="K269" s="101"/>
      <c r="L269" s="101"/>
      <c r="M269" s="102"/>
      <c r="N269" s="102"/>
      <c r="O269" s="102"/>
      <c r="P269" s="102"/>
      <c r="Q269" s="102"/>
      <c r="R269" s="102"/>
      <c r="S269" s="102"/>
      <c r="T269" s="104"/>
    </row>
    <row r="270" spans="1:20" s="98" customFormat="1" ht="15.75">
      <c r="A270" s="96"/>
      <c r="B270" s="97"/>
      <c r="D270" s="99"/>
      <c r="F270" s="100"/>
      <c r="G270" s="101"/>
      <c r="H270" s="101"/>
      <c r="I270" s="101"/>
      <c r="J270" s="101"/>
      <c r="K270" s="101"/>
      <c r="L270" s="101"/>
      <c r="M270" s="102"/>
      <c r="N270" s="102"/>
      <c r="O270" s="102"/>
      <c r="P270" s="102"/>
      <c r="Q270" s="102"/>
      <c r="R270" s="102"/>
      <c r="S270" s="102"/>
      <c r="T270" s="104"/>
    </row>
    <row r="271" spans="1:20" s="98" customFormat="1" ht="15.75">
      <c r="A271" s="96"/>
      <c r="B271" s="97"/>
      <c r="D271" s="99"/>
      <c r="F271" s="100"/>
      <c r="G271" s="101"/>
      <c r="H271" s="101"/>
      <c r="I271" s="101"/>
      <c r="J271" s="101"/>
      <c r="K271" s="101"/>
      <c r="L271" s="101"/>
      <c r="M271" s="102"/>
      <c r="N271" s="102"/>
      <c r="O271" s="102"/>
      <c r="P271" s="102"/>
      <c r="Q271" s="102"/>
      <c r="R271" s="102"/>
      <c r="S271" s="102"/>
      <c r="T271" s="104"/>
    </row>
    <row r="272" spans="1:20" s="98" customFormat="1" ht="15.75">
      <c r="A272" s="96"/>
      <c r="B272" s="97"/>
      <c r="D272" s="99"/>
      <c r="F272" s="100"/>
      <c r="G272" s="101"/>
      <c r="H272" s="101"/>
      <c r="I272" s="101"/>
      <c r="J272" s="101"/>
      <c r="K272" s="101"/>
      <c r="L272" s="101"/>
      <c r="M272" s="102"/>
      <c r="N272" s="102"/>
      <c r="O272" s="102"/>
      <c r="P272" s="102"/>
      <c r="Q272" s="102"/>
      <c r="R272" s="102"/>
      <c r="S272" s="102"/>
      <c r="T272" s="104"/>
    </row>
    <row r="273" spans="1:20" s="98" customFormat="1" ht="15.75">
      <c r="A273" s="96"/>
      <c r="B273" s="97"/>
      <c r="D273" s="99"/>
      <c r="F273" s="100"/>
      <c r="G273" s="101"/>
      <c r="H273" s="101"/>
      <c r="I273" s="101"/>
      <c r="J273" s="101"/>
      <c r="K273" s="101"/>
      <c r="L273" s="101"/>
      <c r="M273" s="102"/>
      <c r="N273" s="102"/>
      <c r="O273" s="102"/>
      <c r="P273" s="102"/>
      <c r="Q273" s="102"/>
      <c r="R273" s="102"/>
      <c r="S273" s="102"/>
      <c r="T273" s="104"/>
    </row>
    <row r="274" spans="1:20" s="98" customFormat="1" ht="15.75">
      <c r="A274" s="96"/>
      <c r="B274" s="97"/>
      <c r="D274" s="99"/>
      <c r="F274" s="100"/>
      <c r="G274" s="101"/>
      <c r="H274" s="101"/>
      <c r="I274" s="101"/>
      <c r="J274" s="101"/>
      <c r="K274" s="101"/>
      <c r="L274" s="101"/>
      <c r="M274" s="102"/>
      <c r="N274" s="102"/>
      <c r="O274" s="102"/>
      <c r="P274" s="102"/>
      <c r="Q274" s="102"/>
      <c r="R274" s="102"/>
      <c r="S274" s="102"/>
      <c r="T274" s="104"/>
    </row>
    <row r="275" spans="1:20" s="98" customFormat="1" ht="15.75">
      <c r="A275" s="96"/>
      <c r="B275" s="97"/>
      <c r="D275" s="99"/>
      <c r="F275" s="100"/>
      <c r="G275" s="101"/>
      <c r="H275" s="101"/>
      <c r="I275" s="101"/>
      <c r="J275" s="101"/>
      <c r="K275" s="101"/>
      <c r="L275" s="101"/>
      <c r="M275" s="102"/>
      <c r="N275" s="102"/>
      <c r="O275" s="102"/>
      <c r="P275" s="102"/>
      <c r="Q275" s="102"/>
      <c r="R275" s="102"/>
      <c r="S275" s="102"/>
      <c r="T275" s="104"/>
    </row>
    <row r="276" spans="1:20" s="98" customFormat="1" ht="15.75">
      <c r="A276" s="96"/>
      <c r="B276" s="97"/>
      <c r="D276" s="99"/>
      <c r="F276" s="100"/>
      <c r="G276" s="101"/>
      <c r="H276" s="101"/>
      <c r="I276" s="101"/>
      <c r="J276" s="101"/>
      <c r="K276" s="101"/>
      <c r="L276" s="101"/>
      <c r="M276" s="102"/>
      <c r="N276" s="102"/>
      <c r="O276" s="102"/>
      <c r="P276" s="102"/>
      <c r="Q276" s="102"/>
      <c r="R276" s="102"/>
      <c r="S276" s="102"/>
      <c r="T276" s="104"/>
    </row>
    <row r="277" spans="1:20" s="98" customFormat="1" ht="15.75">
      <c r="A277" s="96"/>
      <c r="B277" s="97"/>
      <c r="D277" s="99"/>
      <c r="F277" s="100"/>
      <c r="G277" s="101"/>
      <c r="H277" s="101"/>
      <c r="I277" s="101"/>
      <c r="J277" s="101"/>
      <c r="K277" s="101"/>
      <c r="L277" s="101"/>
      <c r="M277" s="102"/>
      <c r="N277" s="102"/>
      <c r="O277" s="102"/>
      <c r="P277" s="102"/>
      <c r="Q277" s="102"/>
      <c r="R277" s="102"/>
      <c r="S277" s="102"/>
      <c r="T277" s="104"/>
    </row>
    <row r="278" spans="1:20" s="98" customFormat="1" ht="15.75">
      <c r="A278" s="96"/>
      <c r="B278" s="97"/>
      <c r="D278" s="99"/>
      <c r="F278" s="100"/>
      <c r="G278" s="101"/>
      <c r="H278" s="101"/>
      <c r="I278" s="101"/>
      <c r="J278" s="101"/>
      <c r="K278" s="101"/>
      <c r="L278" s="101"/>
      <c r="M278" s="102"/>
      <c r="N278" s="102"/>
      <c r="O278" s="102"/>
      <c r="P278" s="102"/>
      <c r="Q278" s="102"/>
      <c r="R278" s="102"/>
      <c r="S278" s="102"/>
      <c r="T278" s="104"/>
    </row>
    <row r="279" spans="1:20" s="98" customFormat="1" ht="15.75">
      <c r="A279" s="96"/>
      <c r="B279" s="97"/>
      <c r="D279" s="99"/>
      <c r="F279" s="100"/>
      <c r="G279" s="101"/>
      <c r="H279" s="101"/>
      <c r="I279" s="101"/>
      <c r="J279" s="101"/>
      <c r="K279" s="101"/>
      <c r="L279" s="101"/>
      <c r="M279" s="102"/>
      <c r="N279" s="102"/>
      <c r="O279" s="102"/>
      <c r="P279" s="102"/>
      <c r="Q279" s="102"/>
      <c r="R279" s="102"/>
      <c r="S279" s="102"/>
      <c r="T279" s="104"/>
    </row>
    <row r="280" spans="1:20" s="98" customFormat="1" ht="15.75">
      <c r="A280" s="96"/>
      <c r="B280" s="97"/>
      <c r="D280" s="99"/>
      <c r="F280" s="100"/>
      <c r="G280" s="101"/>
      <c r="H280" s="101"/>
      <c r="I280" s="101"/>
      <c r="J280" s="101"/>
      <c r="K280" s="101"/>
      <c r="L280" s="101"/>
      <c r="M280" s="102"/>
      <c r="N280" s="102"/>
      <c r="O280" s="102"/>
      <c r="P280" s="102"/>
      <c r="Q280" s="102"/>
      <c r="R280" s="102"/>
      <c r="S280" s="102"/>
      <c r="T280" s="104"/>
    </row>
    <row r="281" spans="1:20" s="98" customFormat="1" ht="15.75">
      <c r="A281" s="96"/>
      <c r="B281" s="97"/>
      <c r="D281" s="99"/>
      <c r="F281" s="100"/>
      <c r="G281" s="101"/>
      <c r="H281" s="101"/>
      <c r="I281" s="101"/>
      <c r="J281" s="101"/>
      <c r="K281" s="101"/>
      <c r="L281" s="101"/>
      <c r="M281" s="102"/>
      <c r="N281" s="102"/>
      <c r="O281" s="102"/>
      <c r="P281" s="102"/>
      <c r="Q281" s="102"/>
      <c r="R281" s="102"/>
      <c r="S281" s="102"/>
      <c r="T281" s="104"/>
    </row>
    <row r="282" spans="1:20" s="98" customFormat="1" ht="15.75">
      <c r="A282" s="96"/>
      <c r="B282" s="97"/>
      <c r="D282" s="99"/>
      <c r="F282" s="100"/>
      <c r="G282" s="101"/>
      <c r="H282" s="101"/>
      <c r="I282" s="101"/>
      <c r="J282" s="101"/>
      <c r="K282" s="101"/>
      <c r="L282" s="101"/>
      <c r="M282" s="102"/>
      <c r="N282" s="102"/>
      <c r="O282" s="102"/>
      <c r="P282" s="102"/>
      <c r="Q282" s="102"/>
      <c r="R282" s="102"/>
      <c r="S282" s="102"/>
      <c r="T282" s="104"/>
    </row>
    <row r="283" spans="1:20" s="98" customFormat="1" ht="15.75">
      <c r="A283" s="96"/>
      <c r="B283" s="97"/>
      <c r="D283" s="99"/>
      <c r="F283" s="100"/>
      <c r="G283" s="101"/>
      <c r="H283" s="101"/>
      <c r="I283" s="101"/>
      <c r="J283" s="101"/>
      <c r="K283" s="101"/>
      <c r="L283" s="101"/>
      <c r="M283" s="102"/>
      <c r="N283" s="102"/>
      <c r="O283" s="102"/>
      <c r="P283" s="102"/>
      <c r="Q283" s="102"/>
      <c r="R283" s="102"/>
      <c r="S283" s="102"/>
      <c r="T283" s="104"/>
    </row>
    <row r="284" spans="1:20" s="98" customFormat="1" ht="15.75">
      <c r="A284" s="96"/>
      <c r="B284" s="97"/>
      <c r="D284" s="99"/>
      <c r="F284" s="100"/>
      <c r="G284" s="101"/>
      <c r="H284" s="101"/>
      <c r="I284" s="101"/>
      <c r="J284" s="101"/>
      <c r="K284" s="101"/>
      <c r="L284" s="101"/>
      <c r="M284" s="102"/>
      <c r="N284" s="102"/>
      <c r="O284" s="102"/>
      <c r="P284" s="102"/>
      <c r="Q284" s="102"/>
      <c r="R284" s="102"/>
      <c r="S284" s="102"/>
      <c r="T284" s="104"/>
    </row>
    <row r="285" spans="1:20" s="98" customFormat="1" ht="15.75">
      <c r="A285" s="96"/>
      <c r="B285" s="97"/>
      <c r="D285" s="99"/>
      <c r="F285" s="100"/>
      <c r="G285" s="101"/>
      <c r="H285" s="101"/>
      <c r="I285" s="101"/>
      <c r="J285" s="101"/>
      <c r="K285" s="101"/>
      <c r="L285" s="101"/>
      <c r="M285" s="102"/>
      <c r="N285" s="102"/>
      <c r="O285" s="102"/>
      <c r="P285" s="102"/>
      <c r="Q285" s="102"/>
      <c r="R285" s="102"/>
      <c r="S285" s="102"/>
      <c r="T285" s="104"/>
    </row>
    <row r="286" spans="1:20" s="98" customFormat="1" ht="15.75">
      <c r="A286" s="96"/>
      <c r="B286" s="97"/>
      <c r="D286" s="99"/>
      <c r="F286" s="100"/>
      <c r="G286" s="101"/>
      <c r="H286" s="101"/>
      <c r="I286" s="101"/>
      <c r="J286" s="101"/>
      <c r="K286" s="101"/>
      <c r="L286" s="101"/>
      <c r="M286" s="102"/>
      <c r="N286" s="102"/>
      <c r="O286" s="102"/>
      <c r="P286" s="102"/>
      <c r="Q286" s="102"/>
      <c r="R286" s="102"/>
      <c r="S286" s="102"/>
      <c r="T286" s="104"/>
    </row>
    <row r="287" spans="1:20" s="98" customFormat="1" ht="15.75">
      <c r="A287" s="96"/>
      <c r="B287" s="97"/>
      <c r="D287" s="99"/>
      <c r="F287" s="100"/>
      <c r="G287" s="101"/>
      <c r="H287" s="101"/>
      <c r="I287" s="101"/>
      <c r="J287" s="101"/>
      <c r="K287" s="101"/>
      <c r="L287" s="101"/>
      <c r="M287" s="102"/>
      <c r="N287" s="102"/>
      <c r="O287" s="102"/>
      <c r="P287" s="102"/>
      <c r="Q287" s="102"/>
      <c r="R287" s="102"/>
      <c r="S287" s="102"/>
      <c r="T287" s="104"/>
    </row>
    <row r="288" spans="1:20" s="98" customFormat="1" ht="15.75">
      <c r="A288" s="96"/>
      <c r="B288" s="97"/>
      <c r="D288" s="99"/>
      <c r="F288" s="100"/>
      <c r="G288" s="101"/>
      <c r="H288" s="101"/>
      <c r="I288" s="101"/>
      <c r="J288" s="101"/>
      <c r="K288" s="101"/>
      <c r="L288" s="101"/>
      <c r="M288" s="102"/>
      <c r="N288" s="102"/>
      <c r="O288" s="102"/>
      <c r="P288" s="102"/>
      <c r="Q288" s="102"/>
      <c r="R288" s="102"/>
      <c r="S288" s="102"/>
      <c r="T288" s="104"/>
    </row>
    <row r="289" spans="1:20" s="98" customFormat="1" ht="15.75">
      <c r="A289" s="96"/>
      <c r="B289" s="97"/>
      <c r="D289" s="99"/>
      <c r="F289" s="100"/>
      <c r="G289" s="101"/>
      <c r="H289" s="101"/>
      <c r="I289" s="101"/>
      <c r="J289" s="101"/>
      <c r="K289" s="101"/>
      <c r="L289" s="101"/>
      <c r="M289" s="102"/>
      <c r="N289" s="102"/>
      <c r="O289" s="102"/>
      <c r="P289" s="102"/>
      <c r="Q289" s="102"/>
      <c r="R289" s="102"/>
      <c r="S289" s="102"/>
      <c r="T289" s="104"/>
    </row>
    <row r="290" spans="1:20" s="98" customFormat="1" ht="15.75">
      <c r="A290" s="96"/>
      <c r="B290" s="97"/>
      <c r="D290" s="99"/>
      <c r="F290" s="100"/>
      <c r="G290" s="101"/>
      <c r="H290" s="101"/>
      <c r="I290" s="101"/>
      <c r="J290" s="101"/>
      <c r="K290" s="101"/>
      <c r="L290" s="101"/>
      <c r="M290" s="102"/>
      <c r="N290" s="102"/>
      <c r="O290" s="102"/>
      <c r="P290" s="102"/>
      <c r="Q290" s="102"/>
      <c r="R290" s="102"/>
      <c r="S290" s="102"/>
      <c r="T290" s="104"/>
    </row>
    <row r="291" spans="1:20" s="98" customFormat="1" ht="15.75">
      <c r="A291" s="96"/>
      <c r="B291" s="97"/>
      <c r="D291" s="99"/>
      <c r="F291" s="100"/>
      <c r="G291" s="101"/>
      <c r="H291" s="101"/>
      <c r="I291" s="101"/>
      <c r="J291" s="101"/>
      <c r="K291" s="101"/>
      <c r="L291" s="101"/>
      <c r="M291" s="102"/>
      <c r="N291" s="102"/>
      <c r="O291" s="102"/>
      <c r="P291" s="102"/>
      <c r="Q291" s="102"/>
      <c r="R291" s="102"/>
      <c r="S291" s="102"/>
      <c r="T291" s="104"/>
    </row>
    <row r="292" spans="1:20" s="98" customFormat="1" ht="15.75">
      <c r="A292" s="96"/>
      <c r="B292" s="97"/>
      <c r="D292" s="99"/>
      <c r="F292" s="100"/>
      <c r="G292" s="101"/>
      <c r="H292" s="101"/>
      <c r="I292" s="101"/>
      <c r="J292" s="101"/>
      <c r="K292" s="101"/>
      <c r="L292" s="101"/>
      <c r="M292" s="102"/>
      <c r="N292" s="102"/>
      <c r="O292" s="102"/>
      <c r="P292" s="102"/>
      <c r="Q292" s="102"/>
      <c r="R292" s="102"/>
      <c r="S292" s="102"/>
      <c r="T292" s="104"/>
    </row>
    <row r="293" spans="1:20" s="98" customFormat="1" ht="15.75">
      <c r="A293" s="96"/>
      <c r="B293" s="97"/>
      <c r="D293" s="99"/>
      <c r="F293" s="100"/>
      <c r="G293" s="101"/>
      <c r="H293" s="101"/>
      <c r="I293" s="101"/>
      <c r="J293" s="101"/>
      <c r="K293" s="101"/>
      <c r="L293" s="101"/>
      <c r="M293" s="102"/>
      <c r="N293" s="102"/>
      <c r="O293" s="102"/>
      <c r="P293" s="102"/>
      <c r="Q293" s="102"/>
      <c r="R293" s="102"/>
      <c r="S293" s="102"/>
      <c r="T293" s="104"/>
    </row>
    <row r="294" spans="1:20" s="98" customFormat="1" ht="15.75">
      <c r="A294" s="96"/>
      <c r="B294" s="97"/>
      <c r="D294" s="99"/>
      <c r="F294" s="100"/>
      <c r="G294" s="101"/>
      <c r="H294" s="101"/>
      <c r="I294" s="101"/>
      <c r="J294" s="101"/>
      <c r="K294" s="101"/>
      <c r="L294" s="101"/>
      <c r="M294" s="102"/>
      <c r="N294" s="102"/>
      <c r="O294" s="102"/>
      <c r="P294" s="102"/>
      <c r="Q294" s="102"/>
      <c r="R294" s="102"/>
      <c r="S294" s="102"/>
      <c r="T294" s="104"/>
    </row>
    <row r="295" spans="1:20" s="98" customFormat="1" ht="15.75">
      <c r="A295" s="96"/>
      <c r="B295" s="97"/>
      <c r="D295" s="99"/>
      <c r="F295" s="100"/>
      <c r="G295" s="101"/>
      <c r="H295" s="101"/>
      <c r="I295" s="101"/>
      <c r="J295" s="101"/>
      <c r="K295" s="101"/>
      <c r="L295" s="101"/>
      <c r="M295" s="102"/>
      <c r="N295" s="102"/>
      <c r="O295" s="102"/>
      <c r="P295" s="102"/>
      <c r="Q295" s="102"/>
      <c r="R295" s="102"/>
      <c r="S295" s="102"/>
      <c r="T295" s="104"/>
    </row>
    <row r="296" spans="1:20" s="98" customFormat="1" ht="15.75">
      <c r="A296" s="96"/>
      <c r="B296" s="97"/>
      <c r="D296" s="99"/>
      <c r="F296" s="100"/>
      <c r="G296" s="101"/>
      <c r="H296" s="101"/>
      <c r="I296" s="101"/>
      <c r="J296" s="101"/>
      <c r="K296" s="101"/>
      <c r="L296" s="101"/>
      <c r="M296" s="102"/>
      <c r="N296" s="102"/>
      <c r="O296" s="102"/>
      <c r="P296" s="102"/>
      <c r="Q296" s="102"/>
      <c r="R296" s="102"/>
      <c r="S296" s="102"/>
      <c r="T296" s="104"/>
    </row>
    <row r="297" spans="1:20" s="98" customFormat="1" ht="15.75">
      <c r="A297" s="96"/>
      <c r="B297" s="97"/>
      <c r="D297" s="99"/>
      <c r="F297" s="100"/>
      <c r="G297" s="101"/>
      <c r="H297" s="101"/>
      <c r="I297" s="101"/>
      <c r="J297" s="101"/>
      <c r="K297" s="101"/>
      <c r="L297" s="101"/>
      <c r="M297" s="102"/>
      <c r="N297" s="102"/>
      <c r="O297" s="102"/>
      <c r="P297" s="102"/>
      <c r="Q297" s="102"/>
      <c r="R297" s="102"/>
      <c r="S297" s="102"/>
      <c r="T297" s="104"/>
    </row>
    <row r="298" spans="1:20" s="98" customFormat="1" ht="15.75">
      <c r="A298" s="96"/>
      <c r="B298" s="97"/>
      <c r="D298" s="99"/>
      <c r="F298" s="100"/>
      <c r="G298" s="101"/>
      <c r="H298" s="101"/>
      <c r="I298" s="101"/>
      <c r="J298" s="101"/>
      <c r="K298" s="101"/>
      <c r="L298" s="101"/>
      <c r="M298" s="102"/>
      <c r="N298" s="102"/>
      <c r="O298" s="102"/>
      <c r="P298" s="102"/>
      <c r="Q298" s="102"/>
      <c r="R298" s="102"/>
      <c r="S298" s="102"/>
      <c r="T298" s="104"/>
    </row>
    <row r="299" spans="1:20" s="98" customFormat="1" ht="15.75">
      <c r="A299" s="96"/>
      <c r="B299" s="97"/>
      <c r="D299" s="99"/>
      <c r="F299" s="100"/>
      <c r="G299" s="101"/>
      <c r="H299" s="101"/>
      <c r="I299" s="101"/>
      <c r="J299" s="101"/>
      <c r="K299" s="101"/>
      <c r="L299" s="101"/>
      <c r="M299" s="102"/>
      <c r="N299" s="102"/>
      <c r="O299" s="102"/>
      <c r="P299" s="102"/>
      <c r="Q299" s="102"/>
      <c r="R299" s="102"/>
      <c r="S299" s="102"/>
      <c r="T299" s="104"/>
    </row>
    <row r="300" spans="1:20" s="98" customFormat="1" ht="15.75">
      <c r="A300" s="96"/>
      <c r="B300" s="97"/>
      <c r="D300" s="99"/>
      <c r="F300" s="100"/>
      <c r="G300" s="101"/>
      <c r="H300" s="101"/>
      <c r="I300" s="101"/>
      <c r="J300" s="101"/>
      <c r="K300" s="101"/>
      <c r="L300" s="101"/>
      <c r="M300" s="102"/>
      <c r="N300" s="102"/>
      <c r="O300" s="102"/>
      <c r="P300" s="102"/>
      <c r="Q300" s="102"/>
      <c r="R300" s="102"/>
      <c r="S300" s="102"/>
      <c r="T300" s="104"/>
    </row>
    <row r="301" spans="1:20" s="98" customFormat="1" ht="15.75">
      <c r="A301" s="96"/>
      <c r="B301" s="97"/>
      <c r="D301" s="99"/>
      <c r="F301" s="100"/>
      <c r="G301" s="101"/>
      <c r="H301" s="101"/>
      <c r="I301" s="101"/>
      <c r="J301" s="101"/>
      <c r="K301" s="101"/>
      <c r="L301" s="101"/>
      <c r="M301" s="102"/>
      <c r="N301" s="102"/>
      <c r="O301" s="102"/>
      <c r="P301" s="102"/>
      <c r="Q301" s="102"/>
      <c r="R301" s="102"/>
      <c r="S301" s="102"/>
      <c r="T301" s="104"/>
    </row>
    <row r="302" spans="1:20" s="98" customFormat="1" ht="15.75">
      <c r="A302" s="96"/>
      <c r="B302" s="97"/>
      <c r="D302" s="99"/>
      <c r="F302" s="100"/>
      <c r="G302" s="101"/>
      <c r="H302" s="101"/>
      <c r="I302" s="101"/>
      <c r="J302" s="101"/>
      <c r="K302" s="101"/>
      <c r="L302" s="101"/>
      <c r="M302" s="102"/>
      <c r="N302" s="102"/>
      <c r="O302" s="102"/>
      <c r="P302" s="102"/>
      <c r="Q302" s="102"/>
      <c r="R302" s="102"/>
      <c r="S302" s="102"/>
      <c r="T302" s="104"/>
    </row>
    <row r="303" spans="1:20" s="98" customFormat="1" ht="15.75">
      <c r="A303" s="96"/>
      <c r="B303" s="97"/>
      <c r="D303" s="99"/>
      <c r="F303" s="100"/>
      <c r="G303" s="101"/>
      <c r="H303" s="101"/>
      <c r="I303" s="101"/>
      <c r="J303" s="101"/>
      <c r="K303" s="101"/>
      <c r="L303" s="101"/>
      <c r="M303" s="102"/>
      <c r="N303" s="102"/>
      <c r="O303" s="102"/>
      <c r="P303" s="102"/>
      <c r="Q303" s="102"/>
      <c r="R303" s="102"/>
      <c r="S303" s="102"/>
      <c r="T303" s="104"/>
    </row>
    <row r="304" spans="1:20" s="98" customFormat="1" ht="15.75">
      <c r="A304" s="96"/>
      <c r="B304" s="97"/>
      <c r="D304" s="99"/>
      <c r="F304" s="100"/>
      <c r="G304" s="101"/>
      <c r="H304" s="101"/>
      <c r="I304" s="101"/>
      <c r="J304" s="101"/>
      <c r="K304" s="101"/>
      <c r="L304" s="101"/>
      <c r="M304" s="102"/>
      <c r="N304" s="102"/>
      <c r="O304" s="102"/>
      <c r="P304" s="102"/>
      <c r="Q304" s="102"/>
      <c r="R304" s="102"/>
      <c r="S304" s="102"/>
      <c r="T304" s="104"/>
    </row>
    <row r="305" spans="1:20" s="98" customFormat="1" ht="15.75">
      <c r="A305" s="96"/>
      <c r="B305" s="97"/>
      <c r="D305" s="99"/>
      <c r="F305" s="100"/>
      <c r="G305" s="101"/>
      <c r="H305" s="101"/>
      <c r="I305" s="101"/>
      <c r="J305" s="101"/>
      <c r="K305" s="101"/>
      <c r="L305" s="101"/>
      <c r="M305" s="102"/>
      <c r="N305" s="102"/>
      <c r="O305" s="102"/>
      <c r="P305" s="102"/>
      <c r="Q305" s="102"/>
      <c r="R305" s="102"/>
      <c r="S305" s="102"/>
      <c r="T305" s="104"/>
    </row>
    <row r="306" spans="1:20" s="98" customFormat="1" ht="15.75">
      <c r="A306" s="96"/>
      <c r="B306" s="97"/>
      <c r="D306" s="99"/>
      <c r="F306" s="100"/>
      <c r="G306" s="101"/>
      <c r="H306" s="101"/>
      <c r="I306" s="101"/>
      <c r="J306" s="101"/>
      <c r="K306" s="101"/>
      <c r="L306" s="101"/>
      <c r="M306" s="102"/>
      <c r="N306" s="102"/>
      <c r="O306" s="102"/>
      <c r="P306" s="102"/>
      <c r="Q306" s="102"/>
      <c r="R306" s="102"/>
      <c r="S306" s="102"/>
      <c r="T306" s="104"/>
    </row>
    <row r="307" spans="1:20" s="98" customFormat="1" ht="15.75">
      <c r="A307" s="96"/>
      <c r="B307" s="97"/>
      <c r="D307" s="99"/>
      <c r="F307" s="100"/>
      <c r="G307" s="101"/>
      <c r="H307" s="101"/>
      <c r="I307" s="101"/>
      <c r="J307" s="101"/>
      <c r="K307" s="101"/>
      <c r="L307" s="101"/>
      <c r="M307" s="102"/>
      <c r="N307" s="102"/>
      <c r="O307" s="102"/>
      <c r="P307" s="102"/>
      <c r="Q307" s="102"/>
      <c r="R307" s="102"/>
      <c r="S307" s="102"/>
      <c r="T307" s="104"/>
    </row>
    <row r="308" spans="1:20" s="98" customFormat="1" ht="15.75">
      <c r="A308" s="96"/>
      <c r="B308" s="97"/>
      <c r="D308" s="99"/>
      <c r="F308" s="100"/>
      <c r="G308" s="101"/>
      <c r="H308" s="101"/>
      <c r="I308" s="101"/>
      <c r="J308" s="101"/>
      <c r="K308" s="101"/>
      <c r="L308" s="101"/>
      <c r="M308" s="102"/>
      <c r="N308" s="102"/>
      <c r="O308" s="102"/>
      <c r="P308" s="102"/>
      <c r="Q308" s="102"/>
      <c r="R308" s="102"/>
      <c r="S308" s="102"/>
      <c r="T308" s="104"/>
    </row>
    <row r="309" spans="1:20" s="98" customFormat="1" ht="15.75">
      <c r="A309" s="96"/>
      <c r="B309" s="97"/>
      <c r="D309" s="99"/>
      <c r="F309" s="100"/>
      <c r="G309" s="101"/>
      <c r="H309" s="101"/>
      <c r="I309" s="101"/>
      <c r="J309" s="101"/>
      <c r="K309" s="101"/>
      <c r="L309" s="101"/>
      <c r="M309" s="102"/>
      <c r="N309" s="102"/>
      <c r="O309" s="102"/>
      <c r="P309" s="102"/>
      <c r="Q309" s="102"/>
      <c r="R309" s="102"/>
      <c r="S309" s="102"/>
      <c r="T309" s="104"/>
    </row>
    <row r="310" spans="1:20" s="98" customFormat="1" ht="15.75">
      <c r="A310" s="96"/>
      <c r="B310" s="97"/>
      <c r="D310" s="99"/>
      <c r="F310" s="100"/>
      <c r="G310" s="101"/>
      <c r="H310" s="101"/>
      <c r="I310" s="101"/>
      <c r="J310" s="101"/>
      <c r="K310" s="101"/>
      <c r="L310" s="101"/>
      <c r="M310" s="102"/>
      <c r="N310" s="102"/>
      <c r="O310" s="102"/>
      <c r="P310" s="102"/>
      <c r="Q310" s="102"/>
      <c r="R310" s="102"/>
      <c r="S310" s="102"/>
      <c r="T310" s="104"/>
    </row>
    <row r="311" spans="1:20" s="98" customFormat="1" ht="15.75">
      <c r="A311" s="96"/>
      <c r="B311" s="97"/>
      <c r="D311" s="99"/>
      <c r="F311" s="100"/>
      <c r="G311" s="101"/>
      <c r="H311" s="101"/>
      <c r="I311" s="101"/>
      <c r="J311" s="101"/>
      <c r="K311" s="101"/>
      <c r="L311" s="101"/>
      <c r="M311" s="102"/>
      <c r="N311" s="102"/>
      <c r="O311" s="102"/>
      <c r="P311" s="102"/>
      <c r="Q311" s="102"/>
      <c r="R311" s="102"/>
      <c r="S311" s="102"/>
      <c r="T311" s="104"/>
    </row>
    <row r="312" spans="1:20" s="98" customFormat="1" ht="15.75">
      <c r="A312" s="96"/>
      <c r="B312" s="97"/>
      <c r="D312" s="99"/>
      <c r="F312" s="100"/>
      <c r="G312" s="101"/>
      <c r="H312" s="101"/>
      <c r="I312" s="101"/>
      <c r="J312" s="101"/>
      <c r="K312" s="101"/>
      <c r="L312" s="101"/>
      <c r="M312" s="102"/>
      <c r="N312" s="102"/>
      <c r="O312" s="102"/>
      <c r="P312" s="102"/>
      <c r="Q312" s="102"/>
      <c r="R312" s="102"/>
      <c r="S312" s="102"/>
      <c r="T312" s="104"/>
    </row>
    <row r="313" spans="1:20" s="98" customFormat="1" ht="15.75">
      <c r="A313" s="96"/>
      <c r="B313" s="97"/>
      <c r="D313" s="99"/>
      <c r="F313" s="100"/>
      <c r="G313" s="101"/>
      <c r="H313" s="101"/>
      <c r="I313" s="101"/>
      <c r="J313" s="101"/>
      <c r="K313" s="101"/>
      <c r="L313" s="101"/>
      <c r="M313" s="102"/>
      <c r="N313" s="102"/>
      <c r="O313" s="102"/>
      <c r="P313" s="102"/>
      <c r="Q313" s="102"/>
      <c r="R313" s="102"/>
      <c r="S313" s="102"/>
      <c r="T313" s="104"/>
    </row>
    <row r="314" spans="1:20" s="98" customFormat="1" ht="15.75">
      <c r="A314" s="96"/>
      <c r="B314" s="97"/>
      <c r="D314" s="99"/>
      <c r="F314" s="100"/>
      <c r="G314" s="101"/>
      <c r="H314" s="101"/>
      <c r="I314" s="101"/>
      <c r="J314" s="101"/>
      <c r="K314" s="101"/>
      <c r="L314" s="101"/>
      <c r="M314" s="102"/>
      <c r="N314" s="102"/>
      <c r="O314" s="102"/>
      <c r="P314" s="102"/>
      <c r="Q314" s="102"/>
      <c r="R314" s="102"/>
      <c r="S314" s="102"/>
      <c r="T314" s="104"/>
    </row>
    <row r="315" spans="1:20" s="98" customFormat="1" ht="15.75">
      <c r="A315" s="96"/>
      <c r="B315" s="97"/>
      <c r="D315" s="99"/>
      <c r="F315" s="100"/>
      <c r="G315" s="101"/>
      <c r="H315" s="101"/>
      <c r="I315" s="101"/>
      <c r="J315" s="101"/>
      <c r="K315" s="101"/>
      <c r="L315" s="101"/>
      <c r="M315" s="102"/>
      <c r="N315" s="102"/>
      <c r="O315" s="102"/>
      <c r="P315" s="102"/>
      <c r="Q315" s="102"/>
      <c r="R315" s="102"/>
      <c r="S315" s="102"/>
      <c r="T315" s="104"/>
    </row>
    <row r="316" spans="1:20" s="98" customFormat="1" ht="15.75">
      <c r="A316" s="96"/>
      <c r="B316" s="97"/>
      <c r="D316" s="99"/>
      <c r="F316" s="100"/>
      <c r="G316" s="101"/>
      <c r="H316" s="101"/>
      <c r="I316" s="101"/>
      <c r="J316" s="101"/>
      <c r="K316" s="101"/>
      <c r="L316" s="101"/>
      <c r="M316" s="102"/>
      <c r="N316" s="102"/>
      <c r="O316" s="102"/>
      <c r="P316" s="102"/>
      <c r="Q316" s="102"/>
      <c r="R316" s="102"/>
      <c r="S316" s="102"/>
      <c r="T316" s="104"/>
    </row>
    <row r="317" spans="1:20" s="98" customFormat="1" ht="15.75">
      <c r="A317" s="96"/>
      <c r="B317" s="97"/>
      <c r="D317" s="99"/>
      <c r="F317" s="100"/>
      <c r="G317" s="101"/>
      <c r="H317" s="101"/>
      <c r="I317" s="101"/>
      <c r="J317" s="101"/>
      <c r="K317" s="101"/>
      <c r="L317" s="101"/>
      <c r="M317" s="102"/>
      <c r="N317" s="102"/>
      <c r="O317" s="102"/>
      <c r="P317" s="102"/>
      <c r="Q317" s="102"/>
      <c r="R317" s="102"/>
      <c r="S317" s="102"/>
      <c r="T317" s="104"/>
    </row>
    <row r="318" spans="1:20" s="98" customFormat="1" ht="15.75">
      <c r="A318" s="96"/>
      <c r="B318" s="97"/>
      <c r="D318" s="99"/>
      <c r="F318" s="100"/>
      <c r="G318" s="101"/>
      <c r="H318" s="101"/>
      <c r="I318" s="101"/>
      <c r="J318" s="101"/>
      <c r="K318" s="101"/>
      <c r="L318" s="101"/>
      <c r="M318" s="102"/>
      <c r="N318" s="102"/>
      <c r="O318" s="102"/>
      <c r="P318" s="102"/>
      <c r="Q318" s="102"/>
      <c r="R318" s="102"/>
      <c r="S318" s="102"/>
      <c r="T318" s="104"/>
    </row>
    <row r="319" spans="1:20" s="98" customFormat="1" ht="15.75">
      <c r="A319" s="96"/>
      <c r="B319" s="97"/>
      <c r="D319" s="99"/>
      <c r="F319" s="100"/>
      <c r="G319" s="101"/>
      <c r="H319" s="101"/>
      <c r="I319" s="101"/>
      <c r="J319" s="101"/>
      <c r="K319" s="101"/>
      <c r="L319" s="101"/>
      <c r="M319" s="102"/>
      <c r="N319" s="102"/>
      <c r="O319" s="102"/>
      <c r="P319" s="102"/>
      <c r="Q319" s="102"/>
      <c r="R319" s="102"/>
      <c r="S319" s="102"/>
      <c r="T319" s="104"/>
    </row>
    <row r="320" spans="1:20" s="98" customFormat="1" ht="15.75">
      <c r="A320" s="96"/>
      <c r="B320" s="97"/>
      <c r="D320" s="99"/>
      <c r="F320" s="100"/>
      <c r="G320" s="101"/>
      <c r="H320" s="101"/>
      <c r="I320" s="101"/>
      <c r="J320" s="101"/>
      <c r="K320" s="101"/>
      <c r="L320" s="101"/>
      <c r="M320" s="102"/>
      <c r="N320" s="102"/>
      <c r="O320" s="102"/>
      <c r="P320" s="102"/>
      <c r="Q320" s="102"/>
      <c r="R320" s="102"/>
      <c r="S320" s="102"/>
      <c r="T320" s="104"/>
    </row>
    <row r="321" spans="1:20" s="98" customFormat="1" ht="15.75">
      <c r="A321" s="96"/>
      <c r="B321" s="97"/>
      <c r="D321" s="99"/>
      <c r="F321" s="100"/>
      <c r="G321" s="101"/>
      <c r="H321" s="101"/>
      <c r="I321" s="101"/>
      <c r="J321" s="101"/>
      <c r="K321" s="101"/>
      <c r="L321" s="101"/>
      <c r="M321" s="102"/>
      <c r="N321" s="102"/>
      <c r="O321" s="102"/>
      <c r="P321" s="102"/>
      <c r="Q321" s="102"/>
      <c r="R321" s="102"/>
      <c r="S321" s="102"/>
      <c r="T321" s="104"/>
    </row>
    <row r="322" spans="1:20" s="98" customFormat="1" ht="15.75">
      <c r="A322" s="96"/>
      <c r="B322" s="97"/>
      <c r="D322" s="99"/>
      <c r="F322" s="100"/>
      <c r="G322" s="101"/>
      <c r="H322" s="101"/>
      <c r="I322" s="101"/>
      <c r="J322" s="101"/>
      <c r="K322" s="101"/>
      <c r="L322" s="101"/>
      <c r="M322" s="102"/>
      <c r="N322" s="102"/>
      <c r="O322" s="102"/>
      <c r="P322" s="102"/>
      <c r="Q322" s="102"/>
      <c r="R322" s="102"/>
      <c r="S322" s="102"/>
      <c r="T322" s="104"/>
    </row>
    <row r="323" spans="1:20" s="98" customFormat="1" ht="15.75">
      <c r="A323" s="96"/>
      <c r="B323" s="97"/>
      <c r="D323" s="99"/>
      <c r="F323" s="100"/>
      <c r="G323" s="101"/>
      <c r="H323" s="101"/>
      <c r="I323" s="101"/>
      <c r="J323" s="101"/>
      <c r="K323" s="101"/>
      <c r="L323" s="101"/>
      <c r="M323" s="102"/>
      <c r="N323" s="102"/>
      <c r="O323" s="102"/>
      <c r="P323" s="102"/>
      <c r="Q323" s="102"/>
      <c r="R323" s="102"/>
      <c r="S323" s="102"/>
      <c r="T323" s="104"/>
    </row>
    <row r="324" spans="1:20" s="98" customFormat="1" ht="15.75">
      <c r="A324" s="96"/>
      <c r="B324" s="97"/>
      <c r="D324" s="99"/>
      <c r="F324" s="100"/>
      <c r="G324" s="101"/>
      <c r="H324" s="101"/>
      <c r="I324" s="101"/>
      <c r="J324" s="101"/>
      <c r="K324" s="101"/>
      <c r="L324" s="101"/>
      <c r="M324" s="102"/>
      <c r="N324" s="102"/>
      <c r="O324" s="102"/>
      <c r="P324" s="102"/>
      <c r="Q324" s="102"/>
      <c r="R324" s="102"/>
      <c r="S324" s="102"/>
      <c r="T324" s="104"/>
    </row>
    <row r="325" spans="1:20" s="98" customFormat="1" ht="15.75">
      <c r="A325" s="96"/>
      <c r="B325" s="97"/>
      <c r="D325" s="99"/>
      <c r="F325" s="100"/>
      <c r="G325" s="101"/>
      <c r="H325" s="101"/>
      <c r="I325" s="101"/>
      <c r="J325" s="101"/>
      <c r="K325" s="101"/>
      <c r="L325" s="101"/>
      <c r="M325" s="102"/>
      <c r="N325" s="102"/>
      <c r="O325" s="102"/>
      <c r="P325" s="102"/>
      <c r="Q325" s="102"/>
      <c r="R325" s="102"/>
      <c r="S325" s="102"/>
      <c r="T325" s="104"/>
    </row>
    <row r="326" spans="1:20" s="98" customFormat="1" ht="15.75">
      <c r="A326" s="96"/>
      <c r="B326" s="97"/>
      <c r="D326" s="99"/>
      <c r="F326" s="100"/>
      <c r="G326" s="101"/>
      <c r="H326" s="101"/>
      <c r="I326" s="101"/>
      <c r="J326" s="101"/>
      <c r="K326" s="101"/>
      <c r="L326" s="101"/>
      <c r="M326" s="102"/>
      <c r="N326" s="102"/>
      <c r="O326" s="102"/>
      <c r="P326" s="102"/>
      <c r="Q326" s="102"/>
      <c r="R326" s="102"/>
      <c r="S326" s="102"/>
      <c r="T326" s="104"/>
    </row>
    <row r="327" spans="1:20" s="98" customFormat="1" ht="15.75">
      <c r="A327" s="96"/>
      <c r="B327" s="97"/>
      <c r="D327" s="99"/>
      <c r="F327" s="100"/>
      <c r="G327" s="101"/>
      <c r="H327" s="101"/>
      <c r="I327" s="101"/>
      <c r="J327" s="101"/>
      <c r="K327" s="101"/>
      <c r="L327" s="101"/>
      <c r="M327" s="102"/>
      <c r="N327" s="102"/>
      <c r="O327" s="102"/>
      <c r="P327" s="102"/>
      <c r="Q327" s="102"/>
      <c r="R327" s="102"/>
      <c r="S327" s="102"/>
      <c r="T327" s="104"/>
    </row>
    <row r="328" spans="1:20" s="98" customFormat="1" ht="15.75">
      <c r="A328" s="96"/>
      <c r="B328" s="97"/>
      <c r="D328" s="99"/>
      <c r="F328" s="100"/>
      <c r="G328" s="101"/>
      <c r="H328" s="101"/>
      <c r="I328" s="101"/>
      <c r="J328" s="101"/>
      <c r="K328" s="101"/>
      <c r="L328" s="101"/>
      <c r="M328" s="102"/>
      <c r="N328" s="102"/>
      <c r="O328" s="102"/>
      <c r="P328" s="102"/>
      <c r="Q328" s="102"/>
      <c r="R328" s="102"/>
      <c r="S328" s="102"/>
      <c r="T328" s="104"/>
    </row>
    <row r="329" spans="1:20" s="98" customFormat="1" ht="15.75">
      <c r="A329" s="96"/>
      <c r="B329" s="97"/>
      <c r="D329" s="99"/>
      <c r="F329" s="100"/>
      <c r="G329" s="101"/>
      <c r="H329" s="101"/>
      <c r="I329" s="101"/>
      <c r="J329" s="101"/>
      <c r="K329" s="101"/>
      <c r="L329" s="101"/>
      <c r="M329" s="102"/>
      <c r="N329" s="102"/>
      <c r="O329" s="102"/>
      <c r="P329" s="102"/>
      <c r="Q329" s="102"/>
      <c r="R329" s="102"/>
      <c r="S329" s="102"/>
      <c r="T329" s="104"/>
    </row>
    <row r="330" spans="1:20" s="98" customFormat="1" ht="15.75">
      <c r="A330" s="96"/>
      <c r="B330" s="97"/>
      <c r="D330" s="99"/>
      <c r="F330" s="100"/>
      <c r="G330" s="101"/>
      <c r="H330" s="101"/>
      <c r="I330" s="101"/>
      <c r="J330" s="101"/>
      <c r="K330" s="101"/>
      <c r="L330" s="101"/>
      <c r="M330" s="102"/>
      <c r="N330" s="102"/>
      <c r="O330" s="102"/>
      <c r="P330" s="102"/>
      <c r="Q330" s="102"/>
      <c r="R330" s="102"/>
      <c r="S330" s="102"/>
      <c r="T330" s="104"/>
    </row>
    <row r="331" spans="1:20" s="98" customFormat="1" ht="15.75">
      <c r="A331" s="96"/>
      <c r="B331" s="97"/>
      <c r="D331" s="99"/>
      <c r="F331" s="100"/>
      <c r="G331" s="101"/>
      <c r="H331" s="101"/>
      <c r="I331" s="101"/>
      <c r="J331" s="101"/>
      <c r="K331" s="101"/>
      <c r="L331" s="101"/>
      <c r="M331" s="102"/>
      <c r="N331" s="102"/>
      <c r="O331" s="102"/>
      <c r="P331" s="102"/>
      <c r="Q331" s="102"/>
      <c r="R331" s="102"/>
      <c r="S331" s="102"/>
      <c r="T331" s="104"/>
    </row>
    <row r="332" spans="1:20" s="98" customFormat="1" ht="15.75">
      <c r="A332" s="96"/>
      <c r="B332" s="97"/>
      <c r="D332" s="99"/>
      <c r="F332" s="100"/>
      <c r="G332" s="101"/>
      <c r="H332" s="101"/>
      <c r="I332" s="101"/>
      <c r="J332" s="101"/>
      <c r="K332" s="101"/>
      <c r="L332" s="101"/>
      <c r="M332" s="102"/>
      <c r="N332" s="102"/>
      <c r="O332" s="102"/>
      <c r="P332" s="102"/>
      <c r="Q332" s="102"/>
      <c r="R332" s="102"/>
      <c r="S332" s="102"/>
      <c r="T332" s="104"/>
    </row>
    <row r="333" spans="1:20" s="98" customFormat="1" ht="15.75">
      <c r="A333" s="96"/>
      <c r="B333" s="97"/>
      <c r="D333" s="99"/>
      <c r="F333" s="100"/>
      <c r="G333" s="101"/>
      <c r="H333" s="101"/>
      <c r="I333" s="101"/>
      <c r="J333" s="101"/>
      <c r="K333" s="101"/>
      <c r="L333" s="101"/>
      <c r="M333" s="102"/>
      <c r="N333" s="102"/>
      <c r="O333" s="102"/>
      <c r="P333" s="102"/>
      <c r="Q333" s="102"/>
      <c r="R333" s="102"/>
      <c r="S333" s="102"/>
      <c r="T333" s="104"/>
    </row>
    <row r="334" spans="1:20" s="98" customFormat="1" ht="15.75">
      <c r="A334" s="96"/>
      <c r="B334" s="97"/>
      <c r="D334" s="99"/>
      <c r="F334" s="100"/>
      <c r="G334" s="101"/>
      <c r="H334" s="101"/>
      <c r="I334" s="101"/>
      <c r="J334" s="101"/>
      <c r="K334" s="101"/>
      <c r="L334" s="101"/>
      <c r="M334" s="102"/>
      <c r="N334" s="102"/>
      <c r="O334" s="102"/>
      <c r="P334" s="102"/>
      <c r="Q334" s="102"/>
      <c r="R334" s="102"/>
      <c r="S334" s="102"/>
      <c r="T334" s="104"/>
    </row>
    <row r="335" spans="1:20" s="98" customFormat="1" ht="15.75">
      <c r="A335" s="96"/>
      <c r="B335" s="97"/>
      <c r="D335" s="99"/>
      <c r="F335" s="100"/>
      <c r="G335" s="101"/>
      <c r="H335" s="101"/>
      <c r="I335" s="101"/>
      <c r="J335" s="101"/>
      <c r="K335" s="101"/>
      <c r="L335" s="101"/>
      <c r="M335" s="102"/>
      <c r="N335" s="102"/>
      <c r="O335" s="102"/>
      <c r="P335" s="102"/>
      <c r="Q335" s="102"/>
      <c r="R335" s="102"/>
      <c r="S335" s="102"/>
      <c r="T335" s="104"/>
    </row>
    <row r="336" spans="1:20" s="98" customFormat="1" ht="15.75">
      <c r="A336" s="96"/>
      <c r="B336" s="97"/>
      <c r="D336" s="99"/>
      <c r="F336" s="100"/>
      <c r="G336" s="101"/>
      <c r="H336" s="101"/>
      <c r="I336" s="101"/>
      <c r="J336" s="101"/>
      <c r="K336" s="101"/>
      <c r="L336" s="101"/>
      <c r="M336" s="102"/>
      <c r="N336" s="102"/>
      <c r="O336" s="102"/>
      <c r="P336" s="102"/>
      <c r="Q336" s="102"/>
      <c r="R336" s="102"/>
      <c r="S336" s="102"/>
      <c r="T336" s="104"/>
    </row>
    <row r="337" spans="1:20" s="98" customFormat="1" ht="15.75">
      <c r="A337" s="96"/>
      <c r="B337" s="97"/>
      <c r="D337" s="99"/>
      <c r="F337" s="100"/>
      <c r="G337" s="101"/>
      <c r="H337" s="101"/>
      <c r="I337" s="101"/>
      <c r="J337" s="101"/>
      <c r="K337" s="101"/>
      <c r="L337" s="101"/>
      <c r="M337" s="102"/>
      <c r="N337" s="102"/>
      <c r="O337" s="102"/>
      <c r="P337" s="102"/>
      <c r="Q337" s="102"/>
      <c r="R337" s="102"/>
      <c r="S337" s="102"/>
      <c r="T337" s="104"/>
    </row>
    <row r="338" spans="1:20" s="98" customFormat="1" ht="15.75">
      <c r="A338" s="96"/>
      <c r="B338" s="97"/>
      <c r="D338" s="99"/>
      <c r="F338" s="100"/>
      <c r="G338" s="101"/>
      <c r="H338" s="101"/>
      <c r="I338" s="101"/>
      <c r="J338" s="101"/>
      <c r="K338" s="101"/>
      <c r="L338" s="101"/>
      <c r="M338" s="102"/>
      <c r="N338" s="102"/>
      <c r="O338" s="102"/>
      <c r="P338" s="102"/>
      <c r="Q338" s="102"/>
      <c r="R338" s="102"/>
      <c r="S338" s="102"/>
      <c r="T338" s="104"/>
    </row>
    <row r="339" spans="1:20" s="98" customFormat="1" ht="15.75">
      <c r="A339" s="96"/>
      <c r="B339" s="97"/>
      <c r="D339" s="99"/>
      <c r="F339" s="100"/>
      <c r="G339" s="101"/>
      <c r="H339" s="101"/>
      <c r="I339" s="101"/>
      <c r="J339" s="101"/>
      <c r="K339" s="101"/>
      <c r="L339" s="101"/>
      <c r="M339" s="102"/>
      <c r="N339" s="102"/>
      <c r="O339" s="102"/>
      <c r="P339" s="102"/>
      <c r="Q339" s="102"/>
      <c r="R339" s="102"/>
      <c r="S339" s="102"/>
      <c r="T339" s="104"/>
    </row>
    <row r="340" spans="1:20" s="98" customFormat="1" ht="15.75">
      <c r="A340" s="96"/>
      <c r="B340" s="97"/>
      <c r="D340" s="99"/>
      <c r="F340" s="100"/>
      <c r="G340" s="101"/>
      <c r="H340" s="101"/>
      <c r="I340" s="101"/>
      <c r="J340" s="101"/>
      <c r="K340" s="101"/>
      <c r="L340" s="101"/>
      <c r="M340" s="102"/>
      <c r="N340" s="102"/>
      <c r="O340" s="102"/>
      <c r="P340" s="102"/>
      <c r="Q340" s="102"/>
      <c r="R340" s="102"/>
      <c r="S340" s="102"/>
      <c r="T340" s="104"/>
    </row>
    <row r="341" spans="1:20" s="98" customFormat="1" ht="15.75">
      <c r="A341" s="96"/>
      <c r="B341" s="97"/>
      <c r="D341" s="99"/>
      <c r="F341" s="100"/>
      <c r="G341" s="101"/>
      <c r="H341" s="101"/>
      <c r="I341" s="101"/>
      <c r="J341" s="101"/>
      <c r="K341" s="101"/>
      <c r="L341" s="101"/>
      <c r="M341" s="102"/>
      <c r="N341" s="102"/>
      <c r="O341" s="102"/>
      <c r="P341" s="102"/>
      <c r="Q341" s="102"/>
      <c r="R341" s="102"/>
      <c r="S341" s="102"/>
      <c r="T341" s="104"/>
    </row>
    <row r="342" spans="1:20" s="98" customFormat="1" ht="15.75">
      <c r="A342" s="96"/>
      <c r="B342" s="97"/>
      <c r="D342" s="99"/>
      <c r="F342" s="100"/>
      <c r="G342" s="101"/>
      <c r="H342" s="101"/>
      <c r="I342" s="101"/>
      <c r="J342" s="101"/>
      <c r="K342" s="101"/>
      <c r="L342" s="101"/>
      <c r="M342" s="102"/>
      <c r="N342" s="102"/>
      <c r="O342" s="102"/>
      <c r="P342" s="102"/>
      <c r="Q342" s="102"/>
      <c r="R342" s="102"/>
      <c r="S342" s="102"/>
      <c r="T342" s="104"/>
    </row>
    <row r="343" spans="1:20" s="98" customFormat="1" ht="15.75">
      <c r="A343" s="96"/>
      <c r="B343" s="97"/>
      <c r="D343" s="99"/>
      <c r="F343" s="100"/>
      <c r="G343" s="101"/>
      <c r="H343" s="101"/>
      <c r="I343" s="101"/>
      <c r="J343" s="101"/>
      <c r="K343" s="101"/>
      <c r="L343" s="101"/>
      <c r="M343" s="102"/>
      <c r="N343" s="102"/>
      <c r="O343" s="102"/>
      <c r="P343" s="102"/>
      <c r="Q343" s="102"/>
      <c r="R343" s="102"/>
      <c r="S343" s="102"/>
      <c r="T343" s="104"/>
    </row>
    <row r="344" spans="1:20" s="98" customFormat="1" ht="15.75">
      <c r="A344" s="96"/>
      <c r="B344" s="97"/>
      <c r="D344" s="99"/>
      <c r="F344" s="100"/>
      <c r="G344" s="101"/>
      <c r="H344" s="101"/>
      <c r="I344" s="101"/>
      <c r="J344" s="101"/>
      <c r="K344" s="101"/>
      <c r="L344" s="101"/>
      <c r="M344" s="102"/>
      <c r="N344" s="102"/>
      <c r="O344" s="102"/>
      <c r="P344" s="102"/>
      <c r="Q344" s="102"/>
      <c r="R344" s="102"/>
      <c r="S344" s="102"/>
      <c r="T344" s="104"/>
    </row>
    <row r="345" spans="1:20" s="98" customFormat="1" ht="15.75">
      <c r="A345" s="96"/>
      <c r="B345" s="97"/>
      <c r="D345" s="99"/>
      <c r="F345" s="100"/>
      <c r="G345" s="101"/>
      <c r="H345" s="101"/>
      <c r="I345" s="101"/>
      <c r="J345" s="101"/>
      <c r="K345" s="101"/>
      <c r="L345" s="101"/>
      <c r="M345" s="102"/>
      <c r="N345" s="102"/>
      <c r="O345" s="102"/>
      <c r="P345" s="102"/>
      <c r="Q345" s="102"/>
      <c r="R345" s="102"/>
      <c r="S345" s="102"/>
      <c r="T345" s="104"/>
    </row>
    <row r="346" spans="1:20" s="98" customFormat="1" ht="15.75">
      <c r="A346" s="96"/>
      <c r="B346" s="97"/>
      <c r="D346" s="99"/>
      <c r="F346" s="100"/>
      <c r="G346" s="101"/>
      <c r="H346" s="101"/>
      <c r="I346" s="101"/>
      <c r="J346" s="101"/>
      <c r="K346" s="101"/>
      <c r="L346" s="101"/>
      <c r="M346" s="102"/>
      <c r="N346" s="102"/>
      <c r="O346" s="102"/>
      <c r="P346" s="102"/>
      <c r="Q346" s="102"/>
      <c r="R346" s="102"/>
      <c r="S346" s="102"/>
      <c r="T346" s="104"/>
    </row>
  </sheetData>
  <sheetProtection/>
  <mergeCells count="49">
    <mergeCell ref="B145:G145"/>
    <mergeCell ref="B146:L146"/>
    <mergeCell ref="K4:K7"/>
    <mergeCell ref="A1:S1"/>
    <mergeCell ref="A2:A7"/>
    <mergeCell ref="B2:B7"/>
    <mergeCell ref="C2:D3"/>
    <mergeCell ref="E2:E7"/>
    <mergeCell ref="G3:G7"/>
    <mergeCell ref="A83:S83"/>
    <mergeCell ref="A22:S22"/>
    <mergeCell ref="F2:F7"/>
    <mergeCell ref="G2:L2"/>
    <mergeCell ref="M2:S3"/>
    <mergeCell ref="M4:N4"/>
    <mergeCell ref="O4:P4"/>
    <mergeCell ref="Q4:S4"/>
    <mergeCell ref="M6:S6"/>
    <mergeCell ref="D4:D7"/>
    <mergeCell ref="H4:H7"/>
    <mergeCell ref="A9:S9"/>
    <mergeCell ref="A10:S10"/>
    <mergeCell ref="L3:L7"/>
    <mergeCell ref="C4:C7"/>
    <mergeCell ref="H3:K3"/>
    <mergeCell ref="I4:I7"/>
    <mergeCell ref="J4:J7"/>
    <mergeCell ref="A112:S112"/>
    <mergeCell ref="A122:S122"/>
    <mergeCell ref="A102:S102"/>
    <mergeCell ref="A107:B107"/>
    <mergeCell ref="A108:S108"/>
    <mergeCell ref="A111:S111"/>
    <mergeCell ref="A143:B143"/>
    <mergeCell ref="A123:S123"/>
    <mergeCell ref="A124:B124"/>
    <mergeCell ref="A129:B129"/>
    <mergeCell ref="A130:B130"/>
    <mergeCell ref="A132:S132"/>
    <mergeCell ref="A133:B133"/>
    <mergeCell ref="A142:E142"/>
    <mergeCell ref="O151:P151"/>
    <mergeCell ref="Q151:R151"/>
    <mergeCell ref="A147:L147"/>
    <mergeCell ref="A148:L148"/>
    <mergeCell ref="A149:L149"/>
    <mergeCell ref="A150:L150"/>
    <mergeCell ref="A151:L151"/>
    <mergeCell ref="M151:N151"/>
  </mergeCells>
  <conditionalFormatting sqref="C143:E144 B108:S110 A123:B129 C123:S131 A132:S140 B141:S141 C113:E115 B113:B119 C117:E119 F113:S119 B120:S121 B102 D104:D107 A102:A122 B105:B106 B156:IV65536 N153:IV155 F142:IV144 A141:A65536 H145:L145 C147:L152 M145:IV152 B144:B152 D99:D102 C99:C107 E83:S107 U1:IV141 A83:B101 E67:E68 C34:D38 M79:M82 N80:N82 A34:B62 C40:D62 B63:L66 E70:E82 A63:A82 B67:B82 M63:M77 N63:N78 C67:D97 O63:S82 T29:T33 F67:L82 T63:T141 E34:T62 T1:T27 A1:S33">
    <cfRule type="cellIs" priority="2" dxfId="0" operator="equal" stopIfTrue="1">
      <formula>0</formula>
    </cfRule>
  </conditionalFormatting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9" r:id="rId1"/>
  <rowBreaks count="2" manualBreakCount="2">
    <brk id="33" max="19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Администратор</cp:lastModifiedBy>
  <cp:lastPrinted>2014-06-25T05:53:13Z</cp:lastPrinted>
  <dcterms:created xsi:type="dcterms:W3CDTF">2003-06-23T04:55:14Z</dcterms:created>
  <dcterms:modified xsi:type="dcterms:W3CDTF">2014-06-25T05:53:21Z</dcterms:modified>
  <cp:category/>
  <cp:version/>
  <cp:contentType/>
  <cp:contentStatus/>
</cp:coreProperties>
</file>