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<sst xmlns="http://schemas.openxmlformats.org/spreadsheetml/2006/main" count="471" uniqueCount="247">
  <si>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</si>
  <si>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</si>
  <si>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</si>
  <si>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</si>
  <si>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</si>
  <si>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</si>
  <si>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</si>
  <si>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</si>
  <si>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</si>
  <si>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</si>
  <si>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</si>
  <si>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</si>
  <si>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</si>
  <si>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</si>
  <si>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</si>
  <si>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</si>
  <si>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</si>
  <si>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</si>
  <si>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</si>
  <si>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Канікули</t>
  </si>
  <si>
    <t>Дипломне проектування</t>
  </si>
  <si>
    <t>Всього</t>
  </si>
  <si>
    <t>Триместр</t>
  </si>
  <si>
    <t>Захист дипломного проекту (роботи)</t>
  </si>
  <si>
    <t>Переддипломна практика</t>
  </si>
  <si>
    <t>№ п/п</t>
  </si>
  <si>
    <t>лекції</t>
  </si>
  <si>
    <t>Іноземна мова (за професійним спрямуванням)</t>
  </si>
  <si>
    <t>Історія України</t>
  </si>
  <si>
    <t xml:space="preserve">Історія української культури </t>
  </si>
  <si>
    <t>Українська мова (за професійним спрямуванням)</t>
  </si>
  <si>
    <t>Філософія</t>
  </si>
  <si>
    <t>Політологія</t>
  </si>
  <si>
    <t>Психологія</t>
  </si>
  <si>
    <t>Правознавство</t>
  </si>
  <si>
    <t>Взаємозамінність, стандартизація та технічні вимірювання</t>
  </si>
  <si>
    <t>Гідравліка, гідро- та пневмоприводи</t>
  </si>
  <si>
    <t>Деталі машин</t>
  </si>
  <si>
    <t>Деталі машин (курсовий проект)</t>
  </si>
  <si>
    <t>Екологія</t>
  </si>
  <si>
    <t>Електротехніка, електроніка та мікропроцесорна техніка</t>
  </si>
  <si>
    <t>Інформатика</t>
  </si>
  <si>
    <t>Математика</t>
  </si>
  <si>
    <t>Матеріалознавство</t>
  </si>
  <si>
    <t>Нарисна геометрія, інженерна та комп'ютерна графіка</t>
  </si>
  <si>
    <t>Опір матеріалів</t>
  </si>
  <si>
    <t>Прикладна математика</t>
  </si>
  <si>
    <t>Теоретична механіка</t>
  </si>
  <si>
    <t>Теорія механізмів та машин</t>
  </si>
  <si>
    <t>Теорія механізмів та машин (курсова робота)</t>
  </si>
  <si>
    <t xml:space="preserve">Теплофізичні процеси </t>
  </si>
  <si>
    <t xml:space="preserve">Технологія конструкційних матеріалів </t>
  </si>
  <si>
    <t>Фізика</t>
  </si>
  <si>
    <t>Хімія</t>
  </si>
  <si>
    <t>Теорія різання</t>
  </si>
  <si>
    <t xml:space="preserve"> </t>
  </si>
  <si>
    <t xml:space="preserve"> Кількість екзаменів</t>
  </si>
  <si>
    <t xml:space="preserve"> Кількість заліків</t>
  </si>
  <si>
    <t>Експлуатація і обслуговування машин</t>
  </si>
  <si>
    <t>-</t>
  </si>
  <si>
    <t>Математика/Математичний аналіз</t>
  </si>
  <si>
    <t>Основи економічної теорії</t>
  </si>
  <si>
    <t>1. НОРМАТИВНІ НАВЧАЛЬНІ  ДИСЦИПЛІНИ</t>
  </si>
  <si>
    <t xml:space="preserve">1.1.  Гуманітарні та соціально-економічні дисципліни  </t>
  </si>
  <si>
    <t xml:space="preserve">1.2 Дисципліни природничо-наукової (фундаментальної) підготовки   </t>
  </si>
  <si>
    <t xml:space="preserve">1.3. Дисципліни загально-професійної підготовки </t>
  </si>
  <si>
    <t>Кількість годин на тиждень</t>
  </si>
  <si>
    <t xml:space="preserve">ЗАГАЛЬНА КІЛЬКІСТЬ </t>
  </si>
  <si>
    <t xml:space="preserve"> Кількість курсових робіт</t>
  </si>
  <si>
    <t>2. ВИБІРКОВІ НАВЧАЛЬНІ ДИСЦИПЛІНИ</t>
  </si>
  <si>
    <t>2.1. Дисципліни самостійного вибору навчального закладу</t>
  </si>
  <si>
    <t xml:space="preserve">2.2. Дисципліни вільного вибору студента </t>
  </si>
  <si>
    <t>2.2.1. Гуманітарні та соціально-економічні дисципліни</t>
  </si>
  <si>
    <t xml:space="preserve"> Кількість курсових проектів</t>
  </si>
  <si>
    <t>І . ГРАФІК НАВЧАЛЬНОГО ПРОЦЕСУ</t>
  </si>
  <si>
    <t>ЗД</t>
  </si>
  <si>
    <t>Безпека життєдіяльності</t>
  </si>
  <si>
    <t>Підприємницька діяльність та економіка підприємства</t>
  </si>
  <si>
    <t>Менеджмент та організація виробництва</t>
  </si>
  <si>
    <t>НАЗВА НАВЧАЛЬНОЇ ДИСЦИПЛІНИ</t>
  </si>
  <si>
    <t>лабораторні</t>
  </si>
  <si>
    <t>практичні</t>
  </si>
  <si>
    <t>Розподіл за триместрами</t>
  </si>
  <si>
    <t>проекти</t>
  </si>
  <si>
    <t>роботи</t>
  </si>
  <si>
    <t>Кількість годин</t>
  </si>
  <si>
    <t>4.1</t>
  </si>
  <si>
    <t>4.2</t>
  </si>
  <si>
    <t>9.1</t>
  </si>
  <si>
    <t>9.2</t>
  </si>
  <si>
    <t>17.1</t>
  </si>
  <si>
    <t>17.2</t>
  </si>
  <si>
    <t>Металорізальні верстати та обладнання автоматизованого виробництва</t>
  </si>
  <si>
    <t>Основи технології машинобудування</t>
  </si>
  <si>
    <t>Різальний інструмент та інструментальне забезпечення автоматизованого виробництва</t>
  </si>
  <si>
    <t>Проектування машинобудівних, верстатобудівних та інструментальних цехів та заводів</t>
  </si>
  <si>
    <t>11, 12</t>
  </si>
  <si>
    <t>Всього п. 1.2</t>
  </si>
  <si>
    <t>Всього п. 1.</t>
  </si>
  <si>
    <t>Всього п. 2.1.</t>
  </si>
  <si>
    <t>Всього п. 2.2.1.</t>
  </si>
  <si>
    <t>Всього п. 2.</t>
  </si>
  <si>
    <t>Всього п. 2.2</t>
  </si>
  <si>
    <t>1 курс</t>
  </si>
  <si>
    <t>2 курс</t>
  </si>
  <si>
    <t>3 курс</t>
  </si>
  <si>
    <t>4 курс</t>
  </si>
  <si>
    <t>ЗАТВЕРДЖУЮ</t>
  </si>
  <si>
    <t>Міністерство освіти і науки України</t>
  </si>
  <si>
    <t>Донбаська державна машинобудівна академія</t>
  </si>
  <si>
    <t>Кваліфікація: технічний фахівець-механік</t>
  </si>
  <si>
    <t xml:space="preserve">НАВЧАЛЬНИЙ ПЛАН </t>
  </si>
  <si>
    <t>Виконання дипломн. проекту</t>
  </si>
  <si>
    <t>Держ. атест.</t>
  </si>
  <si>
    <t>Усього</t>
  </si>
  <si>
    <t>Назва
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</si>
  <si>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</si>
  <si>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</si>
  <si>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</si>
  <si>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Переддипломна</t>
  </si>
  <si>
    <t xml:space="preserve"> ІІІ. ПРАКТИКА</t>
  </si>
  <si>
    <t>IV. ДЕРЖАВНА АТЕСТАЦІЯ</t>
  </si>
  <si>
    <t>II. ЗВЕДЕНІ ДАНІ ПРО БЮДЖЕТ ЧАСУ, тижні</t>
  </si>
  <si>
    <t>V. ПЛАН НАВЧАЛЬНОГО ПРОЦЕСУ НА 2014-2015 НАВЧАЛЬНИЙ РІК</t>
  </si>
  <si>
    <t>Ректор ___________________________</t>
  </si>
  <si>
    <t xml:space="preserve">     "___" ____________ 2014 р.</t>
  </si>
  <si>
    <t>екзамени</t>
  </si>
  <si>
    <t>заліки</t>
  </si>
  <si>
    <t>Кількість кредитів ЄКТС</t>
  </si>
  <si>
    <t>загальний обсяг</t>
  </si>
  <si>
    <t>всього</t>
  </si>
  <si>
    <t>у тому числі:</t>
  </si>
  <si>
    <t>курсові</t>
  </si>
  <si>
    <t>самостійна робота</t>
  </si>
  <si>
    <t>триместри</t>
  </si>
  <si>
    <t>Шифр ОПП</t>
  </si>
  <si>
    <t>аудиторних</t>
  </si>
  <si>
    <t>Розподіл аудиторних годин на тиждень за курсами і триместрами</t>
  </si>
  <si>
    <t>Всього п. 1.3</t>
  </si>
  <si>
    <t>1.4. Практична підготовка</t>
  </si>
  <si>
    <t>Всього п. 1.4.</t>
  </si>
  <si>
    <t>1.5. Державна атестація</t>
  </si>
  <si>
    <t>Всього п. 1.5</t>
  </si>
  <si>
    <t>1.1</t>
  </si>
  <si>
    <t>1.2</t>
  </si>
  <si>
    <t>7.1</t>
  </si>
  <si>
    <t>7.2</t>
  </si>
  <si>
    <t xml:space="preserve">Верстатне обладнання автоматизованого виробництва </t>
  </si>
  <si>
    <t>Верстатне обладнання автоматизованого виробництва (курсова робота)</t>
  </si>
  <si>
    <t>Конструкційні та інструментальні матеріали</t>
  </si>
  <si>
    <t>Основи автоматизованого проектування різальних інструментів</t>
  </si>
  <si>
    <t>Основи формоутворення поверхонь</t>
  </si>
  <si>
    <t>Різальний інструмент та інструментальне забезпечення автоматизованого виробництва (курсовий проект)</t>
  </si>
  <si>
    <t>Технологія інструментального виробництва</t>
  </si>
  <si>
    <t>Технологія інструментального виробництва (курсовий проект)</t>
  </si>
  <si>
    <t>Обробка важкооброблюваних матеріалів</t>
  </si>
  <si>
    <t>Основи управління процесом різання</t>
  </si>
  <si>
    <t>Інструментальні системи та інструментальне забезпечення</t>
  </si>
  <si>
    <t>Системи числового програмного управління верстатних комплексів</t>
  </si>
  <si>
    <t>Верстати інструментального виробництва</t>
  </si>
  <si>
    <t>Програмування багатокоординатної обробки складноконтурних поверхонь</t>
  </si>
  <si>
    <t>Проектування технологічного оснащення інструментального виробництва</t>
  </si>
  <si>
    <t>Технологічні основи механічної обробки на верстатах з числовим програмним управлінням</t>
  </si>
  <si>
    <t>Якість та сертифікація різального інструменту</t>
  </si>
  <si>
    <t>* довідка (кількість днів сесій)</t>
  </si>
  <si>
    <t>5 курс</t>
  </si>
  <si>
    <t>2, 3</t>
  </si>
  <si>
    <t>5, 6</t>
  </si>
  <si>
    <t>8, 9</t>
  </si>
  <si>
    <t>Н</t>
  </si>
  <si>
    <t>К/Н</t>
  </si>
  <si>
    <t>С/Н</t>
  </si>
  <si>
    <t>/С</t>
  </si>
  <si>
    <t>Настановна та екзаменаційна сесії</t>
  </si>
  <si>
    <t>Позначення: Н – настановна сесія; С – екзаменаційна сесія; П – практика; Д – дипломне проектування; ЗД – захист дипломного проекту; К – канікули</t>
  </si>
  <si>
    <t>4/4</t>
  </si>
  <si>
    <t xml:space="preserve">Всього п. 1.1. </t>
  </si>
  <si>
    <t>8/4</t>
  </si>
  <si>
    <t>4/8</t>
  </si>
  <si>
    <t xml:space="preserve"> 4/8</t>
  </si>
  <si>
    <t>0/6</t>
  </si>
  <si>
    <t>16/4</t>
  </si>
  <si>
    <t>12/4</t>
  </si>
  <si>
    <t>0/12</t>
  </si>
  <si>
    <t>0/4</t>
  </si>
  <si>
    <t>8/10</t>
  </si>
  <si>
    <t>12/6</t>
  </si>
  <si>
    <t xml:space="preserve">на основі повної загальної середньої освіти </t>
  </si>
  <si>
    <t>ъ</t>
  </si>
  <si>
    <t>3</t>
  </si>
  <si>
    <t>6/6</t>
  </si>
  <si>
    <t>18/6</t>
  </si>
  <si>
    <t>4/2</t>
  </si>
  <si>
    <t>2/2</t>
  </si>
  <si>
    <t>14/4</t>
  </si>
  <si>
    <t>6/2</t>
  </si>
  <si>
    <t>2/4</t>
  </si>
  <si>
    <t>16/8</t>
  </si>
  <si>
    <t>20/10</t>
  </si>
  <si>
    <t>10/8</t>
  </si>
  <si>
    <t>12/12</t>
  </si>
  <si>
    <t>30/18</t>
  </si>
  <si>
    <t>36/24</t>
  </si>
  <si>
    <t>40/24</t>
  </si>
  <si>
    <t>30/12</t>
  </si>
  <si>
    <t>24/18</t>
  </si>
  <si>
    <t>50/32</t>
  </si>
  <si>
    <t>22/14</t>
  </si>
  <si>
    <t>2/12</t>
  </si>
  <si>
    <t>178/62</t>
  </si>
  <si>
    <t>76/68</t>
  </si>
  <si>
    <t>36/12</t>
  </si>
  <si>
    <t>28/22</t>
  </si>
  <si>
    <t>40/34</t>
  </si>
  <si>
    <t>52/34</t>
  </si>
  <si>
    <t>40/22</t>
  </si>
  <si>
    <t>52/28</t>
  </si>
  <si>
    <t>52/16</t>
  </si>
  <si>
    <t>8/6</t>
  </si>
  <si>
    <t>40/18</t>
  </si>
  <si>
    <t>42/24</t>
  </si>
  <si>
    <t>38/12</t>
  </si>
  <si>
    <t>34/18</t>
  </si>
  <si>
    <t>40/8</t>
  </si>
  <si>
    <t>10/2</t>
  </si>
  <si>
    <t>38/18</t>
  </si>
  <si>
    <t>54/32</t>
  </si>
  <si>
    <t>0/2</t>
  </si>
  <si>
    <t>4/0</t>
  </si>
  <si>
    <t>70/22</t>
  </si>
  <si>
    <t>0/36</t>
  </si>
  <si>
    <t>26/20</t>
  </si>
  <si>
    <t>46/32</t>
  </si>
  <si>
    <t>Основи охорони праці та безпека життєдіяльності (тільки в 14/15, 15/16 та 16/17 н.р.)</t>
  </si>
  <si>
    <t>Основи охорони праці (починаючи з 17/18 н. р.)</t>
  </si>
  <si>
    <t>6/0</t>
  </si>
  <si>
    <t>Захист дипломного проекту</t>
  </si>
  <si>
    <t>Строк навчання - 5 років</t>
  </si>
  <si>
    <r>
      <t>____________</t>
    </r>
    <r>
      <rPr>
        <u val="single"/>
        <sz val="20"/>
        <color indexed="63"/>
        <rFont val="Times New Roman"/>
        <family val="1"/>
      </rPr>
      <t>(Федорінов В. А.)</t>
    </r>
  </si>
  <si>
    <r>
      <t xml:space="preserve">підготовки: </t>
    </r>
    <r>
      <rPr>
        <b/>
        <sz val="20"/>
        <color indexed="63"/>
        <rFont val="Times New Roman"/>
        <family val="1"/>
      </rPr>
      <t>бакалавра</t>
    </r>
  </si>
  <si>
    <r>
      <t xml:space="preserve">галузь знань: </t>
    </r>
    <r>
      <rPr>
        <b/>
        <sz val="20"/>
        <color indexed="63"/>
        <rFont val="Times New Roman"/>
        <family val="1"/>
      </rPr>
      <t>0505 "Машинобудування та матеріалообробка"</t>
    </r>
  </si>
  <si>
    <r>
      <t xml:space="preserve">напрям: </t>
    </r>
    <r>
      <rPr>
        <b/>
        <sz val="20"/>
        <color indexed="63"/>
        <rFont val="Times New Roman"/>
        <family val="1"/>
      </rPr>
      <t>6.050503 "Машинобудування"</t>
    </r>
  </si>
  <si>
    <r>
      <t xml:space="preserve">спеціалізація: </t>
    </r>
    <r>
      <rPr>
        <b/>
        <sz val="20"/>
        <color indexed="63"/>
        <rFont val="Times New Roman"/>
        <family val="1"/>
      </rPr>
      <t>"Інструментальне виробництво"</t>
    </r>
  </si>
  <si>
    <r>
      <t xml:space="preserve">форма навчання: </t>
    </r>
    <r>
      <rPr>
        <b/>
        <sz val="20"/>
        <color indexed="63"/>
        <rFont val="Times New Roman"/>
        <family val="1"/>
      </rPr>
      <t>заочна</t>
    </r>
  </si>
  <si>
    <t>10+20+10</t>
  </si>
  <si>
    <t>6+15+9</t>
  </si>
  <si>
    <t>6+18+6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</si>
</sst>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_-;\-* #,##0_-;\ _-;_-@_-"/>
    <numFmt numFmtId="173" formatCode="#,##0;\-* #,##0_-;\ _-;_-@_-"/>
    <numFmt numFmtId="174" formatCode="0.0"/>
    <numFmt numFmtId="175" formatCode="#,##0.0_ ;\-#,##0.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;\-* #,##0_-;\ &quot;&quot;_-;_-@_-"/>
    <numFmt numFmtId="181" formatCode="#,##0_-;\-* #,##0_-;\ &quot;&quot;_-;_-@_-"/>
    <numFmt numFmtId="182" formatCode="#,##0.00_ ;\-#,##0.00\ "/>
    <numFmt numFmtId="183" formatCode="#,##0.0;\-* #,##0.0_-;\ &quot;&quot;_-;_-@_-"/>
    <numFmt numFmtId="184" formatCode="#,##0.0_-;\-* #,##0.0_-;\ _-;_-@_-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0"/>
      <color indexed="63"/>
      <name val="Arial Cyr"/>
      <family val="2"/>
    </font>
    <font>
      <sz val="14"/>
      <color indexed="63"/>
      <name val="Times New Roman"/>
      <family val="1"/>
    </font>
    <font>
      <b/>
      <sz val="24"/>
      <color indexed="63"/>
      <name val="Times New Roman"/>
      <family val="1"/>
    </font>
    <font>
      <sz val="8"/>
      <color indexed="63"/>
      <name val="Times New Roman"/>
      <family val="1"/>
    </font>
    <font>
      <sz val="20"/>
      <color indexed="63"/>
      <name val="Times New Roman"/>
      <family val="1"/>
    </font>
    <font>
      <sz val="18"/>
      <color indexed="63"/>
      <name val="Arial Cyr"/>
      <family val="2"/>
    </font>
    <font>
      <sz val="24"/>
      <color indexed="63"/>
      <name val="Times New Roman"/>
      <family val="1"/>
    </font>
    <font>
      <u val="single"/>
      <sz val="20"/>
      <color indexed="63"/>
      <name val="Times New Roman"/>
      <family val="1"/>
    </font>
    <font>
      <b/>
      <sz val="18"/>
      <color indexed="63"/>
      <name val="Times New Roman"/>
      <family val="1"/>
    </font>
    <font>
      <sz val="18"/>
      <color indexed="63"/>
      <name val="Times New Roman"/>
      <family val="1"/>
    </font>
    <font>
      <b/>
      <sz val="16"/>
      <color indexed="63"/>
      <name val="Times New Roman"/>
      <family val="1"/>
    </font>
    <font>
      <b/>
      <sz val="22"/>
      <color indexed="63"/>
      <name val="Times New Roman"/>
      <family val="1"/>
    </font>
    <font>
      <b/>
      <sz val="20"/>
      <color indexed="63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Arial Cyr"/>
      <family val="0"/>
    </font>
    <font>
      <b/>
      <sz val="16"/>
      <color indexed="63"/>
      <name val="Times New Roman Cyr"/>
      <family val="0"/>
    </font>
    <font>
      <sz val="16"/>
      <color indexed="63"/>
      <name val="Times New Roman"/>
      <family val="1"/>
    </font>
    <font>
      <sz val="15"/>
      <color indexed="63"/>
      <name val="Times New Roman"/>
      <family val="1"/>
    </font>
    <font>
      <b/>
      <sz val="12"/>
      <color indexed="63"/>
      <name val="Times New Roman"/>
      <family val="1"/>
    </font>
    <font>
      <b/>
      <i/>
      <sz val="12"/>
      <color indexed="6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/>
      <right style="medium"/>
      <top style="medium">
        <color indexed="8"/>
      </top>
      <bottom style="thin"/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>
        <color indexed="8"/>
      </bottom>
    </border>
    <border>
      <left style="medium"/>
      <right style="medium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medium"/>
      <right style="thin"/>
      <top style="thin"/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thin"/>
      <bottom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57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1" fillId="0" borderId="0" xfId="0" applyFont="1" applyFill="1" applyAlignment="1">
      <alignment/>
    </xf>
    <xf numFmtId="0" fontId="24" fillId="0" borderId="0" xfId="0" applyFont="1" applyFill="1" applyAlignment="1">
      <alignment vertical="top" wrapText="1"/>
    </xf>
    <xf numFmtId="0" fontId="29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1" fillId="0" borderId="0" xfId="0" applyFont="1" applyFill="1" applyAlignment="1">
      <alignment horizontal="left" vertical="center" wrapText="1"/>
    </xf>
    <xf numFmtId="0" fontId="33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30" fillId="0" borderId="0" xfId="52" applyFont="1" applyFill="1" applyAlignment="1">
      <alignment/>
      <protection/>
    </xf>
    <xf numFmtId="0" fontId="33" fillId="0" borderId="0" xfId="52" applyFont="1" applyFill="1">
      <alignment/>
      <protection/>
    </xf>
    <xf numFmtId="0" fontId="34" fillId="0" borderId="0" xfId="52" applyFont="1" applyFill="1">
      <alignment/>
      <protection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19" fillId="0" borderId="29" xfId="0" applyFont="1" applyFill="1" applyBorder="1" applyAlignment="1">
      <alignment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172" fontId="19" fillId="0" borderId="31" xfId="0" applyNumberFormat="1" applyFont="1" applyFill="1" applyBorder="1" applyAlignment="1" applyProtection="1">
      <alignment horizontal="center" vertical="center"/>
      <protection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34" xfId="0" applyNumberFormat="1" applyFont="1" applyFill="1" applyBorder="1" applyAlignment="1" applyProtection="1">
      <alignment horizontal="center" vertical="center"/>
      <protection/>
    </xf>
    <xf numFmtId="0" fontId="19" fillId="0" borderId="35" xfId="0" applyNumberFormat="1" applyFont="1" applyFill="1" applyBorder="1" applyAlignment="1" applyProtection="1">
      <alignment horizontal="center" vertical="center"/>
      <protection/>
    </xf>
    <xf numFmtId="49" fontId="19" fillId="0" borderId="36" xfId="0" applyNumberFormat="1" applyFont="1" applyFill="1" applyBorder="1" applyAlignment="1" applyProtection="1">
      <alignment horizontal="center" vertical="center"/>
      <protection/>
    </xf>
    <xf numFmtId="172" fontId="19" fillId="0" borderId="34" xfId="0" applyNumberFormat="1" applyFont="1" applyFill="1" applyBorder="1" applyAlignment="1" applyProtection="1">
      <alignment horizontal="center" vertical="center"/>
      <protection/>
    </xf>
    <xf numFmtId="172" fontId="19" fillId="0" borderId="37" xfId="0" applyNumberFormat="1" applyFont="1" applyFill="1" applyBorder="1" applyAlignment="1" applyProtection="1">
      <alignment horizontal="center" vertical="center"/>
      <protection/>
    </xf>
    <xf numFmtId="172" fontId="19" fillId="0" borderId="36" xfId="0" applyNumberFormat="1" applyFont="1" applyFill="1" applyBorder="1" applyAlignment="1" applyProtection="1">
      <alignment horizontal="center" vertical="center"/>
      <protection/>
    </xf>
    <xf numFmtId="172" fontId="19" fillId="0" borderId="38" xfId="0" applyNumberFormat="1" applyFont="1" applyFill="1" applyBorder="1" applyAlignment="1" applyProtection="1">
      <alignment horizontal="center" vertical="center"/>
      <protection/>
    </xf>
    <xf numFmtId="172" fontId="19" fillId="0" borderId="39" xfId="0" applyNumberFormat="1" applyFont="1" applyFill="1" applyBorder="1" applyAlignment="1" applyProtection="1">
      <alignment horizontal="center" vertical="center"/>
      <protection/>
    </xf>
    <xf numFmtId="172" fontId="19" fillId="0" borderId="40" xfId="0" applyNumberFormat="1" applyFont="1" applyFill="1" applyBorder="1" applyAlignment="1" applyProtection="1">
      <alignment horizontal="center" vertical="center"/>
      <protection/>
    </xf>
    <xf numFmtId="172" fontId="19" fillId="0" borderId="41" xfId="0" applyNumberFormat="1" applyFont="1" applyFill="1" applyBorder="1" applyAlignment="1" applyProtection="1">
      <alignment horizontal="center" vertical="center"/>
      <protection/>
    </xf>
    <xf numFmtId="172" fontId="19" fillId="0" borderId="42" xfId="0" applyNumberFormat="1" applyFont="1" applyFill="1" applyBorder="1" applyAlignment="1" applyProtection="1">
      <alignment horizontal="center" vertical="center"/>
      <protection/>
    </xf>
    <xf numFmtId="172" fontId="19" fillId="0" borderId="43" xfId="0" applyNumberFormat="1" applyFont="1" applyFill="1" applyBorder="1" applyAlignment="1" applyProtection="1">
      <alignment horizontal="center" vertical="center"/>
      <protection/>
    </xf>
    <xf numFmtId="0" fontId="19" fillId="0" borderId="34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49" fontId="19" fillId="0" borderId="46" xfId="0" applyNumberFormat="1" applyFont="1" applyFill="1" applyBorder="1" applyAlignment="1">
      <alignment horizontal="left" vertical="center" wrapText="1"/>
    </xf>
    <xf numFmtId="0" fontId="19" fillId="0" borderId="47" xfId="0" applyFont="1" applyFill="1" applyBorder="1" applyAlignment="1">
      <alignment horizontal="center" vertical="center" wrapText="1"/>
    </xf>
    <xf numFmtId="49" fontId="19" fillId="0" borderId="47" xfId="0" applyNumberFormat="1" applyFont="1" applyFill="1" applyBorder="1" applyAlignment="1">
      <alignment horizontal="center" vertical="center" wrapText="1"/>
    </xf>
    <xf numFmtId="181" fontId="19" fillId="0" borderId="48" xfId="0" applyNumberFormat="1" applyFont="1" applyFill="1" applyBorder="1" applyAlignment="1" applyProtection="1">
      <alignment horizontal="center" vertical="center" wrapText="1"/>
      <protection/>
    </xf>
    <xf numFmtId="174" fontId="19" fillId="0" borderId="49" xfId="0" applyNumberFormat="1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49" fontId="19" fillId="0" borderId="50" xfId="0" applyNumberFormat="1" applyFont="1" applyFill="1" applyBorder="1" applyAlignment="1">
      <alignment horizontal="center" vertical="center" wrapText="1"/>
    </xf>
    <xf numFmtId="49" fontId="19" fillId="0" borderId="48" xfId="0" applyNumberFormat="1" applyFont="1" applyFill="1" applyBorder="1" applyAlignment="1">
      <alignment horizontal="center" vertical="center" wrapText="1"/>
    </xf>
    <xf numFmtId="49" fontId="19" fillId="0" borderId="52" xfId="0" applyNumberFormat="1" applyFont="1" applyFill="1" applyBorder="1" applyAlignment="1">
      <alignment horizontal="center" vertical="center" wrapText="1"/>
    </xf>
    <xf numFmtId="49" fontId="19" fillId="0" borderId="53" xfId="0" applyNumberFormat="1" applyFont="1" applyFill="1" applyBorder="1" applyAlignment="1">
      <alignment horizontal="center" vertical="center" wrapText="1"/>
    </xf>
    <xf numFmtId="172" fontId="19" fillId="0" borderId="54" xfId="0" applyNumberFormat="1" applyFont="1" applyFill="1" applyBorder="1" applyAlignment="1" applyProtection="1">
      <alignment vertical="center"/>
      <protection/>
    </xf>
    <xf numFmtId="172" fontId="19" fillId="0" borderId="55" xfId="0" applyNumberFormat="1" applyFont="1" applyFill="1" applyBorder="1" applyAlignment="1" applyProtection="1">
      <alignment vertical="center"/>
      <protection/>
    </xf>
    <xf numFmtId="0" fontId="19" fillId="0" borderId="55" xfId="0" applyFont="1" applyFill="1" applyBorder="1" applyAlignment="1">
      <alignment/>
    </xf>
    <xf numFmtId="0" fontId="19" fillId="0" borderId="56" xfId="0" applyFont="1" applyFill="1" applyBorder="1" applyAlignment="1">
      <alignment/>
    </xf>
    <xf numFmtId="0" fontId="19" fillId="0" borderId="54" xfId="0" applyFont="1" applyFill="1" applyBorder="1" applyAlignment="1">
      <alignment/>
    </xf>
    <xf numFmtId="49" fontId="19" fillId="0" borderId="30" xfId="0" applyNumberFormat="1" applyFont="1" applyFill="1" applyBorder="1" applyAlignment="1" applyProtection="1">
      <alignment horizontal="center" vertical="center"/>
      <protection/>
    </xf>
    <xf numFmtId="49" fontId="19" fillId="0" borderId="57" xfId="0" applyNumberFormat="1" applyFont="1" applyFill="1" applyBorder="1" applyAlignment="1" applyProtection="1">
      <alignment horizontal="center" vertical="center"/>
      <protection/>
    </xf>
    <xf numFmtId="49" fontId="19" fillId="0" borderId="58" xfId="0" applyNumberFormat="1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>
      <alignment horizontal="center" vertical="center" wrapText="1"/>
    </xf>
    <xf numFmtId="49" fontId="19" fillId="0" borderId="24" xfId="0" applyNumberFormat="1" applyFont="1" applyFill="1" applyBorder="1" applyAlignment="1">
      <alignment horizontal="center" vertical="center" wrapText="1"/>
    </xf>
    <xf numFmtId="181" fontId="19" fillId="0" borderId="26" xfId="0" applyNumberFormat="1" applyFont="1" applyFill="1" applyBorder="1" applyAlignment="1" applyProtection="1">
      <alignment horizontal="center" vertical="center" wrapText="1"/>
      <protection/>
    </xf>
    <xf numFmtId="174" fontId="19" fillId="0" borderId="22" xfId="0" applyNumberFormat="1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>
      <alignment horizontal="center" vertical="center" wrapText="1"/>
    </xf>
    <xf numFmtId="0" fontId="19" fillId="0" borderId="26" xfId="0" applyNumberFormat="1" applyFont="1" applyFill="1" applyBorder="1" applyAlignment="1">
      <alignment horizontal="center" vertical="center" wrapText="1"/>
    </xf>
    <xf numFmtId="0" fontId="19" fillId="0" borderId="23" xfId="0" applyNumberFormat="1" applyFont="1" applyFill="1" applyBorder="1" applyAlignment="1">
      <alignment horizontal="center" vertical="center" wrapText="1"/>
    </xf>
    <xf numFmtId="49" fontId="19" fillId="0" borderId="26" xfId="0" applyNumberFormat="1" applyFont="1" applyFill="1" applyBorder="1" applyAlignment="1">
      <alignment horizontal="center" vertical="center" wrapText="1"/>
    </xf>
    <xf numFmtId="49" fontId="19" fillId="0" borderId="59" xfId="0" applyNumberFormat="1" applyFont="1" applyFill="1" applyBorder="1" applyAlignment="1">
      <alignment horizontal="center" vertical="center" wrapText="1"/>
    </xf>
    <xf numFmtId="49" fontId="19" fillId="0" borderId="60" xfId="0" applyNumberFormat="1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19" fillId="0" borderId="58" xfId="0" applyFont="1" applyFill="1" applyBorder="1" applyAlignment="1">
      <alignment/>
    </xf>
    <xf numFmtId="0" fontId="19" fillId="0" borderId="26" xfId="0" applyNumberFormat="1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180" fontId="19" fillId="0" borderId="26" xfId="0" applyNumberFormat="1" applyFont="1" applyFill="1" applyBorder="1" applyAlignment="1" applyProtection="1">
      <alignment horizontal="center" vertical="center"/>
      <protection/>
    </xf>
    <xf numFmtId="49" fontId="19" fillId="0" borderId="24" xfId="0" applyNumberFormat="1" applyFont="1" applyFill="1" applyBorder="1" applyAlignment="1">
      <alignment horizontal="center" vertical="center" wrapText="1"/>
    </xf>
    <xf numFmtId="0" fontId="19" fillId="0" borderId="60" xfId="0" applyNumberFormat="1" applyFont="1" applyFill="1" applyBorder="1" applyAlignment="1">
      <alignment horizontal="center" vertical="center" wrapText="1"/>
    </xf>
    <xf numFmtId="0" fontId="19" fillId="0" borderId="30" xfId="0" applyNumberFormat="1" applyFont="1" applyFill="1" applyBorder="1" applyAlignment="1" applyProtection="1">
      <alignment horizontal="center" vertical="center"/>
      <protection/>
    </xf>
    <xf numFmtId="0" fontId="19" fillId="0" borderId="57" xfId="0" applyNumberFormat="1" applyFont="1" applyFill="1" applyBorder="1" applyAlignment="1" applyProtection="1">
      <alignment horizontal="center" vertical="center"/>
      <protection/>
    </xf>
    <xf numFmtId="0" fontId="19" fillId="0" borderId="61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49" fontId="19" fillId="0" borderId="63" xfId="0" applyNumberFormat="1" applyFont="1" applyFill="1" applyBorder="1" applyAlignment="1">
      <alignment horizontal="left" vertical="center" wrapText="1"/>
    </xf>
    <xf numFmtId="0" fontId="19" fillId="0" borderId="64" xfId="0" applyFont="1" applyFill="1" applyBorder="1" applyAlignment="1">
      <alignment horizontal="center" vertical="center" wrapText="1"/>
    </xf>
    <xf numFmtId="180" fontId="19" fillId="0" borderId="65" xfId="0" applyNumberFormat="1" applyFont="1" applyFill="1" applyBorder="1" applyAlignment="1" applyProtection="1">
      <alignment horizontal="center" vertical="center"/>
      <protection/>
    </xf>
    <xf numFmtId="174" fontId="19" fillId="0" borderId="66" xfId="0" applyNumberFormat="1" applyFont="1" applyFill="1" applyBorder="1" applyAlignment="1">
      <alignment horizontal="center" vertical="center" wrapText="1"/>
    </xf>
    <xf numFmtId="0" fontId="19" fillId="0" borderId="67" xfId="0" applyFont="1" applyFill="1" applyBorder="1" applyAlignment="1">
      <alignment horizontal="center" vertical="center" wrapText="1"/>
    </xf>
    <xf numFmtId="0" fontId="19" fillId="0" borderId="67" xfId="0" applyNumberFormat="1" applyFont="1" applyFill="1" applyBorder="1" applyAlignment="1">
      <alignment horizontal="center" vertical="center"/>
    </xf>
    <xf numFmtId="0" fontId="19" fillId="0" borderId="67" xfId="0" applyNumberFormat="1" applyFont="1" applyFill="1" applyBorder="1" applyAlignment="1">
      <alignment horizontal="center" vertical="center" wrapText="1"/>
    </xf>
    <xf numFmtId="49" fontId="19" fillId="0" borderId="68" xfId="0" applyNumberFormat="1" applyFont="1" applyFill="1" applyBorder="1" applyAlignment="1">
      <alignment horizontal="center" vertical="center" wrapText="1"/>
    </xf>
    <xf numFmtId="49" fontId="19" fillId="0" borderId="65" xfId="0" applyNumberFormat="1" applyFont="1" applyFill="1" applyBorder="1" applyAlignment="1">
      <alignment horizontal="center" vertical="center" wrapText="1"/>
    </xf>
    <xf numFmtId="49" fontId="19" fillId="0" borderId="69" xfId="0" applyNumberFormat="1" applyFont="1" applyFill="1" applyBorder="1" applyAlignment="1">
      <alignment horizontal="center" vertical="center" wrapText="1"/>
    </xf>
    <xf numFmtId="49" fontId="19" fillId="0" borderId="70" xfId="0" applyNumberFormat="1" applyFont="1" applyFill="1" applyBorder="1" applyAlignment="1">
      <alignment horizontal="center" vertical="center" wrapText="1"/>
    </xf>
    <xf numFmtId="0" fontId="19" fillId="0" borderId="68" xfId="0" applyNumberFormat="1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 wrapText="1"/>
    </xf>
    <xf numFmtId="0" fontId="19" fillId="0" borderId="71" xfId="0" applyFont="1" applyFill="1" applyBorder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/>
    </xf>
    <xf numFmtId="0" fontId="19" fillId="0" borderId="73" xfId="0" applyFont="1" applyFill="1" applyBorder="1" applyAlignment="1">
      <alignment/>
    </xf>
    <xf numFmtId="0" fontId="19" fillId="0" borderId="63" xfId="0" applyFont="1" applyFill="1" applyBorder="1" applyAlignment="1">
      <alignment/>
    </xf>
    <xf numFmtId="0" fontId="19" fillId="0" borderId="34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173" fontId="39" fillId="0" borderId="36" xfId="0" applyNumberFormat="1" applyFont="1" applyFill="1" applyBorder="1" applyAlignment="1" applyProtection="1">
      <alignment horizontal="center" vertical="center"/>
      <protection/>
    </xf>
    <xf numFmtId="174" fontId="38" fillId="0" borderId="38" xfId="0" applyNumberFormat="1" applyFont="1" applyFill="1" applyBorder="1" applyAlignment="1" applyProtection="1">
      <alignment horizontal="center" vertical="center"/>
      <protection/>
    </xf>
    <xf numFmtId="1" fontId="38" fillId="0" borderId="34" xfId="0" applyNumberFormat="1" applyFont="1" applyFill="1" applyBorder="1" applyAlignment="1" applyProtection="1">
      <alignment horizontal="center" vertical="center"/>
      <protection/>
    </xf>
    <xf numFmtId="1" fontId="38" fillId="0" borderId="37" xfId="0" applyNumberFormat="1" applyFont="1" applyFill="1" applyBorder="1" applyAlignment="1" applyProtection="1">
      <alignment horizontal="center" vertical="center"/>
      <protection/>
    </xf>
    <xf numFmtId="1" fontId="38" fillId="0" borderId="36" xfId="0" applyNumberFormat="1" applyFont="1" applyFill="1" applyBorder="1" applyAlignment="1" applyProtection="1">
      <alignment horizontal="center" vertical="center"/>
      <protection/>
    </xf>
    <xf numFmtId="49" fontId="38" fillId="0" borderId="34" xfId="0" applyNumberFormat="1" applyFont="1" applyFill="1" applyBorder="1" applyAlignment="1">
      <alignment horizontal="center" vertical="center" wrapText="1"/>
    </xf>
    <xf numFmtId="0" fontId="19" fillId="0" borderId="74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49" fontId="19" fillId="0" borderId="75" xfId="0" applyNumberFormat="1" applyFont="1" applyFill="1" applyBorder="1" applyAlignment="1">
      <alignment vertical="center" wrapText="1"/>
    </xf>
    <xf numFmtId="0" fontId="19" fillId="0" borderId="76" xfId="0" applyNumberFormat="1" applyFont="1" applyFill="1" applyBorder="1" applyAlignment="1" applyProtection="1">
      <alignment horizontal="center" vertical="center"/>
      <protection/>
    </xf>
    <xf numFmtId="0" fontId="19" fillId="0" borderId="51" xfId="0" applyNumberFormat="1" applyFont="1" applyFill="1" applyBorder="1" applyAlignment="1" applyProtection="1">
      <alignment horizontal="center" vertical="center"/>
      <protection/>
    </xf>
    <xf numFmtId="0" fontId="39" fillId="0" borderId="77" xfId="0" applyNumberFormat="1" applyFont="1" applyFill="1" applyBorder="1" applyAlignment="1" applyProtection="1">
      <alignment horizontal="center" vertical="center"/>
      <protection/>
    </xf>
    <xf numFmtId="174" fontId="19" fillId="0" borderId="45" xfId="0" applyNumberFormat="1" applyFont="1" applyFill="1" applyBorder="1" applyAlignment="1" applyProtection="1">
      <alignment horizontal="center" vertical="center"/>
      <protection/>
    </xf>
    <xf numFmtId="1" fontId="19" fillId="0" borderId="55" xfId="0" applyNumberFormat="1" applyFont="1" applyFill="1" applyBorder="1" applyAlignment="1">
      <alignment horizontal="center" vertical="center"/>
    </xf>
    <xf numFmtId="172" fontId="19" fillId="0" borderId="78" xfId="0" applyNumberFormat="1" applyFont="1" applyFill="1" applyBorder="1" applyAlignment="1">
      <alignment horizontal="center" vertical="center" wrapText="1"/>
    </xf>
    <xf numFmtId="1" fontId="19" fillId="0" borderId="79" xfId="0" applyNumberFormat="1" applyFont="1" applyFill="1" applyBorder="1" applyAlignment="1">
      <alignment horizontal="center" vertical="center"/>
    </xf>
    <xf numFmtId="0" fontId="19" fillId="0" borderId="79" xfId="0" applyNumberFormat="1" applyFont="1" applyFill="1" applyBorder="1" applyAlignment="1">
      <alignment horizontal="center" vertical="center"/>
    </xf>
    <xf numFmtId="1" fontId="19" fillId="0" borderId="46" xfId="0" applyNumberFormat="1" applyFont="1" applyFill="1" applyBorder="1" applyAlignment="1">
      <alignment horizontal="center" vertical="center" wrapText="1"/>
    </xf>
    <xf numFmtId="0" fontId="19" fillId="0" borderId="44" xfId="0" applyNumberFormat="1" applyFont="1" applyFill="1" applyBorder="1" applyAlignment="1">
      <alignment horizontal="center" vertical="center" wrapText="1"/>
    </xf>
    <xf numFmtId="0" fontId="19" fillId="0" borderId="79" xfId="0" applyNumberFormat="1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/>
    </xf>
    <xf numFmtId="0" fontId="19" fillId="0" borderId="79" xfId="0" applyFont="1" applyFill="1" applyBorder="1" applyAlignment="1">
      <alignment/>
    </xf>
    <xf numFmtId="0" fontId="19" fillId="0" borderId="46" xfId="0" applyFont="1" applyFill="1" applyBorder="1" applyAlignment="1">
      <alignment/>
    </xf>
    <xf numFmtId="0" fontId="19" fillId="0" borderId="80" xfId="0" applyNumberFormat="1" applyFont="1" applyFill="1" applyBorder="1" applyAlignment="1">
      <alignment horizontal="center" vertical="center"/>
    </xf>
    <xf numFmtId="49" fontId="19" fillId="0" borderId="47" xfId="0" applyNumberFormat="1" applyFont="1" applyFill="1" applyBorder="1" applyAlignment="1">
      <alignment horizontal="center" vertical="center"/>
    </xf>
    <xf numFmtId="181" fontId="19" fillId="0" borderId="81" xfId="0" applyNumberFormat="1" applyFont="1" applyFill="1" applyBorder="1" applyAlignment="1" applyProtection="1">
      <alignment vertical="center"/>
      <protection/>
    </xf>
    <xf numFmtId="1" fontId="19" fillId="0" borderId="44" xfId="0" applyNumberFormat="1" applyFont="1" applyFill="1" applyBorder="1" applyAlignment="1">
      <alignment horizontal="center" vertical="center"/>
    </xf>
    <xf numFmtId="172" fontId="19" fillId="0" borderId="82" xfId="0" applyNumberFormat="1" applyFont="1" applyFill="1" applyBorder="1" applyAlignment="1">
      <alignment horizontal="center" vertical="center" wrapText="1"/>
    </xf>
    <xf numFmtId="49" fontId="19" fillId="0" borderId="31" xfId="0" applyNumberFormat="1" applyFont="1" applyFill="1" applyBorder="1" applyAlignment="1">
      <alignment horizontal="center" vertical="center"/>
    </xf>
    <xf numFmtId="0" fontId="19" fillId="0" borderId="31" xfId="0" applyNumberFormat="1" applyFont="1" applyFill="1" applyBorder="1" applyAlignment="1">
      <alignment horizontal="center" vertical="center"/>
    </xf>
    <xf numFmtId="1" fontId="19" fillId="0" borderId="58" xfId="0" applyNumberFormat="1" applyFont="1" applyFill="1" applyBorder="1" applyAlignment="1">
      <alignment horizontal="center" vertical="center" wrapText="1"/>
    </xf>
    <xf numFmtId="0" fontId="19" fillId="0" borderId="30" xfId="0" applyNumberFormat="1" applyFont="1" applyFill="1" applyBorder="1" applyAlignment="1">
      <alignment horizontal="center" vertical="center" wrapText="1"/>
    </xf>
    <xf numFmtId="0" fontId="19" fillId="0" borderId="31" xfId="0" applyNumberFormat="1" applyFont="1" applyFill="1" applyBorder="1" applyAlignment="1">
      <alignment horizontal="center" vertical="center" wrapText="1"/>
    </xf>
    <xf numFmtId="49" fontId="19" fillId="0" borderId="31" xfId="0" applyNumberFormat="1" applyFont="1" applyFill="1" applyBorder="1" applyAlignment="1">
      <alignment horizontal="center" vertical="center" wrapText="1"/>
    </xf>
    <xf numFmtId="49" fontId="19" fillId="0" borderId="83" xfId="0" applyNumberFormat="1" applyFont="1" applyFill="1" applyBorder="1" applyAlignment="1">
      <alignment vertical="center" wrapText="1"/>
    </xf>
    <xf numFmtId="0" fontId="19" fillId="0" borderId="84" xfId="0" applyNumberFormat="1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0" fontId="19" fillId="0" borderId="85" xfId="0" applyNumberFormat="1" applyFont="1" applyFill="1" applyBorder="1" applyAlignment="1" applyProtection="1">
      <alignment horizontal="center" vertical="center"/>
      <protection/>
    </xf>
    <xf numFmtId="174" fontId="19" fillId="0" borderId="57" xfId="0" applyNumberFormat="1" applyFont="1" applyFill="1" applyBorder="1" applyAlignment="1" applyProtection="1">
      <alignment horizontal="center" vertical="center"/>
      <protection/>
    </xf>
    <xf numFmtId="1" fontId="19" fillId="0" borderId="30" xfId="0" applyNumberFormat="1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181" fontId="19" fillId="0" borderId="85" xfId="0" applyNumberFormat="1" applyFont="1" applyFill="1" applyBorder="1" applyAlignment="1" applyProtection="1">
      <alignment vertical="center"/>
      <protection/>
    </xf>
    <xf numFmtId="1" fontId="19" fillId="0" borderId="30" xfId="0" applyNumberFormat="1" applyFont="1" applyFill="1" applyBorder="1" applyAlignment="1" applyProtection="1">
      <alignment horizontal="center" vertical="center"/>
      <protection/>
    </xf>
    <xf numFmtId="1" fontId="19" fillId="0" borderId="82" xfId="0" applyNumberFormat="1" applyFont="1" applyFill="1" applyBorder="1" applyAlignment="1" applyProtection="1">
      <alignment horizontal="center" vertical="center"/>
      <protection/>
    </xf>
    <xf numFmtId="49" fontId="19" fillId="0" borderId="31" xfId="0" applyNumberFormat="1" applyFont="1" applyFill="1" applyBorder="1" applyAlignment="1" applyProtection="1">
      <alignment horizontal="center" vertical="center"/>
      <protection/>
    </xf>
    <xf numFmtId="1" fontId="19" fillId="0" borderId="31" xfId="0" applyNumberFormat="1" applyFont="1" applyFill="1" applyBorder="1" applyAlignment="1" applyProtection="1">
      <alignment horizontal="center" vertical="center"/>
      <protection/>
    </xf>
    <xf numFmtId="1" fontId="19" fillId="0" borderId="58" xfId="0" applyNumberFormat="1" applyFont="1" applyFill="1" applyBorder="1" applyAlignment="1" applyProtection="1">
      <alignment horizontal="center" vertical="center"/>
      <protection/>
    </xf>
    <xf numFmtId="49" fontId="19" fillId="0" borderId="30" xfId="0" applyNumberFormat="1" applyFont="1" applyFill="1" applyBorder="1" applyAlignment="1">
      <alignment horizontal="center" vertical="center" wrapText="1"/>
    </xf>
    <xf numFmtId="49" fontId="19" fillId="0" borderId="57" xfId="0" applyNumberFormat="1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>
      <alignment horizontal="center" vertical="center"/>
    </xf>
    <xf numFmtId="49" fontId="19" fillId="0" borderId="84" xfId="0" applyNumberFormat="1" applyFont="1" applyFill="1" applyBorder="1" applyAlignment="1">
      <alignment horizontal="center" vertical="center"/>
    </xf>
    <xf numFmtId="1" fontId="19" fillId="0" borderId="31" xfId="0" applyNumberFormat="1" applyFont="1" applyFill="1" applyBorder="1" applyAlignment="1">
      <alignment horizontal="center" vertical="center"/>
    </xf>
    <xf numFmtId="174" fontId="19" fillId="0" borderId="30" xfId="0" applyNumberFormat="1" applyFont="1" applyFill="1" applyBorder="1" applyAlignment="1">
      <alignment horizontal="center" vertical="center" wrapText="1"/>
    </xf>
    <xf numFmtId="0" fontId="19" fillId="0" borderId="30" xfId="0" applyNumberFormat="1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49" fontId="19" fillId="0" borderId="83" xfId="0" applyNumberFormat="1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1" fontId="19" fillId="0" borderId="24" xfId="0" applyNumberFormat="1" applyFont="1" applyFill="1" applyBorder="1" applyAlignment="1">
      <alignment horizontal="center" vertical="center"/>
    </xf>
    <xf numFmtId="1" fontId="19" fillId="0" borderId="30" xfId="0" applyNumberFormat="1" applyFont="1" applyFill="1" applyBorder="1" applyAlignment="1">
      <alignment horizontal="center" vertical="center"/>
    </xf>
    <xf numFmtId="181" fontId="19" fillId="0" borderId="85" xfId="0" applyNumberFormat="1" applyFont="1" applyFill="1" applyBorder="1" applyAlignment="1" applyProtection="1">
      <alignment horizontal="center" vertical="center"/>
      <protection/>
    </xf>
    <xf numFmtId="0" fontId="19" fillId="0" borderId="84" xfId="0" applyNumberFormat="1" applyFont="1" applyFill="1" applyBorder="1" applyAlignment="1">
      <alignment horizontal="center" vertical="center"/>
    </xf>
    <xf numFmtId="172" fontId="19" fillId="0" borderId="31" xfId="0" applyNumberFormat="1" applyFont="1" applyFill="1" applyBorder="1" applyAlignment="1">
      <alignment horizontal="center" vertical="center" wrapText="1"/>
    </xf>
    <xf numFmtId="49" fontId="19" fillId="0" borderId="86" xfId="0" applyNumberFormat="1" applyFont="1" applyFill="1" applyBorder="1" applyAlignment="1">
      <alignment horizontal="center" vertical="center"/>
    </xf>
    <xf numFmtId="172" fontId="19" fillId="0" borderId="58" xfId="0" applyNumberFormat="1" applyFont="1" applyFill="1" applyBorder="1" applyAlignment="1">
      <alignment horizontal="center" vertical="center" wrapText="1"/>
    </xf>
    <xf numFmtId="0" fontId="19" fillId="0" borderId="86" xfId="0" applyNumberFormat="1" applyFont="1" applyFill="1" applyBorder="1" applyAlignment="1">
      <alignment horizontal="center" vertical="center"/>
    </xf>
    <xf numFmtId="0" fontId="20" fillId="0" borderId="87" xfId="0" applyFont="1" applyFill="1" applyBorder="1" applyAlignment="1">
      <alignment/>
    </xf>
    <xf numFmtId="49" fontId="19" fillId="0" borderId="64" xfId="0" applyNumberFormat="1" applyFont="1" applyFill="1" applyBorder="1" applyAlignment="1">
      <alignment horizontal="center" vertical="center"/>
    </xf>
    <xf numFmtId="0" fontId="19" fillId="0" borderId="88" xfId="0" applyNumberFormat="1" applyFont="1" applyFill="1" applyBorder="1" applyAlignment="1" applyProtection="1">
      <alignment horizontal="center" vertical="center"/>
      <protection/>
    </xf>
    <xf numFmtId="0" fontId="19" fillId="0" borderId="58" xfId="0" applyNumberFormat="1" applyFont="1" applyFill="1" applyBorder="1" applyAlignment="1" applyProtection="1">
      <alignment horizontal="center" vertical="center"/>
      <protection/>
    </xf>
    <xf numFmtId="0" fontId="19" fillId="0" borderId="89" xfId="0" applyFont="1" applyFill="1" applyBorder="1" applyAlignment="1">
      <alignment horizontal="center" vertical="center" wrapText="1"/>
    </xf>
    <xf numFmtId="49" fontId="19" fillId="0" borderId="90" xfId="0" applyNumberFormat="1" applyFont="1" applyFill="1" applyBorder="1" applyAlignment="1">
      <alignment vertical="center" wrapText="1"/>
    </xf>
    <xf numFmtId="0" fontId="19" fillId="0" borderId="91" xfId="0" applyNumberFormat="1" applyFont="1" applyFill="1" applyBorder="1" applyAlignment="1">
      <alignment horizontal="center" vertical="center"/>
    </xf>
    <xf numFmtId="49" fontId="19" fillId="0" borderId="73" xfId="0" applyNumberFormat="1" applyFont="1" applyFill="1" applyBorder="1" applyAlignment="1">
      <alignment horizontal="center" vertical="center"/>
    </xf>
    <xf numFmtId="0" fontId="19" fillId="0" borderId="63" xfId="0" applyNumberFormat="1" applyFont="1" applyFill="1" applyBorder="1" applyAlignment="1" applyProtection="1">
      <alignment horizontal="center" vertical="center"/>
      <protection/>
    </xf>
    <xf numFmtId="174" fontId="19" fillId="0" borderId="89" xfId="0" applyNumberFormat="1" applyFont="1" applyFill="1" applyBorder="1" applyAlignment="1" applyProtection="1">
      <alignment horizontal="center" vertical="center"/>
      <protection/>
    </xf>
    <xf numFmtId="1" fontId="19" fillId="0" borderId="92" xfId="0" applyNumberFormat="1" applyFont="1" applyFill="1" applyBorder="1" applyAlignment="1">
      <alignment horizontal="center" vertical="center"/>
    </xf>
    <xf numFmtId="172" fontId="19" fillId="0" borderId="93" xfId="0" applyNumberFormat="1" applyFont="1" applyFill="1" applyBorder="1" applyAlignment="1">
      <alignment horizontal="center" vertical="center" wrapText="1"/>
    </xf>
    <xf numFmtId="0" fontId="19" fillId="0" borderId="61" xfId="0" applyNumberFormat="1" applyFont="1" applyFill="1" applyBorder="1" applyAlignment="1">
      <alignment horizontal="center" vertical="center" wrapText="1"/>
    </xf>
    <xf numFmtId="0" fontId="19" fillId="0" borderId="73" xfId="0" applyNumberFormat="1" applyFont="1" applyFill="1" applyBorder="1" applyAlignment="1">
      <alignment horizontal="center" vertical="center" wrapText="1"/>
    </xf>
    <xf numFmtId="49" fontId="19" fillId="0" borderId="61" xfId="0" applyNumberFormat="1" applyFont="1" applyFill="1" applyBorder="1" applyAlignment="1">
      <alignment horizontal="center" vertical="center" wrapText="1"/>
    </xf>
    <xf numFmtId="0" fontId="19" fillId="0" borderId="71" xfId="0" applyNumberFormat="1" applyFont="1" applyFill="1" applyBorder="1" applyAlignment="1">
      <alignment horizontal="center" vertical="center" wrapText="1"/>
    </xf>
    <xf numFmtId="0" fontId="19" fillId="0" borderId="94" xfId="0" applyNumberFormat="1" applyFont="1" applyFill="1" applyBorder="1" applyAlignment="1">
      <alignment horizontal="center" vertical="center" wrapText="1"/>
    </xf>
    <xf numFmtId="0" fontId="19" fillId="0" borderId="71" xfId="0" applyFont="1" applyFill="1" applyBorder="1" applyAlignment="1">
      <alignment horizontal="center" vertical="center"/>
    </xf>
    <xf numFmtId="0" fontId="19" fillId="0" borderId="94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44" fontId="19" fillId="0" borderId="34" xfId="42" applyFont="1" applyFill="1" applyBorder="1" applyAlignment="1">
      <alignment vertical="center" wrapText="1"/>
    </xf>
    <xf numFmtId="44" fontId="19" fillId="0" borderId="37" xfId="42" applyFont="1" applyFill="1" applyBorder="1" applyAlignment="1">
      <alignment vertical="center" wrapText="1"/>
    </xf>
    <xf numFmtId="44" fontId="19" fillId="0" borderId="36" xfId="42" applyFont="1" applyFill="1" applyBorder="1" applyAlignment="1">
      <alignment vertical="center" wrapText="1"/>
    </xf>
    <xf numFmtId="174" fontId="38" fillId="0" borderId="95" xfId="0" applyNumberFormat="1" applyFont="1" applyFill="1" applyBorder="1" applyAlignment="1" applyProtection="1">
      <alignment horizontal="center" vertical="center"/>
      <protection/>
    </xf>
    <xf numFmtId="49" fontId="38" fillId="0" borderId="37" xfId="0" applyNumberFormat="1" applyFont="1" applyFill="1" applyBorder="1" applyAlignment="1" applyProtection="1">
      <alignment horizontal="center" vertical="center"/>
      <protection/>
    </xf>
    <xf numFmtId="49" fontId="38" fillId="0" borderId="34" xfId="0" applyNumberFormat="1" applyFont="1" applyFill="1" applyBorder="1" applyAlignment="1" applyProtection="1">
      <alignment horizontal="center" vertical="center"/>
      <protection/>
    </xf>
    <xf numFmtId="49" fontId="38" fillId="0" borderId="34" xfId="0" applyNumberFormat="1" applyFont="1" applyFill="1" applyBorder="1" applyAlignment="1">
      <alignment horizontal="center" vertical="center"/>
    </xf>
    <xf numFmtId="49" fontId="38" fillId="0" borderId="37" xfId="0" applyNumberFormat="1" applyFont="1" applyFill="1" applyBorder="1" applyAlignment="1">
      <alignment horizontal="center" vertical="center"/>
    </xf>
    <xf numFmtId="49" fontId="38" fillId="0" borderId="36" xfId="0" applyNumberFormat="1" applyFont="1" applyFill="1" applyBorder="1" applyAlignment="1">
      <alignment horizontal="center" vertical="center"/>
    </xf>
    <xf numFmtId="0" fontId="19" fillId="0" borderId="96" xfId="0" applyNumberFormat="1" applyFont="1" applyFill="1" applyBorder="1" applyAlignment="1">
      <alignment horizontal="center" vertical="center" wrapText="1"/>
    </xf>
    <xf numFmtId="49" fontId="19" fillId="0" borderId="97" xfId="0" applyNumberFormat="1" applyFont="1" applyFill="1" applyBorder="1" applyAlignment="1">
      <alignment horizontal="center" vertical="center" wrapText="1"/>
    </xf>
    <xf numFmtId="49" fontId="19" fillId="0" borderId="48" xfId="0" applyNumberFormat="1" applyFont="1" applyFill="1" applyBorder="1" applyAlignment="1">
      <alignment vertical="center" wrapText="1"/>
    </xf>
    <xf numFmtId="49" fontId="19" fillId="0" borderId="55" xfId="0" applyNumberFormat="1" applyFont="1" applyFill="1" applyBorder="1" applyAlignment="1">
      <alignment horizontal="center" vertical="center" wrapText="1"/>
    </xf>
    <xf numFmtId="49" fontId="19" fillId="0" borderId="56" xfId="0" applyNumberFormat="1" applyFont="1" applyFill="1" applyBorder="1" applyAlignment="1">
      <alignment horizontal="center" vertical="center" wrapText="1"/>
    </xf>
    <xf numFmtId="49" fontId="19" fillId="0" borderId="54" xfId="0" applyNumberFormat="1" applyFont="1" applyFill="1" applyBorder="1" applyAlignment="1">
      <alignment horizontal="center" vertical="center" wrapText="1"/>
    </xf>
    <xf numFmtId="174" fontId="19" fillId="0" borderId="98" xfId="0" applyNumberFormat="1" applyFont="1" applyFill="1" applyBorder="1" applyAlignment="1" applyProtection="1">
      <alignment horizontal="center" vertical="center"/>
      <protection/>
    </xf>
    <xf numFmtId="1" fontId="19" fillId="0" borderId="99" xfId="0" applyNumberFormat="1" applyFont="1" applyFill="1" applyBorder="1" applyAlignment="1">
      <alignment horizontal="center" vertical="center"/>
    </xf>
    <xf numFmtId="49" fontId="19" fillId="0" borderId="99" xfId="0" applyNumberFormat="1" applyFont="1" applyFill="1" applyBorder="1" applyAlignment="1">
      <alignment horizontal="center" vertical="center"/>
    </xf>
    <xf numFmtId="49" fontId="19" fillId="0" borderId="100" xfId="0" applyNumberFormat="1" applyFont="1" applyFill="1" applyBorder="1" applyAlignment="1">
      <alignment horizontal="center" vertical="center" wrapText="1"/>
    </xf>
    <xf numFmtId="49" fontId="19" fillId="0" borderId="101" xfId="0" applyNumberFormat="1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49" fontId="19" fillId="0" borderId="84" xfId="0" applyNumberFormat="1" applyFont="1" applyFill="1" applyBorder="1" applyAlignment="1">
      <alignment horizontal="center" vertical="center" wrapText="1"/>
    </xf>
    <xf numFmtId="49" fontId="39" fillId="0" borderId="57" xfId="0" applyNumberFormat="1" applyFont="1" applyFill="1" applyBorder="1" applyAlignment="1">
      <alignment horizontal="center" vertical="center" wrapText="1"/>
    </xf>
    <xf numFmtId="49" fontId="19" fillId="0" borderId="26" xfId="0" applyNumberFormat="1" applyFont="1" applyFill="1" applyBorder="1" applyAlignment="1">
      <alignment vertical="center" wrapText="1"/>
    </xf>
    <xf numFmtId="49" fontId="19" fillId="0" borderId="58" xfId="0" applyNumberFormat="1" applyFont="1" applyFill="1" applyBorder="1" applyAlignment="1">
      <alignment horizontal="center" vertical="center" wrapText="1"/>
    </xf>
    <xf numFmtId="174" fontId="19" fillId="0" borderId="22" xfId="0" applyNumberFormat="1" applyFont="1" applyFill="1" applyBorder="1" applyAlignment="1">
      <alignment horizontal="center" vertical="center" wrapText="1"/>
    </xf>
    <xf numFmtId="0" fontId="19" fillId="0" borderId="102" xfId="0" applyFont="1" applyFill="1" applyBorder="1" applyAlignment="1">
      <alignment horizontal="center" vertical="center" wrapText="1"/>
    </xf>
    <xf numFmtId="1" fontId="19" fillId="0" borderId="24" xfId="0" applyNumberFormat="1" applyFont="1" applyFill="1" applyBorder="1" applyAlignment="1">
      <alignment horizontal="center" vertical="center" wrapText="1"/>
    </xf>
    <xf numFmtId="49" fontId="19" fillId="0" borderId="24" xfId="0" applyNumberFormat="1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>
      <alignment horizontal="center" vertical="center"/>
    </xf>
    <xf numFmtId="1" fontId="19" fillId="0" borderId="103" xfId="0" applyNumberFormat="1" applyFont="1" applyFill="1" applyBorder="1" applyAlignment="1">
      <alignment horizontal="center" vertical="center" wrapText="1"/>
    </xf>
    <xf numFmtId="49" fontId="19" fillId="0" borderId="44" xfId="0" applyNumberFormat="1" applyFont="1" applyFill="1" applyBorder="1" applyAlignment="1">
      <alignment horizontal="center" vertical="center" wrapText="1"/>
    </xf>
    <xf numFmtId="49" fontId="19" fillId="0" borderId="79" xfId="0" applyNumberFormat="1" applyFont="1" applyFill="1" applyBorder="1" applyAlignment="1">
      <alignment horizontal="center" vertical="center" wrapText="1"/>
    </xf>
    <xf numFmtId="49" fontId="19" fillId="0" borderId="75" xfId="0" applyNumberFormat="1" applyFont="1" applyFill="1" applyBorder="1" applyAlignment="1">
      <alignment horizontal="center" vertical="center" wrapText="1"/>
    </xf>
    <xf numFmtId="49" fontId="19" fillId="0" borderId="46" xfId="0" applyNumberFormat="1" applyFont="1" applyFill="1" applyBorder="1" applyAlignment="1">
      <alignment horizontal="center" vertical="center" wrapText="1"/>
    </xf>
    <xf numFmtId="0" fontId="19" fillId="0" borderId="82" xfId="0" applyNumberFormat="1" applyFont="1" applyFill="1" applyBorder="1" applyAlignment="1">
      <alignment horizontal="center" vertical="center" wrapText="1"/>
    </xf>
    <xf numFmtId="49" fontId="19" fillId="0" borderId="30" xfId="0" applyNumberFormat="1" applyFont="1" applyFill="1" applyBorder="1" applyAlignment="1">
      <alignment horizontal="center" vertical="center"/>
    </xf>
    <xf numFmtId="0" fontId="19" fillId="0" borderId="58" xfId="0" applyNumberFormat="1" applyFont="1" applyFill="1" applyBorder="1" applyAlignment="1">
      <alignment horizontal="center" vertical="center" wrapText="1"/>
    </xf>
    <xf numFmtId="1" fontId="19" fillId="0" borderId="85" xfId="0" applyNumberFormat="1" applyFont="1" applyFill="1" applyBorder="1" applyAlignment="1">
      <alignment horizontal="center" vertical="center" wrapText="1"/>
    </xf>
    <xf numFmtId="0" fontId="19" fillId="0" borderId="84" xfId="0" applyNumberFormat="1" applyFont="1" applyFill="1" applyBorder="1" applyAlignment="1">
      <alignment horizontal="center" vertical="center" wrapText="1"/>
    </xf>
    <xf numFmtId="0" fontId="19" fillId="0" borderId="84" xfId="0" applyFont="1" applyFill="1" applyBorder="1" applyAlignment="1">
      <alignment horizontal="center" vertical="center" wrapText="1"/>
    </xf>
    <xf numFmtId="173" fontId="19" fillId="0" borderId="58" xfId="0" applyNumberFormat="1" applyFont="1" applyFill="1" applyBorder="1" applyAlignment="1" applyProtection="1">
      <alignment horizontal="center" vertical="center"/>
      <protection/>
    </xf>
    <xf numFmtId="174" fontId="19" fillId="0" borderId="104" xfId="0" applyNumberFormat="1" applyFont="1" applyFill="1" applyBorder="1" applyAlignment="1" applyProtection="1">
      <alignment horizontal="center" vertical="center"/>
      <protection/>
    </xf>
    <xf numFmtId="0" fontId="19" fillId="0" borderId="79" xfId="0" applyFont="1" applyFill="1" applyBorder="1" applyAlignment="1">
      <alignment horizontal="center" vertical="center" wrapText="1"/>
    </xf>
    <xf numFmtId="0" fontId="19" fillId="0" borderId="75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19" fillId="0" borderId="82" xfId="0" applyFont="1" applyFill="1" applyBorder="1" applyAlignment="1">
      <alignment horizontal="center" vertical="center" wrapText="1"/>
    </xf>
    <xf numFmtId="0" fontId="39" fillId="0" borderId="105" xfId="0" applyNumberFormat="1" applyFont="1" applyFill="1" applyBorder="1" applyAlignment="1" applyProtection="1">
      <alignment horizontal="center" vertical="center"/>
      <protection/>
    </xf>
    <xf numFmtId="0" fontId="19" fillId="0" borderId="106" xfId="0" applyFont="1" applyFill="1" applyBorder="1" applyAlignment="1">
      <alignment horizontal="center" vertical="center" wrapText="1"/>
    </xf>
    <xf numFmtId="0" fontId="39" fillId="0" borderId="58" xfId="0" applyNumberFormat="1" applyFont="1" applyFill="1" applyBorder="1" applyAlignment="1" applyProtection="1">
      <alignment horizontal="center" vertical="center"/>
      <protection/>
    </xf>
    <xf numFmtId="174" fontId="19" fillId="0" borderId="107" xfId="0" applyNumberFormat="1" applyFont="1" applyFill="1" applyBorder="1" applyAlignment="1" applyProtection="1">
      <alignment horizontal="center" vertical="center"/>
      <protection/>
    </xf>
    <xf numFmtId="1" fontId="19" fillId="0" borderId="108" xfId="0" applyNumberFormat="1" applyFont="1" applyFill="1" applyBorder="1" applyAlignment="1" applyProtection="1">
      <alignment horizontal="center" vertical="center"/>
      <protection/>
    </xf>
    <xf numFmtId="1" fontId="19" fillId="0" borderId="109" xfId="0" applyNumberFormat="1" applyFont="1" applyFill="1" applyBorder="1" applyAlignment="1" applyProtection="1">
      <alignment horizontal="center" vertical="center"/>
      <protection/>
    </xf>
    <xf numFmtId="49" fontId="19" fillId="0" borderId="109" xfId="0" applyNumberFormat="1" applyFont="1" applyFill="1" applyBorder="1" applyAlignment="1" applyProtection="1">
      <alignment horizontal="center" vertical="center"/>
      <protection/>
    </xf>
    <xf numFmtId="1" fontId="19" fillId="0" borderId="110" xfId="0" applyNumberFormat="1" applyFont="1" applyFill="1" applyBorder="1" applyAlignment="1" applyProtection="1">
      <alignment horizontal="center" vertical="center"/>
      <protection/>
    </xf>
    <xf numFmtId="0" fontId="19" fillId="0" borderId="83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 wrapText="1"/>
    </xf>
    <xf numFmtId="183" fontId="19" fillId="0" borderId="60" xfId="0" applyNumberFormat="1" applyFont="1" applyFill="1" applyBorder="1" applyAlignment="1" applyProtection="1">
      <alignment horizontal="center" vertical="center"/>
      <protection/>
    </xf>
    <xf numFmtId="1" fontId="19" fillId="0" borderId="88" xfId="0" applyNumberFormat="1" applyFont="1" applyFill="1" applyBorder="1" applyAlignment="1">
      <alignment horizontal="center" vertical="center" wrapText="1"/>
    </xf>
    <xf numFmtId="180" fontId="19" fillId="0" borderId="60" xfId="0" applyNumberFormat="1" applyFont="1" applyFill="1" applyBorder="1" applyAlignment="1" applyProtection="1">
      <alignment horizontal="center" vertical="center"/>
      <protection/>
    </xf>
    <xf numFmtId="49" fontId="19" fillId="0" borderId="85" xfId="0" applyNumberFormat="1" applyFont="1" applyFill="1" applyBorder="1" applyAlignment="1">
      <alignment vertical="center" wrapText="1"/>
    </xf>
    <xf numFmtId="0" fontId="19" fillId="0" borderId="108" xfId="0" applyFont="1" applyFill="1" applyBorder="1" applyAlignment="1">
      <alignment horizontal="center" vertical="center" wrapText="1"/>
    </xf>
    <xf numFmtId="0" fontId="19" fillId="0" borderId="109" xfId="0" applyFont="1" applyFill="1" applyBorder="1" applyAlignment="1">
      <alignment horizontal="center" vertical="center" wrapText="1"/>
    </xf>
    <xf numFmtId="0" fontId="19" fillId="0" borderId="111" xfId="0" applyFont="1" applyFill="1" applyBorder="1" applyAlignment="1">
      <alignment horizontal="center" vertical="center" wrapText="1"/>
    </xf>
    <xf numFmtId="0" fontId="19" fillId="0" borderId="110" xfId="0" applyFont="1" applyFill="1" applyBorder="1" applyAlignment="1">
      <alignment horizontal="center" vertical="center" wrapText="1"/>
    </xf>
    <xf numFmtId="0" fontId="19" fillId="0" borderId="112" xfId="0" applyFont="1" applyFill="1" applyBorder="1" applyAlignment="1">
      <alignment horizontal="center" vertical="center" wrapText="1"/>
    </xf>
    <xf numFmtId="180" fontId="19" fillId="0" borderId="85" xfId="0" applyNumberFormat="1" applyFont="1" applyFill="1" applyBorder="1" applyAlignment="1" applyProtection="1">
      <alignment horizontal="left" vertical="center" wrapText="1"/>
      <protection/>
    </xf>
    <xf numFmtId="174" fontId="19" fillId="0" borderId="113" xfId="0" applyNumberFormat="1" applyFont="1" applyFill="1" applyBorder="1" applyAlignment="1">
      <alignment horizontal="center" vertical="center" wrapText="1"/>
    </xf>
    <xf numFmtId="1" fontId="19" fillId="0" borderId="64" xfId="0" applyNumberFormat="1" applyFont="1" applyFill="1" applyBorder="1" applyAlignment="1">
      <alignment horizontal="center" vertical="center" wrapText="1"/>
    </xf>
    <xf numFmtId="49" fontId="19" fillId="0" borderId="64" xfId="0" applyNumberFormat="1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center" vertical="center" wrapText="1"/>
    </xf>
    <xf numFmtId="0" fontId="19" fillId="0" borderId="64" xfId="0" applyNumberFormat="1" applyFont="1" applyFill="1" applyBorder="1" applyAlignment="1">
      <alignment horizontal="center" vertical="center"/>
    </xf>
    <xf numFmtId="49" fontId="19" fillId="0" borderId="78" xfId="0" applyNumberFormat="1" applyFont="1" applyFill="1" applyBorder="1" applyAlignment="1">
      <alignment horizontal="center" vertical="center" wrapText="1"/>
    </xf>
    <xf numFmtId="1" fontId="19" fillId="0" borderId="59" xfId="0" applyNumberFormat="1" applyFont="1" applyFill="1" applyBorder="1" applyAlignment="1">
      <alignment horizontal="center" vertical="center"/>
    </xf>
    <xf numFmtId="1" fontId="19" fillId="0" borderId="24" xfId="0" applyNumberFormat="1" applyFont="1" applyFill="1" applyBorder="1" applyAlignment="1">
      <alignment horizontal="center" vertical="center"/>
    </xf>
    <xf numFmtId="49" fontId="19" fillId="0" borderId="82" xfId="0" applyNumberFormat="1" applyFont="1" applyFill="1" applyBorder="1" applyAlignment="1">
      <alignment horizontal="center" vertical="center" wrapText="1"/>
    </xf>
    <xf numFmtId="49" fontId="19" fillId="0" borderId="58" xfId="0" applyNumberFormat="1" applyFont="1" applyFill="1" applyBorder="1" applyAlignment="1">
      <alignment horizontal="center" vertical="center"/>
    </xf>
    <xf numFmtId="181" fontId="19" fillId="0" borderId="24" xfId="0" applyNumberFormat="1" applyFont="1" applyFill="1" applyBorder="1" applyAlignment="1" applyProtection="1">
      <alignment vertical="center"/>
      <protection/>
    </xf>
    <xf numFmtId="49" fontId="19" fillId="0" borderId="64" xfId="0" applyNumberFormat="1" applyFont="1" applyFill="1" applyBorder="1" applyAlignment="1">
      <alignment horizontal="center" vertical="center" wrapText="1"/>
    </xf>
    <xf numFmtId="0" fontId="19" fillId="0" borderId="84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1" fontId="19" fillId="0" borderId="114" xfId="0" applyNumberFormat="1" applyFont="1" applyFill="1" applyBorder="1" applyAlignment="1" applyProtection="1">
      <alignment horizontal="center" vertical="center"/>
      <protection/>
    </xf>
    <xf numFmtId="1" fontId="19" fillId="0" borderId="86" xfId="0" applyNumberFormat="1" applyFont="1" applyFill="1" applyBorder="1" applyAlignment="1" applyProtection="1">
      <alignment horizontal="center" vertical="center"/>
      <protection/>
    </xf>
    <xf numFmtId="49" fontId="19" fillId="0" borderId="86" xfId="0" applyNumberFormat="1" applyFont="1" applyFill="1" applyBorder="1" applyAlignment="1" applyProtection="1">
      <alignment horizontal="center" vertical="center"/>
      <protection/>
    </xf>
    <xf numFmtId="49" fontId="19" fillId="0" borderId="84" xfId="0" applyNumberFormat="1" applyFont="1" applyFill="1" applyBorder="1" applyAlignment="1" applyProtection="1">
      <alignment horizontal="center" vertical="center"/>
      <protection/>
    </xf>
    <xf numFmtId="16" fontId="19" fillId="0" borderId="64" xfId="0" applyNumberFormat="1" applyFont="1" applyFill="1" applyBorder="1" applyAlignment="1">
      <alignment horizontal="center" vertical="center" wrapText="1"/>
    </xf>
    <xf numFmtId="49" fontId="19" fillId="0" borderId="61" xfId="0" applyNumberFormat="1" applyFont="1" applyFill="1" applyBorder="1" applyAlignment="1">
      <alignment horizontal="center" vertical="center"/>
    </xf>
    <xf numFmtId="49" fontId="19" fillId="0" borderId="63" xfId="0" applyNumberFormat="1" applyFont="1" applyFill="1" applyBorder="1" applyAlignment="1">
      <alignment horizontal="center" vertical="center"/>
    </xf>
    <xf numFmtId="49" fontId="38" fillId="0" borderId="34" xfId="0" applyNumberFormat="1" applyFont="1" applyFill="1" applyBorder="1" applyAlignment="1" applyProtection="1">
      <alignment vertical="center"/>
      <protection/>
    </xf>
    <xf numFmtId="49" fontId="38" fillId="0" borderId="37" xfId="0" applyNumberFormat="1" applyFont="1" applyFill="1" applyBorder="1" applyAlignment="1" applyProtection="1">
      <alignment vertical="center"/>
      <protection/>
    </xf>
    <xf numFmtId="49" fontId="38" fillId="0" borderId="36" xfId="0" applyNumberFormat="1" applyFont="1" applyFill="1" applyBorder="1" applyAlignment="1" applyProtection="1">
      <alignment vertical="center"/>
      <protection/>
    </xf>
    <xf numFmtId="49" fontId="38" fillId="0" borderId="74" xfId="0" applyNumberFormat="1" applyFont="1" applyFill="1" applyBorder="1" applyAlignment="1" applyProtection="1">
      <alignment horizontal="center" vertical="center"/>
      <protection/>
    </xf>
    <xf numFmtId="49" fontId="38" fillId="0" borderId="36" xfId="0" applyNumberFormat="1" applyFont="1" applyFill="1" applyBorder="1" applyAlignment="1" applyProtection="1">
      <alignment horizontal="center" vertical="center"/>
      <protection/>
    </xf>
    <xf numFmtId="49" fontId="38" fillId="0" borderId="39" xfId="0" applyNumberFormat="1" applyFont="1" applyFill="1" applyBorder="1" applyAlignment="1" applyProtection="1">
      <alignment horizontal="center" vertical="center"/>
      <protection/>
    </xf>
    <xf numFmtId="49" fontId="19" fillId="0" borderId="36" xfId="0" applyNumberFormat="1" applyFont="1" applyFill="1" applyBorder="1" applyAlignment="1">
      <alignment horizontal="center" vertical="center"/>
    </xf>
    <xf numFmtId="0" fontId="19" fillId="0" borderId="31" xfId="0" applyNumberFormat="1" applyFont="1" applyFill="1" applyBorder="1" applyAlignment="1" applyProtection="1">
      <alignment horizontal="center" vertical="center"/>
      <protection/>
    </xf>
    <xf numFmtId="172" fontId="19" fillId="0" borderId="90" xfId="0" applyNumberFormat="1" applyFont="1" applyFill="1" applyBorder="1" applyAlignment="1" applyProtection="1">
      <alignment horizontal="left" vertical="center"/>
      <protection/>
    </xf>
    <xf numFmtId="0" fontId="19" fillId="0" borderId="71" xfId="0" applyNumberFormat="1" applyFont="1" applyFill="1" applyBorder="1" applyAlignment="1">
      <alignment horizontal="center" vertical="center"/>
    </xf>
    <xf numFmtId="49" fontId="19" fillId="0" borderId="94" xfId="0" applyNumberFormat="1" applyFont="1" applyFill="1" applyBorder="1" applyAlignment="1">
      <alignment horizontal="center" vertical="center"/>
    </xf>
    <xf numFmtId="0" fontId="39" fillId="0" borderId="72" xfId="0" applyNumberFormat="1" applyFont="1" applyFill="1" applyBorder="1" applyAlignment="1" applyProtection="1">
      <alignment horizontal="center" vertical="center"/>
      <protection/>
    </xf>
    <xf numFmtId="172" fontId="19" fillId="0" borderId="94" xfId="0" applyNumberFormat="1" applyFont="1" applyFill="1" applyBorder="1" applyAlignment="1">
      <alignment horizontal="center" vertical="center" wrapText="1"/>
    </xf>
    <xf numFmtId="1" fontId="19" fillId="0" borderId="94" xfId="0" applyNumberFormat="1" applyFont="1" applyFill="1" applyBorder="1" applyAlignment="1">
      <alignment horizontal="center" vertical="center"/>
    </xf>
    <xf numFmtId="0" fontId="19" fillId="0" borderId="94" xfId="0" applyNumberFormat="1" applyFont="1" applyFill="1" applyBorder="1" applyAlignment="1">
      <alignment horizontal="center" vertical="center"/>
    </xf>
    <xf numFmtId="0" fontId="19" fillId="0" borderId="61" xfId="0" applyNumberFormat="1" applyFont="1" applyFill="1" applyBorder="1" applyAlignment="1" applyProtection="1">
      <alignment horizontal="center" vertical="center"/>
      <protection/>
    </xf>
    <xf numFmtId="0" fontId="19" fillId="0" borderId="73" xfId="0" applyNumberFormat="1" applyFont="1" applyFill="1" applyBorder="1" applyAlignment="1" applyProtection="1">
      <alignment horizontal="center" vertical="center"/>
      <protection/>
    </xf>
    <xf numFmtId="1" fontId="38" fillId="0" borderId="34" xfId="0" applyNumberFormat="1" applyFont="1" applyFill="1" applyBorder="1" applyAlignment="1">
      <alignment horizontal="center" vertical="center"/>
    </xf>
    <xf numFmtId="1" fontId="38" fillId="0" borderId="37" xfId="0" applyNumberFormat="1" applyFont="1" applyFill="1" applyBorder="1" applyAlignment="1">
      <alignment horizontal="center" vertical="center"/>
    </xf>
    <xf numFmtId="1" fontId="38" fillId="0" borderId="36" xfId="0" applyNumberFormat="1" applyFont="1" applyFill="1" applyBorder="1" applyAlignment="1">
      <alignment horizontal="center" vertical="center"/>
    </xf>
    <xf numFmtId="49" fontId="19" fillId="0" borderId="34" xfId="0" applyNumberFormat="1" applyFont="1" applyFill="1" applyBorder="1" applyAlignment="1">
      <alignment/>
    </xf>
    <xf numFmtId="49" fontId="19" fillId="0" borderId="37" xfId="0" applyNumberFormat="1" applyFont="1" applyFill="1" applyBorder="1" applyAlignment="1">
      <alignment/>
    </xf>
    <xf numFmtId="49" fontId="19" fillId="0" borderId="36" xfId="0" applyNumberFormat="1" applyFont="1" applyFill="1" applyBorder="1" applyAlignment="1">
      <alignment/>
    </xf>
    <xf numFmtId="0" fontId="19" fillId="0" borderId="2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72" fontId="19" fillId="0" borderId="115" xfId="0" applyNumberFormat="1" applyFont="1" applyFill="1" applyBorder="1" applyAlignment="1" applyProtection="1">
      <alignment horizontal="left" vertical="center" wrapText="1"/>
      <protection/>
    </xf>
    <xf numFmtId="0" fontId="19" fillId="0" borderId="29" xfId="0" applyFont="1" applyFill="1" applyBorder="1" applyAlignment="1" applyProtection="1">
      <alignment horizontal="center" vertical="center"/>
      <protection/>
    </xf>
    <xf numFmtId="0" fontId="19" fillId="0" borderId="33" xfId="0" applyFont="1" applyFill="1" applyBorder="1" applyAlignment="1" applyProtection="1">
      <alignment horizontal="right" vertical="center"/>
      <protection/>
    </xf>
    <xf numFmtId="0" fontId="19" fillId="0" borderId="116" xfId="0" applyFont="1" applyFill="1" applyBorder="1" applyAlignment="1" applyProtection="1">
      <alignment horizontal="right" vertical="center"/>
      <protection/>
    </xf>
    <xf numFmtId="174" fontId="19" fillId="0" borderId="0" xfId="0" applyNumberFormat="1" applyFont="1" applyFill="1" applyBorder="1" applyAlignment="1" applyProtection="1">
      <alignment horizontal="center" vertical="center"/>
      <protection/>
    </xf>
    <xf numFmtId="1" fontId="19" fillId="0" borderId="33" xfId="0" applyNumberFormat="1" applyFont="1" applyFill="1" applyBorder="1" applyAlignment="1">
      <alignment horizontal="center" vertical="center"/>
    </xf>
    <xf numFmtId="0" fontId="19" fillId="0" borderId="33" xfId="0" applyNumberFormat="1" applyFont="1" applyFill="1" applyBorder="1" applyAlignment="1">
      <alignment horizontal="center" vertical="center"/>
    </xf>
    <xf numFmtId="1" fontId="19" fillId="0" borderId="116" xfId="0" applyNumberFormat="1" applyFont="1" applyFill="1" applyBorder="1" applyAlignment="1">
      <alignment horizontal="center" vertical="center" wrapText="1"/>
    </xf>
    <xf numFmtId="0" fontId="38" fillId="0" borderId="92" xfId="0" applyNumberFormat="1" applyFont="1" applyFill="1" applyBorder="1" applyAlignment="1" applyProtection="1">
      <alignment horizontal="center" vertical="center"/>
      <protection/>
    </xf>
    <xf numFmtId="0" fontId="38" fillId="0" borderId="117" xfId="0" applyNumberFormat="1" applyFont="1" applyFill="1" applyBorder="1" applyAlignment="1" applyProtection="1">
      <alignment horizontal="center" vertical="center"/>
      <protection/>
    </xf>
    <xf numFmtId="172" fontId="38" fillId="0" borderId="34" xfId="0" applyNumberFormat="1" applyFont="1" applyFill="1" applyBorder="1" applyAlignment="1" applyProtection="1">
      <alignment vertical="center" wrapText="1"/>
      <protection/>
    </xf>
    <xf numFmtId="172" fontId="38" fillId="0" borderId="37" xfId="0" applyNumberFormat="1" applyFont="1" applyFill="1" applyBorder="1" applyAlignment="1" applyProtection="1">
      <alignment vertical="center" wrapText="1"/>
      <protection/>
    </xf>
    <xf numFmtId="172" fontId="38" fillId="0" borderId="36" xfId="0" applyNumberFormat="1" applyFont="1" applyFill="1" applyBorder="1" applyAlignment="1" applyProtection="1">
      <alignment vertical="center" wrapText="1"/>
      <protection/>
    </xf>
    <xf numFmtId="174" fontId="38" fillId="0" borderId="37" xfId="0" applyNumberFormat="1" applyFont="1" applyFill="1" applyBorder="1" applyAlignment="1" applyProtection="1">
      <alignment horizontal="center" vertical="center"/>
      <protection/>
    </xf>
    <xf numFmtId="174" fontId="38" fillId="0" borderId="36" xfId="0" applyNumberFormat="1" applyFont="1" applyFill="1" applyBorder="1" applyAlignment="1" applyProtection="1">
      <alignment horizontal="center" vertical="center"/>
      <protection/>
    </xf>
    <xf numFmtId="174" fontId="38" fillId="0" borderId="34" xfId="0" applyNumberFormat="1" applyFont="1" applyFill="1" applyBorder="1" applyAlignment="1" applyProtection="1">
      <alignment horizontal="center" vertical="center"/>
      <protection/>
    </xf>
    <xf numFmtId="0" fontId="19" fillId="0" borderId="33" xfId="0" applyFont="1" applyFill="1" applyBorder="1" applyAlignment="1">
      <alignment/>
    </xf>
    <xf numFmtId="0" fontId="19" fillId="0" borderId="116" xfId="0" applyFont="1" applyFill="1" applyBorder="1" applyAlignment="1">
      <alignment/>
    </xf>
    <xf numFmtId="174" fontId="38" fillId="0" borderId="118" xfId="0" applyNumberFormat="1" applyFont="1" applyFill="1" applyBorder="1" applyAlignment="1" applyProtection="1">
      <alignment horizontal="center" vertical="center"/>
      <protection/>
    </xf>
    <xf numFmtId="1" fontId="38" fillId="0" borderId="39" xfId="0" applyNumberFormat="1" applyFont="1" applyFill="1" applyBorder="1" applyAlignment="1" applyProtection="1">
      <alignment horizontal="center" vertical="center"/>
      <protection/>
    </xf>
    <xf numFmtId="0" fontId="19" fillId="0" borderId="55" xfId="0" applyNumberFormat="1" applyFont="1" applyFill="1" applyBorder="1" applyAlignment="1" applyProtection="1">
      <alignment horizontal="center" vertical="center"/>
      <protection/>
    </xf>
    <xf numFmtId="49" fontId="38" fillId="0" borderId="56" xfId="0" applyNumberFormat="1" applyFont="1" applyFill="1" applyBorder="1" applyAlignment="1" applyProtection="1">
      <alignment horizontal="center" vertical="center"/>
      <protection/>
    </xf>
    <xf numFmtId="0" fontId="19" fillId="0" borderId="119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9" xfId="0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174" fontId="19" fillId="0" borderId="18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 wrapText="1"/>
    </xf>
    <xf numFmtId="49" fontId="38" fillId="0" borderId="55" xfId="0" applyNumberFormat="1" applyFont="1" applyFill="1" applyBorder="1" applyAlignment="1" applyProtection="1">
      <alignment horizontal="center" vertical="center"/>
      <protection/>
    </xf>
    <xf numFmtId="49" fontId="38" fillId="0" borderId="54" xfId="0" applyNumberFormat="1" applyFont="1" applyFill="1" applyBorder="1" applyAlignment="1" applyProtection="1">
      <alignment horizontal="center" vertical="center"/>
      <protection/>
    </xf>
    <xf numFmtId="49" fontId="38" fillId="0" borderId="120" xfId="0" applyNumberFormat="1" applyFont="1" applyFill="1" applyBorder="1" applyAlignment="1" applyProtection="1">
      <alignment horizontal="center" vertical="center"/>
      <protection/>
    </xf>
    <xf numFmtId="49" fontId="38" fillId="0" borderId="121" xfId="0" applyNumberFormat="1" applyFont="1" applyFill="1" applyBorder="1" applyAlignment="1" applyProtection="1">
      <alignment horizontal="center" vertical="center"/>
      <protection/>
    </xf>
    <xf numFmtId="0" fontId="19" fillId="0" borderId="120" xfId="0" applyNumberFormat="1" applyFont="1" applyFill="1" applyBorder="1" applyAlignment="1" applyProtection="1">
      <alignment horizontal="center" vertical="center"/>
      <protection/>
    </xf>
    <xf numFmtId="0" fontId="19" fillId="0" borderId="122" xfId="0" applyNumberFormat="1" applyFont="1" applyFill="1" applyBorder="1" applyAlignment="1" applyProtection="1">
      <alignment horizontal="center" vertical="center"/>
      <protection/>
    </xf>
    <xf numFmtId="49" fontId="38" fillId="0" borderId="123" xfId="0" applyNumberFormat="1" applyFont="1" applyFill="1" applyBorder="1" applyAlignment="1" applyProtection="1">
      <alignment horizontal="center" vertical="center"/>
      <protection/>
    </xf>
    <xf numFmtId="0" fontId="19" fillId="0" borderId="26" xfId="0" applyNumberFormat="1" applyFont="1" applyFill="1" applyBorder="1" applyAlignment="1" applyProtection="1">
      <alignment horizontal="center" vertical="center"/>
      <protection/>
    </xf>
    <xf numFmtId="0" fontId="19" fillId="0" borderId="23" xfId="0" applyFont="1" applyFill="1" applyBorder="1" applyAlignment="1">
      <alignment horizontal="center" vertical="center" wrapText="1"/>
    </xf>
    <xf numFmtId="1" fontId="19" fillId="0" borderId="24" xfId="0" applyNumberFormat="1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>
      <alignment horizontal="center" vertical="center"/>
    </xf>
    <xf numFmtId="0" fontId="19" fillId="0" borderId="26" xfId="0" applyNumberFormat="1" applyFont="1" applyFill="1" applyBorder="1" applyAlignment="1">
      <alignment horizontal="center" vertical="center" wrapText="1"/>
    </xf>
    <xf numFmtId="49" fontId="19" fillId="0" borderId="83" xfId="0" applyNumberFormat="1" applyFont="1" applyFill="1" applyBorder="1" applyAlignment="1" applyProtection="1">
      <alignment horizontal="left" vertical="center" wrapText="1"/>
      <protection/>
    </xf>
    <xf numFmtId="0" fontId="19" fillId="0" borderId="70" xfId="0" applyFont="1" applyFill="1" applyBorder="1" applyAlignment="1">
      <alignment horizontal="center" vertical="center" wrapText="1"/>
    </xf>
    <xf numFmtId="0" fontId="19" fillId="0" borderId="103" xfId="0" applyNumberFormat="1" applyFont="1" applyFill="1" applyBorder="1" applyAlignment="1" applyProtection="1">
      <alignment horizontal="center" vertical="center"/>
      <protection/>
    </xf>
    <xf numFmtId="181" fontId="19" fillId="0" borderId="83" xfId="0" applyNumberFormat="1" applyFont="1" applyFill="1" applyBorder="1" applyAlignment="1" applyProtection="1">
      <alignment vertical="center" wrapText="1"/>
      <protection/>
    </xf>
    <xf numFmtId="49" fontId="19" fillId="0" borderId="60" xfId="0" applyNumberFormat="1" applyFont="1" applyFill="1" applyBorder="1" applyAlignment="1">
      <alignment vertical="center" wrapText="1"/>
    </xf>
    <xf numFmtId="49" fontId="19" fillId="0" borderId="24" xfId="0" applyNumberFormat="1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left" vertical="center" wrapText="1"/>
    </xf>
    <xf numFmtId="0" fontId="19" fillId="0" borderId="94" xfId="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vertical="center" wrapText="1"/>
    </xf>
    <xf numFmtId="49" fontId="19" fillId="0" borderId="73" xfId="0" applyNumberFormat="1" applyFont="1" applyFill="1" applyBorder="1" applyAlignment="1">
      <alignment horizontal="center" vertical="center" wrapText="1"/>
    </xf>
    <xf numFmtId="49" fontId="19" fillId="0" borderId="70" xfId="0" applyNumberFormat="1" applyFont="1" applyFill="1" applyBorder="1" applyAlignment="1">
      <alignment horizontal="left" vertical="center" wrapText="1"/>
    </xf>
    <xf numFmtId="0" fontId="19" fillId="0" borderId="73" xfId="0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2" fontId="38" fillId="0" borderId="37" xfId="0" applyNumberFormat="1" applyFont="1" applyFill="1" applyBorder="1" applyAlignment="1" applyProtection="1">
      <alignment horizontal="center" vertical="center"/>
      <protection/>
    </xf>
    <xf numFmtId="2" fontId="38" fillId="0" borderId="34" xfId="0" applyNumberFormat="1" applyFont="1" applyFill="1" applyBorder="1" applyAlignment="1" applyProtection="1">
      <alignment horizontal="center" vertical="center"/>
      <protection/>
    </xf>
    <xf numFmtId="49" fontId="19" fillId="0" borderId="57" xfId="0" applyNumberFormat="1" applyFont="1" applyFill="1" applyBorder="1" applyAlignment="1" applyProtection="1">
      <alignment horizontal="center" vertical="center" wrapText="1"/>
      <protection/>
    </xf>
    <xf numFmtId="0" fontId="19" fillId="0" borderId="78" xfId="0" applyFont="1" applyFill="1" applyBorder="1" applyAlignment="1">
      <alignment horizontal="center" vertical="center"/>
    </xf>
    <xf numFmtId="0" fontId="19" fillId="0" borderId="79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83" xfId="0" applyFont="1" applyFill="1" applyBorder="1" applyAlignment="1">
      <alignment horizontal="left" vertical="center" wrapText="1"/>
    </xf>
    <xf numFmtId="172" fontId="19" fillId="0" borderId="30" xfId="0" applyNumberFormat="1" applyFont="1" applyFill="1" applyBorder="1" applyAlignment="1" applyProtection="1">
      <alignment vertical="center"/>
      <protection/>
    </xf>
    <xf numFmtId="172" fontId="19" fillId="0" borderId="31" xfId="0" applyNumberFormat="1" applyFont="1" applyFill="1" applyBorder="1" applyAlignment="1" applyProtection="1">
      <alignment horizontal="center" vertical="center" wrapText="1"/>
      <protection/>
    </xf>
    <xf numFmtId="172" fontId="19" fillId="0" borderId="83" xfId="0" applyNumberFormat="1" applyFont="1" applyFill="1" applyBorder="1" applyAlignment="1" applyProtection="1">
      <alignment vertical="center"/>
      <protection/>
    </xf>
    <xf numFmtId="172" fontId="19" fillId="0" borderId="31" xfId="0" applyNumberFormat="1" applyFont="1" applyFill="1" applyBorder="1" applyAlignment="1" applyProtection="1">
      <alignment vertical="center"/>
      <protection/>
    </xf>
    <xf numFmtId="172" fontId="19" fillId="0" borderId="30" xfId="0" applyNumberFormat="1" applyFont="1" applyFill="1" applyBorder="1" applyAlignment="1" applyProtection="1">
      <alignment horizontal="center" vertical="center"/>
      <protection/>
    </xf>
    <xf numFmtId="172" fontId="19" fillId="0" borderId="58" xfId="0" applyNumberFormat="1" applyFont="1" applyFill="1" applyBorder="1" applyAlignment="1" applyProtection="1">
      <alignment horizontal="center" vertical="center"/>
      <protection/>
    </xf>
    <xf numFmtId="172" fontId="19" fillId="0" borderId="82" xfId="0" applyNumberFormat="1" applyFont="1" applyFill="1" applyBorder="1" applyAlignment="1" applyProtection="1">
      <alignment vertical="center"/>
      <protection/>
    </xf>
    <xf numFmtId="0" fontId="19" fillId="0" borderId="71" xfId="0" applyNumberFormat="1" applyFont="1" applyFill="1" applyBorder="1" applyAlignment="1" applyProtection="1">
      <alignment horizontal="center" vertical="center" wrapText="1"/>
      <protection/>
    </xf>
    <xf numFmtId="49" fontId="19" fillId="0" borderId="89" xfId="0" applyNumberFormat="1" applyFont="1" applyFill="1" applyBorder="1" applyAlignment="1" applyProtection="1">
      <alignment horizontal="center" vertical="center" wrapText="1"/>
      <protection/>
    </xf>
    <xf numFmtId="0" fontId="19" fillId="0" borderId="90" xfId="0" applyFont="1" applyFill="1" applyBorder="1" applyAlignment="1">
      <alignment horizontal="left" vertical="center" wrapText="1"/>
    </xf>
    <xf numFmtId="0" fontId="39" fillId="0" borderId="90" xfId="0" applyNumberFormat="1" applyFont="1" applyFill="1" applyBorder="1" applyAlignment="1" applyProtection="1">
      <alignment horizontal="center" vertical="center"/>
      <protection/>
    </xf>
    <xf numFmtId="174" fontId="19" fillId="0" borderId="124" xfId="0" applyNumberFormat="1" applyFont="1" applyFill="1" applyBorder="1" applyAlignment="1" applyProtection="1">
      <alignment horizontal="center" vertical="center"/>
      <protection/>
    </xf>
    <xf numFmtId="0" fontId="19" fillId="0" borderId="115" xfId="0" applyFont="1" applyFill="1" applyBorder="1" applyAlignment="1">
      <alignment horizontal="center" vertical="center" wrapText="1"/>
    </xf>
    <xf numFmtId="0" fontId="19" fillId="0" borderId="90" xfId="0" applyFont="1" applyFill="1" applyBorder="1" applyAlignment="1">
      <alignment horizontal="center" vertical="center" wrapText="1"/>
    </xf>
    <xf numFmtId="0" fontId="19" fillId="0" borderId="125" xfId="0" applyFont="1" applyFill="1" applyBorder="1" applyAlignment="1">
      <alignment horizontal="center" vertical="center" wrapText="1"/>
    </xf>
    <xf numFmtId="0" fontId="19" fillId="0" borderId="71" xfId="0" applyFont="1" applyFill="1" applyBorder="1" applyAlignment="1">
      <alignment/>
    </xf>
    <xf numFmtId="0" fontId="19" fillId="0" borderId="94" xfId="0" applyFont="1" applyFill="1" applyBorder="1" applyAlignment="1">
      <alignment/>
    </xf>
    <xf numFmtId="0" fontId="19" fillId="0" borderId="72" xfId="0" applyFont="1" applyFill="1" applyBorder="1" applyAlignment="1">
      <alignment/>
    </xf>
    <xf numFmtId="0" fontId="19" fillId="0" borderId="39" xfId="0" applyFont="1" applyFill="1" applyBorder="1" applyAlignment="1">
      <alignment horizontal="center" vertical="center" wrapText="1"/>
    </xf>
    <xf numFmtId="0" fontId="39" fillId="0" borderId="74" xfId="0" applyNumberFormat="1" applyFont="1" applyFill="1" applyBorder="1" applyAlignment="1" applyProtection="1">
      <alignment horizontal="center" vertical="center"/>
      <protection/>
    </xf>
    <xf numFmtId="0" fontId="38" fillId="0" borderId="34" xfId="0" applyFont="1" applyFill="1" applyBorder="1" applyAlignment="1">
      <alignment horizontal="center" vertical="center" wrapText="1"/>
    </xf>
    <xf numFmtId="0" fontId="38" fillId="0" borderId="36" xfId="0" applyFont="1" applyFill="1" applyBorder="1" applyAlignment="1">
      <alignment horizontal="center" vertical="center" wrapText="1"/>
    </xf>
    <xf numFmtId="0" fontId="38" fillId="0" borderId="39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 applyProtection="1">
      <alignment horizontal="center" vertical="center"/>
      <protection/>
    </xf>
    <xf numFmtId="0" fontId="19" fillId="0" borderId="37" xfId="0" applyFont="1" applyFill="1" applyBorder="1" applyAlignment="1" applyProtection="1">
      <alignment horizontal="right" vertical="center"/>
      <protection/>
    </xf>
    <xf numFmtId="0" fontId="19" fillId="0" borderId="36" xfId="0" applyFont="1" applyFill="1" applyBorder="1" applyAlignment="1" applyProtection="1">
      <alignment horizontal="right" vertical="center"/>
      <protection/>
    </xf>
    <xf numFmtId="174" fontId="38" fillId="0" borderId="126" xfId="0" applyNumberFormat="1" applyFont="1" applyFill="1" applyBorder="1" applyAlignment="1" applyProtection="1">
      <alignment horizontal="center" vertical="center"/>
      <protection/>
    </xf>
    <xf numFmtId="1" fontId="38" fillId="0" borderId="127" xfId="0" applyNumberFormat="1" applyFont="1" applyFill="1" applyBorder="1" applyAlignment="1" applyProtection="1">
      <alignment horizontal="center" vertical="center"/>
      <protection/>
    </xf>
    <xf numFmtId="1" fontId="38" fillId="0" borderId="41" xfId="0" applyNumberFormat="1" applyFont="1" applyFill="1" applyBorder="1" applyAlignment="1" applyProtection="1">
      <alignment horizontal="center" vertical="center"/>
      <protection/>
    </xf>
    <xf numFmtId="1" fontId="38" fillId="0" borderId="43" xfId="0" applyNumberFormat="1" applyFont="1" applyFill="1" applyBorder="1" applyAlignment="1" applyProtection="1">
      <alignment horizontal="center" vertical="center"/>
      <protection/>
    </xf>
    <xf numFmtId="0" fontId="38" fillId="0" borderId="127" xfId="0" applyNumberFormat="1" applyFont="1" applyFill="1" applyBorder="1" applyAlignment="1">
      <alignment horizontal="center" vertical="center" wrapText="1"/>
    </xf>
    <xf numFmtId="0" fontId="38" fillId="0" borderId="41" xfId="0" applyNumberFormat="1" applyFont="1" applyFill="1" applyBorder="1" applyAlignment="1">
      <alignment horizontal="center" vertical="center" wrapText="1"/>
    </xf>
    <xf numFmtId="0" fontId="38" fillId="0" borderId="40" xfId="0" applyNumberFormat="1" applyFont="1" applyFill="1" applyBorder="1" applyAlignment="1">
      <alignment horizontal="center" vertical="center" wrapText="1"/>
    </xf>
    <xf numFmtId="0" fontId="38" fillId="0" borderId="42" xfId="0" applyNumberFormat="1" applyFont="1" applyFill="1" applyBorder="1" applyAlignment="1">
      <alignment horizontal="center" vertical="center" wrapText="1"/>
    </xf>
    <xf numFmtId="1" fontId="38" fillId="0" borderId="40" xfId="0" applyNumberFormat="1" applyFont="1" applyFill="1" applyBorder="1" applyAlignment="1">
      <alignment horizontal="center" vertical="center" wrapText="1"/>
    </xf>
    <xf numFmtId="1" fontId="38" fillId="0" borderId="43" xfId="0" applyNumberFormat="1" applyFont="1" applyFill="1" applyBorder="1" applyAlignment="1">
      <alignment horizontal="center" vertical="center" wrapText="1"/>
    </xf>
    <xf numFmtId="1" fontId="38" fillId="0" borderId="127" xfId="0" applyNumberFormat="1" applyFont="1" applyFill="1" applyBorder="1" applyAlignment="1">
      <alignment horizontal="center" vertical="center" wrapText="1"/>
    </xf>
    <xf numFmtId="1" fontId="38" fillId="0" borderId="41" xfId="0" applyNumberFormat="1" applyFont="1" applyFill="1" applyBorder="1" applyAlignment="1">
      <alignment horizontal="center" vertical="center" wrapText="1"/>
    </xf>
    <xf numFmtId="174" fontId="38" fillId="0" borderId="39" xfId="0" applyNumberFormat="1" applyFont="1" applyFill="1" applyBorder="1" applyAlignment="1" applyProtection="1">
      <alignment horizontal="center" vertical="center"/>
      <protection/>
    </xf>
    <xf numFmtId="174" fontId="38" fillId="0" borderId="74" xfId="0" applyNumberFormat="1" applyFont="1" applyFill="1" applyBorder="1" applyAlignment="1" applyProtection="1">
      <alignment horizontal="center" vertical="center"/>
      <protection/>
    </xf>
    <xf numFmtId="174" fontId="38" fillId="0" borderId="38" xfId="0" applyNumberFormat="1" applyFont="1" applyFill="1" applyBorder="1" applyAlignment="1">
      <alignment horizontal="center" vertical="center"/>
    </xf>
    <xf numFmtId="49" fontId="38" fillId="0" borderId="39" xfId="0" applyNumberFormat="1" applyFont="1" applyFill="1" applyBorder="1" applyAlignment="1">
      <alignment horizontal="center" vertical="center"/>
    </xf>
    <xf numFmtId="49" fontId="38" fillId="0" borderId="74" xfId="0" applyNumberFormat="1" applyFont="1" applyFill="1" applyBorder="1" applyAlignment="1">
      <alignment horizontal="center" vertical="center"/>
    </xf>
    <xf numFmtId="49" fontId="38" fillId="0" borderId="101" xfId="0" applyNumberFormat="1" applyFont="1" applyFill="1" applyBorder="1" applyAlignment="1" applyProtection="1">
      <alignment horizontal="center" vertical="center"/>
      <protection/>
    </xf>
    <xf numFmtId="49" fontId="38" fillId="0" borderId="128" xfId="0" applyNumberFormat="1" applyFont="1" applyFill="1" applyBorder="1" applyAlignment="1" applyProtection="1">
      <alignment horizontal="center" vertical="center"/>
      <protection/>
    </xf>
    <xf numFmtId="49" fontId="38" fillId="0" borderId="129" xfId="0" applyNumberFormat="1" applyFont="1" applyFill="1" applyBorder="1" applyAlignment="1" applyProtection="1">
      <alignment horizontal="center" vertical="center"/>
      <protection/>
    </xf>
    <xf numFmtId="174" fontId="38" fillId="0" borderId="55" xfId="0" applyNumberFormat="1" applyFont="1" applyFill="1" applyBorder="1" applyAlignment="1" applyProtection="1">
      <alignment horizontal="center" vertical="center"/>
      <protection/>
    </xf>
    <xf numFmtId="174" fontId="38" fillId="0" borderId="129" xfId="0" applyNumberFormat="1" applyFont="1" applyFill="1" applyBorder="1" applyAlignment="1" applyProtection="1">
      <alignment horizontal="center" vertical="center"/>
      <protection/>
    </xf>
    <xf numFmtId="174" fontId="38" fillId="0" borderId="101" xfId="0" applyNumberFormat="1" applyFont="1" applyFill="1" applyBorder="1" applyAlignment="1" applyProtection="1">
      <alignment horizontal="center" vertical="center"/>
      <protection/>
    </xf>
    <xf numFmtId="0" fontId="38" fillId="0" borderId="82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83" xfId="0" applyNumberFormat="1" applyFont="1" applyFill="1" applyBorder="1" applyAlignment="1" applyProtection="1">
      <alignment horizontal="center" vertical="center"/>
      <protection/>
    </xf>
    <xf numFmtId="0" fontId="38" fillId="0" borderId="44" xfId="0" applyNumberFormat="1" applyFont="1" applyFill="1" applyBorder="1" applyAlignment="1" applyProtection="1">
      <alignment horizontal="center" vertical="center"/>
      <protection/>
    </xf>
    <xf numFmtId="0" fontId="38" fillId="0" borderId="46" xfId="0" applyNumberFormat="1" applyFont="1" applyFill="1" applyBorder="1" applyAlignment="1" applyProtection="1">
      <alignment horizontal="center" vertical="center"/>
      <protection/>
    </xf>
    <xf numFmtId="0" fontId="38" fillId="0" borderId="78" xfId="0" applyNumberFormat="1" applyFont="1" applyFill="1" applyBorder="1" applyAlignment="1" applyProtection="1">
      <alignment horizontal="center" vertical="center"/>
      <protection/>
    </xf>
    <xf numFmtId="0" fontId="38" fillId="0" borderId="79" xfId="0" applyNumberFormat="1" applyFont="1" applyFill="1" applyBorder="1" applyAlignment="1" applyProtection="1">
      <alignment horizontal="center" vertical="center"/>
      <protection/>
    </xf>
    <xf numFmtId="0" fontId="38" fillId="0" borderId="30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38" fillId="0" borderId="58" xfId="0" applyFont="1" applyFill="1" applyBorder="1" applyAlignment="1">
      <alignment horizontal="center" vertical="center"/>
    </xf>
    <xf numFmtId="0" fontId="38" fillId="0" borderId="58" xfId="0" applyNumberFormat="1" applyFont="1" applyFill="1" applyBorder="1" applyAlignment="1" applyProtection="1">
      <alignment horizontal="center" vertical="center"/>
      <protection/>
    </xf>
    <xf numFmtId="0" fontId="38" fillId="0" borderId="93" xfId="0" applyNumberFormat="1" applyFont="1" applyFill="1" applyBorder="1" applyAlignment="1" applyProtection="1">
      <alignment horizontal="center" vertical="center"/>
      <protection/>
    </xf>
    <xf numFmtId="0" fontId="38" fillId="0" borderId="73" xfId="0" applyNumberFormat="1" applyFont="1" applyFill="1" applyBorder="1" applyAlignment="1" applyProtection="1">
      <alignment horizontal="center" vertical="center"/>
      <protection/>
    </xf>
    <xf numFmtId="0" fontId="38" fillId="0" borderId="61" xfId="0" applyNumberFormat="1" applyFont="1" applyFill="1" applyBorder="1" applyAlignment="1" applyProtection="1">
      <alignment horizontal="center" vertical="center"/>
      <protection/>
    </xf>
    <xf numFmtId="0" fontId="38" fillId="0" borderId="130" xfId="0" applyNumberFormat="1" applyFont="1" applyFill="1" applyBorder="1" applyAlignment="1" applyProtection="1">
      <alignment horizontal="center" vertical="center"/>
      <protection/>
    </xf>
    <xf numFmtId="0" fontId="38" fillId="0" borderId="63" xfId="0" applyNumberFormat="1" applyFont="1" applyFill="1" applyBorder="1" applyAlignment="1" applyProtection="1">
      <alignment horizontal="center" vertical="center"/>
      <protection/>
    </xf>
    <xf numFmtId="0" fontId="38" fillId="0" borderId="61" xfId="0" applyFont="1" applyFill="1" applyBorder="1" applyAlignment="1">
      <alignment horizontal="center" vertical="center"/>
    </xf>
    <xf numFmtId="0" fontId="38" fillId="0" borderId="73" xfId="0" applyFont="1" applyFill="1" applyBorder="1" applyAlignment="1">
      <alignment horizontal="center" vertical="center"/>
    </xf>
    <xf numFmtId="0" fontId="38" fillId="0" borderId="63" xfId="0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49" fontId="19" fillId="0" borderId="24" xfId="0" applyNumberFormat="1" applyFont="1" applyFill="1" applyBorder="1" applyAlignment="1">
      <alignment horizontal="center" vertical="center"/>
    </xf>
    <xf numFmtId="49" fontId="19" fillId="0" borderId="109" xfId="0" applyNumberFormat="1" applyFont="1" applyFill="1" applyBorder="1" applyAlignment="1">
      <alignment horizontal="center" vertical="center" wrapText="1"/>
    </xf>
    <xf numFmtId="49" fontId="19" fillId="0" borderId="31" xfId="0" applyNumberFormat="1" applyFont="1" applyFill="1" applyBorder="1" applyAlignment="1" applyProtection="1">
      <alignment horizontal="center" vertical="center"/>
      <protection/>
    </xf>
    <xf numFmtId="49" fontId="19" fillId="0" borderId="31" xfId="0" applyNumberFormat="1" applyFont="1" applyFill="1" applyBorder="1" applyAlignment="1">
      <alignment horizontal="center" vertical="center"/>
    </xf>
    <xf numFmtId="0" fontId="36" fillId="0" borderId="53" xfId="0" applyFont="1" applyFill="1" applyBorder="1" applyAlignment="1">
      <alignment horizontal="center" vertical="center" wrapText="1"/>
    </xf>
    <xf numFmtId="0" fontId="36" fillId="0" borderId="131" xfId="0" applyFont="1" applyFill="1" applyBorder="1" applyAlignment="1">
      <alignment horizontal="center" vertical="center" wrapText="1"/>
    </xf>
    <xf numFmtId="0" fontId="36" fillId="0" borderId="132" xfId="0" applyFont="1" applyFill="1" applyBorder="1" applyAlignment="1">
      <alignment horizontal="center" vertical="center" wrapText="1"/>
    </xf>
    <xf numFmtId="0" fontId="36" fillId="0" borderId="133" xfId="0" applyFont="1" applyFill="1" applyBorder="1" applyAlignment="1">
      <alignment horizontal="center" vertical="center" wrapText="1"/>
    </xf>
    <xf numFmtId="0" fontId="36" fillId="0" borderId="134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57" xfId="0" applyFont="1" applyFill="1" applyBorder="1" applyAlignment="1">
      <alignment horizontal="center" vertical="center" wrapText="1"/>
    </xf>
    <xf numFmtId="0" fontId="36" fillId="0" borderId="135" xfId="0" applyFont="1" applyFill="1" applyBorder="1" applyAlignment="1">
      <alignment horizontal="center" vertical="center" wrapText="1"/>
    </xf>
    <xf numFmtId="0" fontId="36" fillId="0" borderId="53" xfId="52" applyFont="1" applyFill="1" applyBorder="1" applyAlignment="1">
      <alignment horizontal="center" vertical="center" wrapText="1"/>
      <protection/>
    </xf>
    <xf numFmtId="0" fontId="36" fillId="0" borderId="131" xfId="52" applyFont="1" applyFill="1" applyBorder="1" applyAlignment="1">
      <alignment horizontal="center" vertical="center" wrapText="1"/>
      <protection/>
    </xf>
    <xf numFmtId="0" fontId="36" fillId="0" borderId="52" xfId="52" applyFont="1" applyFill="1" applyBorder="1" applyAlignment="1">
      <alignment horizontal="center" vertical="center" wrapText="1"/>
      <protection/>
    </xf>
    <xf numFmtId="0" fontId="36" fillId="0" borderId="132" xfId="52" applyFont="1" applyFill="1" applyBorder="1" applyAlignment="1">
      <alignment horizontal="center" vertical="center" wrapText="1"/>
      <protection/>
    </xf>
    <xf numFmtId="0" fontId="30" fillId="0" borderId="136" xfId="52" applyFont="1" applyFill="1" applyBorder="1" applyAlignment="1">
      <alignment horizontal="center" vertical="center" wrapText="1"/>
      <protection/>
    </xf>
    <xf numFmtId="0" fontId="30" fillId="0" borderId="137" xfId="52" applyFont="1" applyFill="1" applyBorder="1" applyAlignment="1">
      <alignment horizontal="center" vertical="center" wrapText="1"/>
      <protection/>
    </xf>
    <xf numFmtId="0" fontId="30" fillId="0" borderId="138" xfId="52" applyFont="1" applyFill="1" applyBorder="1" applyAlignment="1">
      <alignment horizontal="center" vertical="center" wrapText="1"/>
      <protection/>
    </xf>
    <xf numFmtId="0" fontId="30" fillId="0" borderId="134" xfId="52" applyFont="1" applyFill="1" applyBorder="1" applyAlignment="1">
      <alignment horizontal="center"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0" fontId="30" fillId="0" borderId="133" xfId="52" applyFont="1" applyFill="1" applyBorder="1" applyAlignment="1">
      <alignment horizontal="center" vertical="center" wrapText="1"/>
      <protection/>
    </xf>
    <xf numFmtId="0" fontId="30" fillId="0" borderId="139" xfId="52" applyFont="1" applyFill="1" applyBorder="1" applyAlignment="1">
      <alignment horizontal="center" vertical="center" wrapText="1"/>
      <protection/>
    </xf>
    <xf numFmtId="0" fontId="30" fillId="0" borderId="140" xfId="52" applyFont="1" applyFill="1" applyBorder="1" applyAlignment="1">
      <alignment horizontal="center" vertical="center" wrapText="1"/>
      <protection/>
    </xf>
    <xf numFmtId="0" fontId="30" fillId="0" borderId="141" xfId="52" applyFont="1" applyFill="1" applyBorder="1" applyAlignment="1">
      <alignment horizontal="center" vertical="center" wrapText="1"/>
      <protection/>
    </xf>
    <xf numFmtId="0" fontId="36" fillId="0" borderId="142" xfId="0" applyFont="1" applyFill="1" applyBorder="1" applyAlignment="1">
      <alignment horizontal="center" vertical="center" wrapText="1"/>
    </xf>
    <xf numFmtId="49" fontId="36" fillId="0" borderId="143" xfId="52" applyNumberFormat="1" applyFont="1" applyFill="1" applyBorder="1" applyAlignment="1">
      <alignment horizontal="center" vertical="center" wrapText="1"/>
      <protection/>
    </xf>
    <xf numFmtId="49" fontId="36" fillId="0" borderId="0" xfId="52" applyNumberFormat="1" applyFont="1" applyFill="1" applyBorder="1" applyAlignment="1">
      <alignment horizontal="center" vertical="center" wrapText="1"/>
      <protection/>
    </xf>
    <xf numFmtId="49" fontId="36" fillId="0" borderId="144" xfId="52" applyNumberFormat="1" applyFont="1" applyFill="1" applyBorder="1" applyAlignment="1">
      <alignment horizontal="center" vertical="center" wrapText="1"/>
      <protection/>
    </xf>
    <xf numFmtId="49" fontId="36" fillId="0" borderId="145" xfId="52" applyNumberFormat="1" applyFont="1" applyFill="1" applyBorder="1" applyAlignment="1">
      <alignment horizontal="center" vertical="center" wrapText="1"/>
      <protection/>
    </xf>
    <xf numFmtId="49" fontId="36" fillId="0" borderId="131" xfId="52" applyNumberFormat="1" applyFont="1" applyFill="1" applyBorder="1" applyAlignment="1">
      <alignment horizontal="center" vertical="center" wrapText="1"/>
      <protection/>
    </xf>
    <xf numFmtId="49" fontId="36" fillId="0" borderId="52" xfId="52" applyNumberFormat="1" applyFont="1" applyFill="1" applyBorder="1" applyAlignment="1">
      <alignment horizontal="center" vertical="center" wrapText="1"/>
      <protection/>
    </xf>
    <xf numFmtId="0" fontId="36" fillId="0" borderId="146" xfId="0" applyFont="1" applyFill="1" applyBorder="1" applyAlignment="1">
      <alignment horizontal="center" vertical="center" wrapText="1"/>
    </xf>
    <xf numFmtId="0" fontId="36" fillId="0" borderId="147" xfId="0" applyFont="1" applyFill="1" applyBorder="1" applyAlignment="1">
      <alignment horizontal="center" vertical="center" wrapText="1"/>
    </xf>
    <xf numFmtId="0" fontId="36" fillId="0" borderId="148" xfId="0" applyFont="1" applyFill="1" applyBorder="1" applyAlignment="1">
      <alignment horizontal="center" vertical="center" wrapText="1"/>
    </xf>
    <xf numFmtId="0" fontId="36" fillId="0" borderId="149" xfId="0" applyFont="1" applyFill="1" applyBorder="1" applyAlignment="1">
      <alignment horizontal="center" vertical="center" wrapText="1"/>
    </xf>
    <xf numFmtId="0" fontId="36" fillId="0" borderId="150" xfId="0" applyFont="1" applyFill="1" applyBorder="1" applyAlignment="1">
      <alignment horizontal="center" vertical="center" wrapText="1"/>
    </xf>
    <xf numFmtId="49" fontId="36" fillId="0" borderId="17" xfId="52" applyNumberFormat="1" applyFont="1" applyFill="1" applyBorder="1" applyAlignment="1">
      <alignment horizontal="center" vertical="center" wrapText="1"/>
      <protection/>
    </xf>
    <xf numFmtId="0" fontId="36" fillId="0" borderId="151" xfId="52" applyFont="1" applyFill="1" applyBorder="1" applyAlignment="1">
      <alignment horizontal="center" vertical="center" wrapText="1"/>
      <protection/>
    </xf>
    <xf numFmtId="0" fontId="36" fillId="0" borderId="152" xfId="52" applyFont="1" applyFill="1" applyBorder="1" applyAlignment="1">
      <alignment horizontal="center" vertical="center" wrapText="1"/>
      <protection/>
    </xf>
    <xf numFmtId="0" fontId="36" fillId="0" borderId="60" xfId="52" applyFont="1" applyFill="1" applyBorder="1" applyAlignment="1">
      <alignment horizontal="center" vertical="center" wrapText="1"/>
      <protection/>
    </xf>
    <xf numFmtId="0" fontId="36" fillId="0" borderId="153" xfId="52" applyFont="1" applyFill="1" applyBorder="1" applyAlignment="1">
      <alignment horizontal="center" vertical="center" wrapText="1"/>
      <protection/>
    </xf>
    <xf numFmtId="0" fontId="36" fillId="0" borderId="59" xfId="52" applyFont="1" applyFill="1" applyBorder="1" applyAlignment="1">
      <alignment horizontal="center" vertical="center" wrapText="1"/>
      <protection/>
    </xf>
    <xf numFmtId="49" fontId="36" fillId="0" borderId="149" xfId="0" applyNumberFormat="1" applyFont="1" applyFill="1" applyBorder="1" applyAlignment="1">
      <alignment horizontal="center" vertical="center" wrapText="1"/>
    </xf>
    <xf numFmtId="49" fontId="36" fillId="0" borderId="150" xfId="0" applyNumberFormat="1" applyFont="1" applyFill="1" applyBorder="1" applyAlignment="1">
      <alignment horizontal="center" vertical="center" wrapText="1"/>
    </xf>
    <xf numFmtId="49" fontId="36" fillId="0" borderId="148" xfId="0" applyNumberFormat="1" applyFont="1" applyFill="1" applyBorder="1" applyAlignment="1">
      <alignment horizontal="center" vertical="center" wrapText="1"/>
    </xf>
    <xf numFmtId="0" fontId="36" fillId="0" borderId="154" xfId="0" applyFont="1" applyFill="1" applyBorder="1" applyAlignment="1">
      <alignment horizontal="center" vertical="center" wrapText="1"/>
    </xf>
    <xf numFmtId="0" fontId="36" fillId="0" borderId="45" xfId="0" applyFont="1" applyFill="1" applyBorder="1" applyAlignment="1">
      <alignment horizontal="center" vertical="center" wrapText="1"/>
    </xf>
    <xf numFmtId="0" fontId="36" fillId="0" borderId="15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19" fillId="0" borderId="156" xfId="0" applyFont="1" applyFill="1" applyBorder="1" applyAlignment="1">
      <alignment horizontal="center" vertical="center" textRotation="90"/>
    </xf>
    <xf numFmtId="0" fontId="19" fillId="0" borderId="157" xfId="0" applyFont="1" applyFill="1" applyBorder="1" applyAlignment="1">
      <alignment horizontal="center" vertical="center" textRotation="90"/>
    </xf>
    <xf numFmtId="0" fontId="19" fillId="0" borderId="158" xfId="0" applyFont="1" applyFill="1" applyBorder="1" applyAlignment="1">
      <alignment horizontal="center" vertical="center"/>
    </xf>
    <xf numFmtId="0" fontId="19" fillId="0" borderId="159" xfId="0" applyFont="1" applyFill="1" applyBorder="1" applyAlignment="1">
      <alignment horizontal="center" vertical="center"/>
    </xf>
    <xf numFmtId="0" fontId="19" fillId="0" borderId="16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left" vertical="center" wrapText="1"/>
    </xf>
    <xf numFmtId="0" fontId="2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36" fillId="0" borderId="70" xfId="0" applyFont="1" applyFill="1" applyBorder="1" applyAlignment="1">
      <alignment horizontal="center" vertical="center" wrapText="1"/>
    </xf>
    <xf numFmtId="0" fontId="36" fillId="0" borderId="161" xfId="0" applyFont="1" applyFill="1" applyBorder="1" applyAlignment="1">
      <alignment horizontal="center" vertical="center" wrapText="1"/>
    </xf>
    <xf numFmtId="0" fontId="36" fillId="0" borderId="162" xfId="0" applyFont="1" applyFill="1" applyBorder="1" applyAlignment="1">
      <alignment horizontal="center" vertical="center" wrapText="1"/>
    </xf>
    <xf numFmtId="0" fontId="36" fillId="0" borderId="139" xfId="0" applyFont="1" applyFill="1" applyBorder="1" applyAlignment="1">
      <alignment horizontal="center" vertical="center" wrapText="1"/>
    </xf>
    <xf numFmtId="0" fontId="36" fillId="0" borderId="140" xfId="0" applyFont="1" applyFill="1" applyBorder="1" applyAlignment="1">
      <alignment horizontal="center" vertical="center" wrapText="1"/>
    </xf>
    <xf numFmtId="0" fontId="36" fillId="0" borderId="141" xfId="0" applyFont="1" applyFill="1" applyBorder="1" applyAlignment="1">
      <alignment horizontal="center" vertical="center" wrapText="1"/>
    </xf>
    <xf numFmtId="0" fontId="35" fillId="0" borderId="156" xfId="52" applyFont="1" applyFill="1" applyBorder="1" applyAlignment="1">
      <alignment horizontal="center" vertical="center" wrapText="1"/>
      <protection/>
    </xf>
    <xf numFmtId="0" fontId="35" fillId="0" borderId="163" xfId="52" applyFont="1" applyFill="1" applyBorder="1" applyAlignment="1">
      <alignment horizontal="center" vertical="center" wrapText="1"/>
      <protection/>
    </xf>
    <xf numFmtId="0" fontId="35" fillId="0" borderId="143" xfId="52" applyFont="1" applyFill="1" applyBorder="1" applyAlignment="1">
      <alignment horizontal="center" vertical="center" wrapText="1"/>
      <protection/>
    </xf>
    <xf numFmtId="0" fontId="35" fillId="0" borderId="144" xfId="52" applyFont="1" applyFill="1" applyBorder="1" applyAlignment="1">
      <alignment horizontal="center" vertical="center" wrapText="1"/>
      <protection/>
    </xf>
    <xf numFmtId="0" fontId="35" fillId="0" borderId="157" xfId="52" applyFont="1" applyFill="1" applyBorder="1" applyAlignment="1">
      <alignment horizontal="center" vertical="center" wrapText="1"/>
      <protection/>
    </xf>
    <xf numFmtId="0" fontId="35" fillId="0" borderId="164" xfId="52" applyFont="1" applyFill="1" applyBorder="1" applyAlignment="1">
      <alignment horizontal="center" vertical="center" wrapText="1"/>
      <protection/>
    </xf>
    <xf numFmtId="0" fontId="30" fillId="0" borderId="136" xfId="0" applyFont="1" applyFill="1" applyBorder="1" applyAlignment="1">
      <alignment horizontal="center" vertical="center" wrapText="1"/>
    </xf>
    <xf numFmtId="0" fontId="30" fillId="0" borderId="137" xfId="0" applyFont="1" applyFill="1" applyBorder="1" applyAlignment="1">
      <alignment horizontal="center" vertical="center" wrapText="1"/>
    </xf>
    <xf numFmtId="0" fontId="30" fillId="0" borderId="163" xfId="0" applyFont="1" applyFill="1" applyBorder="1" applyAlignment="1">
      <alignment horizontal="center" vertical="center" wrapText="1"/>
    </xf>
    <xf numFmtId="0" fontId="30" fillId="0" borderId="134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44" xfId="0" applyFont="1" applyFill="1" applyBorder="1" applyAlignment="1">
      <alignment horizontal="center" vertical="center" wrapText="1"/>
    </xf>
    <xf numFmtId="0" fontId="30" fillId="0" borderId="139" xfId="0" applyFont="1" applyFill="1" applyBorder="1" applyAlignment="1">
      <alignment horizontal="center" vertical="center" wrapText="1"/>
    </xf>
    <xf numFmtId="0" fontId="30" fillId="0" borderId="140" xfId="0" applyFont="1" applyFill="1" applyBorder="1" applyAlignment="1">
      <alignment horizontal="center" vertical="center" wrapText="1"/>
    </xf>
    <xf numFmtId="0" fontId="30" fillId="0" borderId="164" xfId="0" applyFont="1" applyFill="1" applyBorder="1" applyAlignment="1">
      <alignment horizontal="center" vertical="center" wrapText="1"/>
    </xf>
    <xf numFmtId="0" fontId="30" fillId="0" borderId="163" xfId="52" applyFont="1" applyFill="1" applyBorder="1" applyAlignment="1">
      <alignment horizontal="center" vertical="center" wrapText="1"/>
      <protection/>
    </xf>
    <xf numFmtId="0" fontId="30" fillId="0" borderId="144" xfId="52" applyFont="1" applyFill="1" applyBorder="1" applyAlignment="1">
      <alignment horizontal="center" vertical="center" wrapText="1"/>
      <protection/>
    </xf>
    <xf numFmtId="0" fontId="30" fillId="0" borderId="164" xfId="52" applyFont="1" applyFill="1" applyBorder="1" applyAlignment="1">
      <alignment horizontal="center" vertical="center" wrapText="1"/>
      <protection/>
    </xf>
    <xf numFmtId="0" fontId="36" fillId="0" borderId="144" xfId="0" applyFont="1" applyFill="1" applyBorder="1" applyAlignment="1">
      <alignment horizontal="center" vertical="center" wrapText="1"/>
    </xf>
    <xf numFmtId="0" fontId="36" fillId="0" borderId="52" xfId="0" applyFont="1" applyFill="1" applyBorder="1" applyAlignment="1">
      <alignment horizontal="center" vertical="center" wrapText="1"/>
    </xf>
    <xf numFmtId="49" fontId="36" fillId="0" borderId="165" xfId="52" applyNumberFormat="1" applyFont="1" applyFill="1" applyBorder="1" applyAlignment="1">
      <alignment horizontal="center" vertical="center" wrapText="1"/>
      <protection/>
    </xf>
    <xf numFmtId="49" fontId="36" fillId="0" borderId="161" xfId="52" applyNumberFormat="1" applyFont="1" applyFill="1" applyBorder="1" applyAlignment="1">
      <alignment horizontal="center" vertical="center" wrapText="1"/>
      <protection/>
    </xf>
    <xf numFmtId="49" fontId="36" fillId="0" borderId="69" xfId="52" applyNumberFormat="1" applyFont="1" applyFill="1" applyBorder="1" applyAlignment="1">
      <alignment horizontal="center" vertical="center" wrapText="1"/>
      <protection/>
    </xf>
    <xf numFmtId="49" fontId="36" fillId="0" borderId="157" xfId="52" applyNumberFormat="1" applyFont="1" applyFill="1" applyBorder="1" applyAlignment="1">
      <alignment horizontal="center" vertical="center" wrapText="1"/>
      <protection/>
    </xf>
    <xf numFmtId="49" fontId="36" fillId="0" borderId="140" xfId="52" applyNumberFormat="1" applyFont="1" applyFill="1" applyBorder="1" applyAlignment="1">
      <alignment horizontal="center" vertical="center" wrapText="1"/>
      <protection/>
    </xf>
    <xf numFmtId="49" fontId="36" fillId="0" borderId="164" xfId="52" applyNumberFormat="1" applyFont="1" applyFill="1" applyBorder="1" applyAlignment="1">
      <alignment horizontal="center" vertical="center" wrapText="1"/>
      <protection/>
    </xf>
    <xf numFmtId="0" fontId="36" fillId="0" borderId="69" xfId="0" applyFont="1" applyFill="1" applyBorder="1" applyAlignment="1">
      <alignment horizontal="center" vertical="center" wrapText="1"/>
    </xf>
    <xf numFmtId="0" fontId="36" fillId="0" borderId="164" xfId="0" applyFont="1" applyFill="1" applyBorder="1" applyAlignment="1">
      <alignment horizontal="center" vertical="center" wrapText="1"/>
    </xf>
    <xf numFmtId="0" fontId="36" fillId="0" borderId="17" xfId="52" applyFont="1" applyFill="1" applyBorder="1" applyAlignment="1">
      <alignment horizontal="center" vertical="center" wrapText="1"/>
      <protection/>
    </xf>
    <xf numFmtId="0" fontId="36" fillId="0" borderId="16" xfId="52" applyFont="1" applyFill="1" applyBorder="1" applyAlignment="1">
      <alignment horizontal="center" vertical="center" wrapText="1"/>
      <protection/>
    </xf>
    <xf numFmtId="0" fontId="36" fillId="0" borderId="142" xfId="0" applyNumberFormat="1" applyFont="1" applyFill="1" applyBorder="1" applyAlignment="1">
      <alignment horizontal="center" vertical="center" wrapText="1"/>
    </xf>
    <xf numFmtId="49" fontId="36" fillId="0" borderId="57" xfId="0" applyNumberFormat="1" applyFont="1" applyFill="1" applyBorder="1" applyAlignment="1">
      <alignment horizontal="center" vertical="center" wrapText="1"/>
    </xf>
    <xf numFmtId="49" fontId="36" fillId="0" borderId="135" xfId="0" applyNumberFormat="1" applyFont="1" applyFill="1" applyBorder="1" applyAlignment="1">
      <alignment horizontal="center" vertical="center" wrapText="1"/>
    </xf>
    <xf numFmtId="0" fontId="19" fillId="0" borderId="166" xfId="0" applyFont="1" applyFill="1" applyBorder="1" applyAlignment="1">
      <alignment horizontal="center" vertical="center"/>
    </xf>
    <xf numFmtId="0" fontId="19" fillId="0" borderId="151" xfId="0" applyFont="1" applyFill="1" applyBorder="1" applyAlignment="1">
      <alignment horizontal="center" vertical="center"/>
    </xf>
    <xf numFmtId="0" fontId="19" fillId="0" borderId="152" xfId="0" applyFont="1" applyFill="1" applyBorder="1" applyAlignment="1">
      <alignment horizontal="center" vertical="center"/>
    </xf>
    <xf numFmtId="49" fontId="30" fillId="0" borderId="156" xfId="52" applyNumberFormat="1" applyFont="1" applyFill="1" applyBorder="1" applyAlignment="1">
      <alignment horizontal="center" vertical="center" wrapText="1"/>
      <protection/>
    </xf>
    <xf numFmtId="49" fontId="30" fillId="0" borderId="137" xfId="52" applyNumberFormat="1" applyFont="1" applyFill="1" applyBorder="1" applyAlignment="1">
      <alignment horizontal="center" vertical="center" wrapText="1"/>
      <protection/>
    </xf>
    <xf numFmtId="49" fontId="30" fillId="0" borderId="163" xfId="52" applyNumberFormat="1" applyFont="1" applyFill="1" applyBorder="1" applyAlignment="1">
      <alignment horizontal="center" vertical="center" wrapText="1"/>
      <protection/>
    </xf>
    <xf numFmtId="49" fontId="30" fillId="0" borderId="143" xfId="52" applyNumberFormat="1" applyFont="1" applyFill="1" applyBorder="1" applyAlignment="1">
      <alignment horizontal="center" vertical="center" wrapText="1"/>
      <protection/>
    </xf>
    <xf numFmtId="49" fontId="30" fillId="0" borderId="0" xfId="52" applyNumberFormat="1" applyFont="1" applyFill="1" applyBorder="1" applyAlignment="1">
      <alignment horizontal="center" vertical="center" wrapText="1"/>
      <protection/>
    </xf>
    <xf numFmtId="49" fontId="30" fillId="0" borderId="144" xfId="52" applyNumberFormat="1" applyFont="1" applyFill="1" applyBorder="1" applyAlignment="1">
      <alignment horizontal="center" vertical="center" wrapText="1"/>
      <protection/>
    </xf>
    <xf numFmtId="49" fontId="30" fillId="0" borderId="157" xfId="52" applyNumberFormat="1" applyFont="1" applyFill="1" applyBorder="1" applyAlignment="1">
      <alignment horizontal="center" vertical="center" wrapText="1"/>
      <protection/>
    </xf>
    <xf numFmtId="49" fontId="30" fillId="0" borderId="140" xfId="52" applyNumberFormat="1" applyFont="1" applyFill="1" applyBorder="1" applyAlignment="1">
      <alignment horizontal="center" vertical="center" wrapText="1"/>
      <protection/>
    </xf>
    <xf numFmtId="49" fontId="30" fillId="0" borderId="164" xfId="52" applyNumberFormat="1" applyFont="1" applyFill="1" applyBorder="1" applyAlignment="1">
      <alignment horizontal="center" vertical="center" wrapText="1"/>
      <protection/>
    </xf>
    <xf numFmtId="0" fontId="30" fillId="0" borderId="138" xfId="0" applyFont="1" applyFill="1" applyBorder="1" applyAlignment="1">
      <alignment horizontal="center" vertical="center" wrapText="1"/>
    </xf>
    <xf numFmtId="0" fontId="30" fillId="0" borderId="133" xfId="0" applyFont="1" applyFill="1" applyBorder="1" applyAlignment="1">
      <alignment horizontal="center" vertical="center" wrapText="1"/>
    </xf>
    <xf numFmtId="0" fontId="30" fillId="0" borderId="141" xfId="0" applyFont="1" applyFill="1" applyBorder="1" applyAlignment="1">
      <alignment horizontal="center" vertical="center" wrapText="1"/>
    </xf>
    <xf numFmtId="0" fontId="30" fillId="0" borderId="0" xfId="52" applyFont="1" applyFill="1" applyAlignment="1">
      <alignment horizontal="center"/>
      <protection/>
    </xf>
    <xf numFmtId="0" fontId="30" fillId="0" borderId="0" xfId="0" applyFont="1" applyFill="1" applyBorder="1" applyAlignment="1">
      <alignment horizontal="center" vertical="top" wrapText="1"/>
    </xf>
    <xf numFmtId="0" fontId="37" fillId="0" borderId="143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144" xfId="0" applyFont="1" applyFill="1" applyBorder="1" applyAlignment="1">
      <alignment horizontal="center" vertical="center" wrapText="1"/>
    </xf>
    <xf numFmtId="0" fontId="37" fillId="0" borderId="157" xfId="0" applyFont="1" applyFill="1" applyBorder="1" applyAlignment="1">
      <alignment horizontal="center" vertical="center" wrapText="1"/>
    </xf>
    <xf numFmtId="0" fontId="37" fillId="0" borderId="140" xfId="0" applyFont="1" applyFill="1" applyBorder="1" applyAlignment="1">
      <alignment horizontal="center" vertical="center" wrapText="1"/>
    </xf>
    <xf numFmtId="0" fontId="37" fillId="0" borderId="164" xfId="0" applyFont="1" applyFill="1" applyBorder="1" applyAlignment="1">
      <alignment horizontal="center" vertical="center" wrapText="1"/>
    </xf>
    <xf numFmtId="0" fontId="36" fillId="0" borderId="134" xfId="52" applyFont="1" applyFill="1" applyBorder="1" applyAlignment="1">
      <alignment horizontal="center" vertical="center" wrapText="1"/>
      <protection/>
    </xf>
    <xf numFmtId="0" fontId="36" fillId="0" borderId="0" xfId="52" applyFont="1" applyFill="1" applyBorder="1" applyAlignment="1">
      <alignment horizontal="center" vertical="center" wrapText="1"/>
      <protection/>
    </xf>
    <xf numFmtId="0" fontId="36" fillId="0" borderId="144" xfId="52" applyFont="1" applyFill="1" applyBorder="1" applyAlignment="1">
      <alignment horizontal="center" vertical="center" wrapText="1"/>
      <protection/>
    </xf>
    <xf numFmtId="0" fontId="36" fillId="0" borderId="139" xfId="52" applyFont="1" applyFill="1" applyBorder="1" applyAlignment="1">
      <alignment horizontal="center" vertical="center" wrapText="1"/>
      <protection/>
    </xf>
    <xf numFmtId="0" fontId="36" fillId="0" borderId="140" xfId="52" applyFont="1" applyFill="1" applyBorder="1" applyAlignment="1">
      <alignment horizontal="center" vertical="center" wrapText="1"/>
      <protection/>
    </xf>
    <xf numFmtId="0" fontId="36" fillId="0" borderId="164" xfId="52" applyFont="1" applyFill="1" applyBorder="1" applyAlignment="1">
      <alignment horizontal="center" vertical="center" wrapText="1"/>
      <protection/>
    </xf>
    <xf numFmtId="0" fontId="36" fillId="0" borderId="133" xfId="52" applyFont="1" applyFill="1" applyBorder="1" applyAlignment="1">
      <alignment horizontal="center" vertical="center" wrapText="1"/>
      <protection/>
    </xf>
    <xf numFmtId="0" fontId="36" fillId="0" borderId="141" xfId="52" applyFont="1" applyFill="1" applyBorder="1" applyAlignment="1">
      <alignment horizontal="center" vertical="center" wrapText="1"/>
      <protection/>
    </xf>
    <xf numFmtId="0" fontId="30" fillId="0" borderId="156" xfId="0" applyFont="1" applyFill="1" applyBorder="1" applyAlignment="1">
      <alignment horizontal="center" vertical="center" wrapText="1"/>
    </xf>
    <xf numFmtId="0" fontId="30" fillId="0" borderId="143" xfId="0" applyFont="1" applyFill="1" applyBorder="1" applyAlignment="1">
      <alignment horizontal="center" vertical="center" wrapText="1"/>
    </xf>
    <xf numFmtId="0" fontId="30" fillId="0" borderId="157" xfId="0" applyFont="1" applyFill="1" applyBorder="1" applyAlignment="1">
      <alignment horizontal="center" vertical="center" wrapText="1"/>
    </xf>
    <xf numFmtId="0" fontId="36" fillId="0" borderId="167" xfId="0" applyFont="1" applyFill="1" applyBorder="1" applyAlignment="1">
      <alignment horizontal="center" vertical="center" wrapText="1"/>
    </xf>
    <xf numFmtId="0" fontId="19" fillId="0" borderId="122" xfId="0" applyNumberFormat="1" applyFont="1" applyFill="1" applyBorder="1" applyAlignment="1" applyProtection="1">
      <alignment horizontal="center" vertical="center" textRotation="90"/>
      <protection/>
    </xf>
    <xf numFmtId="0" fontId="19" fillId="0" borderId="33" xfId="0" applyNumberFormat="1" applyFont="1" applyFill="1" applyBorder="1" applyAlignment="1" applyProtection="1">
      <alignment horizontal="center" vertical="center" textRotation="90"/>
      <protection/>
    </xf>
    <xf numFmtId="0" fontId="19" fillId="0" borderId="117" xfId="0" applyNumberFormat="1" applyFont="1" applyFill="1" applyBorder="1" applyAlignment="1" applyProtection="1">
      <alignment horizontal="center" vertical="center" textRotation="90"/>
      <protection/>
    </xf>
    <xf numFmtId="49" fontId="38" fillId="0" borderId="168" xfId="0" applyNumberFormat="1" applyFont="1" applyFill="1" applyBorder="1" applyAlignment="1" applyProtection="1">
      <alignment horizontal="left" vertical="center"/>
      <protection/>
    </xf>
    <xf numFmtId="49" fontId="38" fillId="0" borderId="35" xfId="0" applyNumberFormat="1" applyFont="1" applyFill="1" applyBorder="1" applyAlignment="1" applyProtection="1">
      <alignment horizontal="left" vertical="center"/>
      <protection/>
    </xf>
    <xf numFmtId="49" fontId="38" fillId="0" borderId="95" xfId="0" applyNumberFormat="1" applyFont="1" applyFill="1" applyBorder="1" applyAlignment="1" applyProtection="1">
      <alignment horizontal="left" vertical="center"/>
      <protection/>
    </xf>
    <xf numFmtId="172" fontId="38" fillId="0" borderId="168" xfId="0" applyNumberFormat="1" applyFont="1" applyFill="1" applyBorder="1" applyAlignment="1" applyProtection="1">
      <alignment horizontal="left" vertical="center" wrapText="1"/>
      <protection/>
    </xf>
    <xf numFmtId="172" fontId="38" fillId="0" borderId="35" xfId="0" applyNumberFormat="1" applyFont="1" applyFill="1" applyBorder="1" applyAlignment="1" applyProtection="1">
      <alignment horizontal="left" vertical="center" wrapText="1"/>
      <protection/>
    </xf>
    <xf numFmtId="0" fontId="38" fillId="0" borderId="168" xfId="0" applyFont="1" applyFill="1" applyBorder="1" applyAlignment="1">
      <alignment horizontal="left" vertical="center" wrapText="1"/>
    </xf>
    <xf numFmtId="0" fontId="38" fillId="0" borderId="35" xfId="0" applyFont="1" applyFill="1" applyBorder="1" applyAlignment="1">
      <alignment horizontal="left" vertical="center" wrapText="1"/>
    </xf>
    <xf numFmtId="0" fontId="38" fillId="0" borderId="95" xfId="0" applyFont="1" applyFill="1" applyBorder="1" applyAlignment="1">
      <alignment horizontal="left" vertical="center" wrapText="1"/>
    </xf>
    <xf numFmtId="44" fontId="38" fillId="0" borderId="168" xfId="42" applyFont="1" applyFill="1" applyBorder="1" applyAlignment="1">
      <alignment horizontal="left" vertical="center" wrapText="1"/>
    </xf>
    <xf numFmtId="44" fontId="38" fillId="0" borderId="35" xfId="42" applyFont="1" applyFill="1" applyBorder="1" applyAlignment="1">
      <alignment horizontal="left" vertical="center" wrapText="1"/>
    </xf>
    <xf numFmtId="0" fontId="38" fillId="0" borderId="35" xfId="0" applyFont="1" applyFill="1" applyBorder="1" applyAlignment="1">
      <alignment horizontal="left"/>
    </xf>
    <xf numFmtId="0" fontId="38" fillId="0" borderId="168" xfId="0" applyNumberFormat="1" applyFont="1" applyFill="1" applyBorder="1" applyAlignment="1" applyProtection="1">
      <alignment horizontal="center" vertical="center"/>
      <protection/>
    </xf>
    <xf numFmtId="0" fontId="38" fillId="0" borderId="35" xfId="0" applyNumberFormat="1" applyFont="1" applyFill="1" applyBorder="1" applyAlignment="1" applyProtection="1">
      <alignment horizontal="center" vertical="center"/>
      <protection/>
    </xf>
    <xf numFmtId="0" fontId="38" fillId="0" borderId="95" xfId="0" applyNumberFormat="1" applyFont="1" applyFill="1" applyBorder="1" applyAlignment="1" applyProtection="1">
      <alignment horizontal="center" vertical="center"/>
      <protection/>
    </xf>
    <xf numFmtId="49" fontId="38" fillId="0" borderId="169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49" fontId="38" fillId="0" borderId="170" xfId="0" applyNumberFormat="1" applyFont="1" applyFill="1" applyBorder="1" applyAlignment="1">
      <alignment horizontal="center" vertical="center" wrapText="1"/>
    </xf>
    <xf numFmtId="49" fontId="38" fillId="0" borderId="168" xfId="0" applyNumberFormat="1" applyFont="1" applyFill="1" applyBorder="1" applyAlignment="1" applyProtection="1">
      <alignment horizontal="left" vertical="center" wrapText="1"/>
      <protection/>
    </xf>
    <xf numFmtId="49" fontId="38" fillId="0" borderId="35" xfId="0" applyNumberFormat="1" applyFont="1" applyFill="1" applyBorder="1" applyAlignment="1" applyProtection="1">
      <alignment horizontal="left" vertical="center" wrapText="1"/>
      <protection/>
    </xf>
    <xf numFmtId="49" fontId="38" fillId="0" borderId="95" xfId="0" applyNumberFormat="1" applyFont="1" applyFill="1" applyBorder="1" applyAlignment="1" applyProtection="1">
      <alignment horizontal="left" vertical="center" wrapText="1"/>
      <protection/>
    </xf>
    <xf numFmtId="0" fontId="38" fillId="0" borderId="171" xfId="0" applyFont="1" applyFill="1" applyBorder="1" applyAlignment="1" applyProtection="1">
      <alignment horizontal="right" vertical="center"/>
      <protection/>
    </xf>
    <xf numFmtId="0" fontId="38" fillId="0" borderId="57" xfId="0" applyFont="1" applyFill="1" applyBorder="1" applyAlignment="1" applyProtection="1">
      <alignment horizontal="right" vertical="center"/>
      <protection/>
    </xf>
    <xf numFmtId="0" fontId="38" fillId="0" borderId="172" xfId="0" applyFont="1" applyFill="1" applyBorder="1" applyAlignment="1" applyProtection="1">
      <alignment horizontal="right" vertical="center"/>
      <protection/>
    </xf>
    <xf numFmtId="181" fontId="38" fillId="0" borderId="173" xfId="0" applyNumberFormat="1" applyFont="1" applyFill="1" applyBorder="1" applyAlignment="1" applyProtection="1">
      <alignment horizontal="center" vertical="center"/>
      <protection/>
    </xf>
    <xf numFmtId="181" fontId="38" fillId="0" borderId="174" xfId="0" applyNumberFormat="1" applyFont="1" applyFill="1" applyBorder="1" applyAlignment="1" applyProtection="1">
      <alignment horizontal="center" vertical="center"/>
      <protection/>
    </xf>
    <xf numFmtId="181" fontId="38" fillId="0" borderId="175" xfId="0" applyNumberFormat="1" applyFont="1" applyFill="1" applyBorder="1" applyAlignment="1" applyProtection="1">
      <alignment horizontal="center" vertical="center"/>
      <protection/>
    </xf>
    <xf numFmtId="181" fontId="38" fillId="0" borderId="176" xfId="0" applyNumberFormat="1" applyFont="1" applyFill="1" applyBorder="1" applyAlignment="1" applyProtection="1">
      <alignment horizontal="center" vertical="center"/>
      <protection/>
    </xf>
    <xf numFmtId="181" fontId="38" fillId="0" borderId="177" xfId="0" applyNumberFormat="1" applyFont="1" applyFill="1" applyBorder="1" applyAlignment="1" applyProtection="1">
      <alignment horizontal="center" vertical="center"/>
      <protection/>
    </xf>
    <xf numFmtId="184" fontId="38" fillId="0" borderId="168" xfId="0" applyNumberFormat="1" applyFont="1" applyFill="1" applyBorder="1" applyAlignment="1" applyProtection="1">
      <alignment horizontal="left" vertical="center"/>
      <protection/>
    </xf>
    <xf numFmtId="184" fontId="38" fillId="0" borderId="35" xfId="0" applyNumberFormat="1" applyFont="1" applyFill="1" applyBorder="1" applyAlignment="1" applyProtection="1">
      <alignment horizontal="left" vertical="center"/>
      <protection/>
    </xf>
    <xf numFmtId="181" fontId="38" fillId="0" borderId="178" xfId="0" applyNumberFormat="1" applyFont="1" applyFill="1" applyBorder="1" applyAlignment="1" applyProtection="1">
      <alignment horizontal="center" vertical="center"/>
      <protection/>
    </xf>
    <xf numFmtId="0" fontId="38" fillId="0" borderId="179" xfId="0" applyFont="1" applyFill="1" applyBorder="1" applyAlignment="1" applyProtection="1">
      <alignment horizontal="right" vertical="center"/>
      <protection/>
    </xf>
    <xf numFmtId="0" fontId="38" fillId="0" borderId="62" xfId="0" applyFont="1" applyFill="1" applyBorder="1" applyAlignment="1" applyProtection="1">
      <alignment horizontal="right" vertical="center"/>
      <protection/>
    </xf>
    <xf numFmtId="0" fontId="38" fillId="0" borderId="180" xfId="0" applyFont="1" applyFill="1" applyBorder="1" applyAlignment="1" applyProtection="1">
      <alignment horizontal="right" vertical="center"/>
      <protection/>
    </xf>
    <xf numFmtId="0" fontId="38" fillId="0" borderId="181" xfId="0" applyFont="1" applyFill="1" applyBorder="1" applyAlignment="1">
      <alignment horizontal="left" vertical="center" wrapText="1"/>
    </xf>
    <xf numFmtId="0" fontId="38" fillId="0" borderId="182" xfId="0" applyFont="1" applyFill="1" applyBorder="1" applyAlignment="1">
      <alignment horizontal="left" vertical="center" wrapText="1"/>
    </xf>
    <xf numFmtId="0" fontId="38" fillId="0" borderId="183" xfId="0" applyFont="1" applyFill="1" applyBorder="1" applyAlignment="1">
      <alignment horizontal="left" vertical="center" wrapText="1"/>
    </xf>
    <xf numFmtId="172" fontId="38" fillId="0" borderId="95" xfId="0" applyNumberFormat="1" applyFont="1" applyFill="1" applyBorder="1" applyAlignment="1" applyProtection="1">
      <alignment horizontal="left" vertical="center" wrapText="1"/>
      <protection/>
    </xf>
    <xf numFmtId="0" fontId="38" fillId="0" borderId="168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38" fillId="0" borderId="95" xfId="0" applyFont="1" applyFill="1" applyBorder="1" applyAlignment="1">
      <alignment horizontal="center" vertical="center"/>
    </xf>
    <xf numFmtId="0" fontId="38" fillId="0" borderId="184" xfId="0" applyFont="1" applyFill="1" applyBorder="1" applyAlignment="1">
      <alignment horizontal="right" vertical="center"/>
    </xf>
    <xf numFmtId="0" fontId="38" fillId="0" borderId="45" xfId="0" applyFont="1" applyFill="1" applyBorder="1" applyAlignment="1">
      <alignment horizontal="right" vertical="center"/>
    </xf>
    <xf numFmtId="0" fontId="38" fillId="0" borderId="185" xfId="0" applyFont="1" applyFill="1" applyBorder="1" applyAlignment="1">
      <alignment horizontal="right" vertical="center"/>
    </xf>
    <xf numFmtId="49" fontId="38" fillId="0" borderId="168" xfId="0" applyNumberFormat="1" applyFont="1" applyFill="1" applyBorder="1" applyAlignment="1" applyProtection="1">
      <alignment horizontal="center" vertical="center" wrapText="1"/>
      <protection/>
    </xf>
    <xf numFmtId="49" fontId="38" fillId="0" borderId="35" xfId="0" applyNumberFormat="1" applyFont="1" applyFill="1" applyBorder="1" applyAlignment="1" applyProtection="1">
      <alignment horizontal="center" vertical="center" wrapText="1"/>
      <protection/>
    </xf>
    <xf numFmtId="49" fontId="38" fillId="0" borderId="95" xfId="0" applyNumberFormat="1" applyFont="1" applyFill="1" applyBorder="1" applyAlignment="1" applyProtection="1">
      <alignment horizontal="center" vertical="center" wrapText="1"/>
      <protection/>
    </xf>
    <xf numFmtId="172" fontId="19" fillId="0" borderId="83" xfId="0" applyNumberFormat="1" applyFont="1" applyFill="1" applyBorder="1" applyAlignment="1" applyProtection="1">
      <alignment horizontal="center" vertical="center"/>
      <protection/>
    </xf>
    <xf numFmtId="172" fontId="19" fillId="0" borderId="57" xfId="0" applyNumberFormat="1" applyFont="1" applyFill="1" applyBorder="1" applyAlignment="1" applyProtection="1">
      <alignment horizontal="center" vertical="center"/>
      <protection/>
    </xf>
    <xf numFmtId="172" fontId="19" fillId="0" borderId="82" xfId="0" applyNumberFormat="1" applyFont="1" applyFill="1" applyBorder="1" applyAlignment="1" applyProtection="1">
      <alignment horizontal="center" vertical="center"/>
      <protection/>
    </xf>
    <xf numFmtId="0" fontId="19" fillId="0" borderId="94" xfId="0" applyFont="1" applyFill="1" applyBorder="1" applyAlignment="1">
      <alignment horizontal="center" textRotation="90" wrapText="1"/>
    </xf>
    <xf numFmtId="0" fontId="19" fillId="0" borderId="33" xfId="0" applyFont="1" applyFill="1" applyBorder="1" applyAlignment="1">
      <alignment horizontal="center" textRotation="90" wrapText="1"/>
    </xf>
    <xf numFmtId="0" fontId="19" fillId="0" borderId="117" xfId="0" applyFont="1" applyFill="1" applyBorder="1" applyAlignment="1">
      <alignment horizontal="center" textRotation="90" wrapText="1"/>
    </xf>
    <xf numFmtId="0" fontId="19" fillId="0" borderId="72" xfId="0" applyFont="1" applyFill="1" applyBorder="1" applyAlignment="1">
      <alignment horizontal="center" textRotation="90" wrapText="1"/>
    </xf>
    <xf numFmtId="0" fontId="19" fillId="0" borderId="116" xfId="0" applyFont="1" applyFill="1" applyBorder="1" applyAlignment="1">
      <alignment horizontal="center" textRotation="90" wrapText="1"/>
    </xf>
    <xf numFmtId="0" fontId="19" fillId="0" borderId="186" xfId="0" applyFont="1" applyFill="1" applyBorder="1" applyAlignment="1">
      <alignment horizontal="center" textRotation="90" wrapText="1"/>
    </xf>
    <xf numFmtId="172" fontId="19" fillId="0" borderId="94" xfId="0" applyNumberFormat="1" applyFont="1" applyFill="1" applyBorder="1" applyAlignment="1" applyProtection="1">
      <alignment horizontal="center" textRotation="90" wrapText="1"/>
      <protection/>
    </xf>
    <xf numFmtId="172" fontId="19" fillId="0" borderId="33" xfId="0" applyNumberFormat="1" applyFont="1" applyFill="1" applyBorder="1" applyAlignment="1" applyProtection="1">
      <alignment horizontal="center" textRotation="90" wrapText="1"/>
      <protection/>
    </xf>
    <xf numFmtId="172" fontId="19" fillId="0" borderId="117" xfId="0" applyNumberFormat="1" applyFont="1" applyFill="1" applyBorder="1" applyAlignment="1" applyProtection="1">
      <alignment horizontal="center" textRotation="90" wrapText="1"/>
      <protection/>
    </xf>
    <xf numFmtId="172" fontId="19" fillId="0" borderId="71" xfId="0" applyNumberFormat="1" applyFont="1" applyFill="1" applyBorder="1" applyAlignment="1" applyProtection="1">
      <alignment horizontal="center" textRotation="90" wrapText="1"/>
      <protection/>
    </xf>
    <xf numFmtId="172" fontId="19" fillId="0" borderId="29" xfId="0" applyNumberFormat="1" applyFont="1" applyFill="1" applyBorder="1" applyAlignment="1" applyProtection="1">
      <alignment horizontal="center" textRotation="90" wrapText="1"/>
      <protection/>
    </xf>
    <xf numFmtId="172" fontId="19" fillId="0" borderId="92" xfId="0" applyNumberFormat="1" applyFont="1" applyFill="1" applyBorder="1" applyAlignment="1" applyProtection="1">
      <alignment horizontal="center" textRotation="90" wrapText="1"/>
      <protection/>
    </xf>
    <xf numFmtId="2" fontId="38" fillId="0" borderId="168" xfId="0" applyNumberFormat="1" applyFont="1" applyFill="1" applyBorder="1" applyAlignment="1" applyProtection="1">
      <alignment horizontal="center" vertical="center"/>
      <protection/>
    </xf>
    <xf numFmtId="2" fontId="38" fillId="0" borderId="35" xfId="0" applyNumberFormat="1" applyFont="1" applyFill="1" applyBorder="1" applyAlignment="1" applyProtection="1">
      <alignment horizontal="center" vertical="center"/>
      <protection/>
    </xf>
    <xf numFmtId="2" fontId="38" fillId="0" borderId="95" xfId="0" applyNumberFormat="1" applyFont="1" applyFill="1" applyBorder="1" applyAlignment="1" applyProtection="1">
      <alignment horizontal="center" vertical="center"/>
      <protection/>
    </xf>
    <xf numFmtId="172" fontId="38" fillId="0" borderId="0" xfId="0" applyNumberFormat="1" applyFont="1" applyFill="1" applyBorder="1" applyAlignment="1" applyProtection="1">
      <alignment horizontal="center" vertical="center"/>
      <protection/>
    </xf>
    <xf numFmtId="172" fontId="19" fillId="0" borderId="31" xfId="0" applyNumberFormat="1" applyFont="1" applyFill="1" applyBorder="1" applyAlignment="1" applyProtection="1">
      <alignment horizontal="center" vertical="center"/>
      <protection/>
    </xf>
    <xf numFmtId="172" fontId="19" fillId="0" borderId="72" xfId="0" applyNumberFormat="1" applyFont="1" applyFill="1" applyBorder="1" applyAlignment="1" applyProtection="1">
      <alignment horizontal="center" textRotation="90" wrapText="1"/>
      <protection/>
    </xf>
    <xf numFmtId="172" fontId="19" fillId="0" borderId="116" xfId="0" applyNumberFormat="1" applyFont="1" applyFill="1" applyBorder="1" applyAlignment="1" applyProtection="1">
      <alignment horizontal="center" textRotation="90" wrapText="1"/>
      <protection/>
    </xf>
    <xf numFmtId="172" fontId="19" fillId="0" borderId="186" xfId="0" applyNumberFormat="1" applyFont="1" applyFill="1" applyBorder="1" applyAlignment="1" applyProtection="1">
      <alignment horizontal="center" textRotation="90" wrapText="1"/>
      <protection/>
    </xf>
    <xf numFmtId="172" fontId="19" fillId="0" borderId="187" xfId="0" applyNumberFormat="1" applyFont="1" applyFill="1" applyBorder="1" applyAlignment="1" applyProtection="1">
      <alignment horizontal="center" vertical="center"/>
      <protection/>
    </xf>
    <xf numFmtId="172" fontId="19" fillId="0" borderId="188" xfId="0" applyNumberFormat="1" applyFont="1" applyFill="1" applyBorder="1" applyAlignment="1" applyProtection="1">
      <alignment horizontal="center" vertical="center"/>
      <protection/>
    </xf>
    <xf numFmtId="172" fontId="19" fillId="0" borderId="189" xfId="0" applyNumberFormat="1" applyFont="1" applyFill="1" applyBorder="1" applyAlignment="1" applyProtection="1">
      <alignment horizontal="center" vertical="center"/>
      <protection/>
    </xf>
    <xf numFmtId="172" fontId="19" fillId="0" borderId="190" xfId="0" applyNumberFormat="1" applyFont="1" applyFill="1" applyBorder="1" applyAlignment="1" applyProtection="1">
      <alignment horizontal="center" vertical="center"/>
      <protection/>
    </xf>
    <xf numFmtId="172" fontId="19" fillId="0" borderId="191" xfId="0" applyNumberFormat="1" applyFont="1" applyFill="1" applyBorder="1" applyAlignment="1" applyProtection="1">
      <alignment horizontal="center" vertical="center"/>
      <protection/>
    </xf>
    <xf numFmtId="172" fontId="19" fillId="0" borderId="118" xfId="0" applyNumberFormat="1" applyFont="1" applyFill="1" applyBorder="1" applyAlignment="1" applyProtection="1">
      <alignment horizontal="center" vertical="center"/>
      <protection/>
    </xf>
    <xf numFmtId="0" fontId="19" fillId="0" borderId="187" xfId="0" applyFont="1" applyFill="1" applyBorder="1" applyAlignment="1">
      <alignment horizontal="center" vertical="center"/>
    </xf>
    <xf numFmtId="0" fontId="19" fillId="0" borderId="188" xfId="0" applyFont="1" applyFill="1" applyBorder="1" applyAlignment="1">
      <alignment horizontal="center" vertical="center"/>
    </xf>
    <xf numFmtId="0" fontId="19" fillId="0" borderId="192" xfId="0" applyFont="1" applyFill="1" applyBorder="1" applyAlignment="1">
      <alignment horizontal="center" vertical="center"/>
    </xf>
    <xf numFmtId="0" fontId="19" fillId="0" borderId="189" xfId="0" applyFont="1" applyFill="1" applyBorder="1" applyAlignment="1">
      <alignment horizontal="center" vertical="center"/>
    </xf>
    <xf numFmtId="0" fontId="19" fillId="0" borderId="190" xfId="0" applyFont="1" applyFill="1" applyBorder="1" applyAlignment="1">
      <alignment horizontal="center" vertical="center"/>
    </xf>
    <xf numFmtId="0" fontId="19" fillId="0" borderId="193" xfId="0" applyFont="1" applyFill="1" applyBorder="1" applyAlignment="1">
      <alignment horizontal="center" vertical="center"/>
    </xf>
    <xf numFmtId="172" fontId="19" fillId="0" borderId="191" xfId="0" applyNumberFormat="1" applyFont="1" applyFill="1" applyBorder="1" applyAlignment="1" applyProtection="1">
      <alignment horizontal="center" textRotation="90" wrapText="1"/>
      <protection/>
    </xf>
    <xf numFmtId="0" fontId="19" fillId="0" borderId="194" xfId="0" applyFont="1" applyFill="1" applyBorder="1" applyAlignment="1">
      <alignment horizontal="center"/>
    </xf>
    <xf numFmtId="0" fontId="19" fillId="0" borderId="118" xfId="0" applyFont="1" applyFill="1" applyBorder="1" applyAlignment="1">
      <alignment horizontal="center"/>
    </xf>
    <xf numFmtId="172" fontId="19" fillId="0" borderId="101" xfId="0" applyNumberFormat="1" applyFont="1" applyFill="1" applyBorder="1" applyAlignment="1" applyProtection="1">
      <alignment horizontal="center" vertical="center" wrapText="1"/>
      <protection/>
    </xf>
    <xf numFmtId="172" fontId="19" fillId="0" borderId="56" xfId="0" applyNumberFormat="1" applyFont="1" applyFill="1" applyBorder="1" applyAlignment="1" applyProtection="1">
      <alignment horizontal="center" vertical="center" wrapText="1"/>
      <protection/>
    </xf>
    <xf numFmtId="172" fontId="19" fillId="0" borderId="54" xfId="0" applyNumberFormat="1" applyFont="1" applyFill="1" applyBorder="1" applyAlignment="1" applyProtection="1">
      <alignment horizontal="center" vertical="center" wrapText="1"/>
      <protection/>
    </xf>
    <xf numFmtId="173" fontId="19" fillId="0" borderId="121" xfId="0" applyNumberFormat="1" applyFont="1" applyFill="1" applyBorder="1" applyAlignment="1" applyProtection="1">
      <alignment horizontal="center" vertical="center"/>
      <protection/>
    </xf>
    <xf numFmtId="173" fontId="19" fillId="0" borderId="115" xfId="0" applyNumberFormat="1" applyFont="1" applyFill="1" applyBorder="1" applyAlignment="1" applyProtection="1">
      <alignment horizontal="center" vertical="center"/>
      <protection/>
    </xf>
    <xf numFmtId="173" fontId="19" fillId="0" borderId="195" xfId="0" applyNumberFormat="1" applyFont="1" applyFill="1" applyBorder="1" applyAlignment="1" applyProtection="1">
      <alignment horizontal="center" vertical="center"/>
      <protection/>
    </xf>
    <xf numFmtId="0" fontId="19" fillId="0" borderId="31" xfId="0" applyFont="1" applyFill="1" applyBorder="1" applyAlignment="1">
      <alignment horizontal="center" vertical="top" wrapText="1"/>
    </xf>
    <xf numFmtId="0" fontId="19" fillId="0" borderId="58" xfId="0" applyFont="1" applyFill="1" applyBorder="1" applyAlignment="1">
      <alignment horizontal="center" vertical="top" wrapText="1"/>
    </xf>
    <xf numFmtId="172" fontId="19" fillId="0" borderId="192" xfId="0" applyNumberFormat="1" applyFont="1" applyFill="1" applyBorder="1" applyAlignment="1" applyProtection="1">
      <alignment horizontal="center" vertical="center"/>
      <protection/>
    </xf>
    <xf numFmtId="172" fontId="19" fillId="0" borderId="169" xfId="0" applyNumberFormat="1" applyFont="1" applyFill="1" applyBorder="1" applyAlignment="1" applyProtection="1">
      <alignment horizontal="center" vertical="center"/>
      <protection/>
    </xf>
    <xf numFmtId="172" fontId="19" fillId="0" borderId="0" xfId="0" applyNumberFormat="1" applyFont="1" applyFill="1" applyBorder="1" applyAlignment="1" applyProtection="1">
      <alignment horizontal="center" vertical="center"/>
      <protection/>
    </xf>
    <xf numFmtId="172" fontId="19" fillId="0" borderId="170" xfId="0" applyNumberFormat="1" applyFont="1" applyFill="1" applyBorder="1" applyAlignment="1" applyProtection="1">
      <alignment horizontal="center" vertical="center"/>
      <protection/>
    </xf>
    <xf numFmtId="0" fontId="19" fillId="0" borderId="12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17" xfId="0" applyFont="1" applyFill="1" applyBorder="1" applyAlignment="1">
      <alignment horizontal="center" vertical="center"/>
    </xf>
    <xf numFmtId="0" fontId="19" fillId="0" borderId="123" xfId="0" applyFont="1" applyFill="1" applyBorder="1" applyAlignment="1">
      <alignment horizontal="center" vertical="center"/>
    </xf>
    <xf numFmtId="0" fontId="19" fillId="0" borderId="116" xfId="0" applyFont="1" applyFill="1" applyBorder="1" applyAlignment="1">
      <alignment horizontal="center" vertical="center"/>
    </xf>
    <xf numFmtId="0" fontId="19" fillId="0" borderId="186" xfId="0" applyFont="1" applyFill="1" applyBorder="1" applyAlignment="1">
      <alignment horizontal="center" vertical="center"/>
    </xf>
    <xf numFmtId="173" fontId="19" fillId="0" borderId="120" xfId="0" applyNumberFormat="1" applyFont="1" applyFill="1" applyBorder="1" applyAlignment="1" applyProtection="1">
      <alignment horizontal="center" vertical="center"/>
      <protection/>
    </xf>
    <xf numFmtId="173" fontId="19" fillId="0" borderId="32" xfId="0" applyNumberFormat="1" applyFont="1" applyFill="1" applyBorder="1" applyAlignment="1" applyProtection="1">
      <alignment horizontal="center" vertical="center"/>
      <protection/>
    </xf>
    <xf numFmtId="173" fontId="19" fillId="0" borderId="196" xfId="0" applyNumberFormat="1" applyFont="1" applyFill="1" applyBorder="1" applyAlignment="1" applyProtection="1">
      <alignment horizontal="center" vertical="center"/>
      <protection/>
    </xf>
    <xf numFmtId="173" fontId="19" fillId="0" borderId="96" xfId="0" applyNumberFormat="1" applyFont="1" applyFill="1" applyBorder="1" applyAlignment="1" applyProtection="1">
      <alignment horizontal="center" vertical="center"/>
      <protection/>
    </xf>
    <xf numFmtId="173" fontId="19" fillId="0" borderId="29" xfId="0" applyNumberFormat="1" applyFont="1" applyFill="1" applyBorder="1" applyAlignment="1" applyProtection="1">
      <alignment horizontal="center" vertical="center"/>
      <protection/>
    </xf>
    <xf numFmtId="173" fontId="19" fillId="0" borderId="197" xfId="0" applyNumberFormat="1" applyFont="1" applyFill="1" applyBorder="1" applyAlignment="1" applyProtection="1">
      <alignment horizontal="center" vertical="center"/>
      <protection/>
    </xf>
    <xf numFmtId="173" fontId="19" fillId="0" borderId="123" xfId="0" applyNumberFormat="1" applyFont="1" applyFill="1" applyBorder="1" applyAlignment="1" applyProtection="1">
      <alignment horizontal="center" vertical="center"/>
      <protection/>
    </xf>
    <xf numFmtId="173" fontId="19" fillId="0" borderId="116" xfId="0" applyNumberFormat="1" applyFont="1" applyFill="1" applyBorder="1" applyAlignment="1" applyProtection="1">
      <alignment horizontal="center" vertical="center"/>
      <protection/>
    </xf>
    <xf numFmtId="173" fontId="19" fillId="0" borderId="198" xfId="0" applyNumberFormat="1" applyFont="1" applyFill="1" applyBorder="1" applyAlignment="1" applyProtection="1">
      <alignment horizontal="center" vertical="center"/>
      <protection/>
    </xf>
    <xf numFmtId="0" fontId="19" fillId="0" borderId="120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99" xfId="0" applyFont="1" applyFill="1" applyBorder="1" applyAlignment="1">
      <alignment horizontal="center" vertical="center"/>
    </xf>
    <xf numFmtId="0" fontId="38" fillId="0" borderId="168" xfId="0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center" vertical="center" wrapText="1"/>
    </xf>
    <xf numFmtId="0" fontId="38" fillId="0" borderId="95" xfId="0" applyFont="1" applyFill="1" applyBorder="1" applyAlignment="1">
      <alignment horizontal="center" vertical="center" wrapText="1"/>
    </xf>
    <xf numFmtId="49" fontId="38" fillId="0" borderId="168" xfId="0" applyNumberFormat="1" applyFont="1" applyFill="1" applyBorder="1" applyAlignment="1" applyProtection="1">
      <alignment horizontal="center" vertical="center"/>
      <protection/>
    </xf>
    <xf numFmtId="49" fontId="38" fillId="0" borderId="35" xfId="0" applyNumberFormat="1" applyFont="1" applyFill="1" applyBorder="1" applyAlignment="1" applyProtection="1">
      <alignment horizontal="center" vertical="center"/>
      <protection/>
    </xf>
    <xf numFmtId="49" fontId="38" fillId="0" borderId="95" xfId="0" applyNumberFormat="1" applyFont="1" applyFill="1" applyBorder="1" applyAlignment="1" applyProtection="1">
      <alignment horizontal="center" vertical="center"/>
      <protection/>
    </xf>
    <xf numFmtId="0" fontId="19" fillId="0" borderId="96" xfId="0" applyNumberFormat="1" applyFont="1" applyFill="1" applyBorder="1" applyAlignment="1" applyProtection="1">
      <alignment horizontal="center" vertical="center" textRotation="90"/>
      <protection/>
    </xf>
    <xf numFmtId="0" fontId="19" fillId="0" borderId="29" xfId="0" applyFont="1" applyFill="1" applyBorder="1" applyAlignment="1">
      <alignment/>
    </xf>
    <xf numFmtId="172" fontId="19" fillId="0" borderId="121" xfId="0" applyNumberFormat="1" applyFont="1" applyFill="1" applyBorder="1" applyAlignment="1" applyProtection="1">
      <alignment horizontal="center" vertical="center" wrapText="1"/>
      <protection/>
    </xf>
    <xf numFmtId="0" fontId="19" fillId="0" borderId="115" xfId="0" applyFont="1" applyFill="1" applyBorder="1" applyAlignment="1">
      <alignment/>
    </xf>
    <xf numFmtId="0" fontId="19" fillId="0" borderId="55" xfId="0" applyNumberFormat="1" applyFont="1" applyFill="1" applyBorder="1" applyAlignment="1" applyProtection="1">
      <alignment horizontal="center" vertical="center" wrapText="1"/>
      <protection/>
    </xf>
    <xf numFmtId="0" fontId="19" fillId="0" borderId="56" xfId="0" applyNumberFormat="1" applyFont="1" applyFill="1" applyBorder="1" applyAlignment="1" applyProtection="1">
      <alignment horizontal="center" vertical="center" wrapText="1"/>
      <protection/>
    </xf>
    <xf numFmtId="0" fontId="19" fillId="0" borderId="54" xfId="0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9" fillId="0" borderId="31" xfId="0" applyNumberFormat="1" applyFont="1" applyFill="1" applyBorder="1" applyAlignment="1" applyProtection="1">
      <alignment horizontal="center" vertical="center" wrapText="1"/>
      <protection/>
    </xf>
    <xf numFmtId="0" fontId="19" fillId="0" borderId="58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1"/>
  <sheetViews>
    <sheetView zoomScale="60" zoomScaleNormal="60" zoomScalePageLayoutView="0" workbookViewId="0" topLeftCell="A1">
      <selection activeCell="P12" sqref="P12:AK12"/>
    </sheetView>
  </sheetViews>
  <sheetFormatPr defaultColWidth="9.00390625" defaultRowHeight="12.75"/>
  <cols>
    <col min="1" max="1" width="5.75390625" style="2" customWidth="1"/>
    <col min="2" max="3" width="4.875" style="2" customWidth="1"/>
    <col min="4" max="4" width="5.375" style="2" customWidth="1"/>
    <col min="5" max="5" width="5.75390625" style="2" customWidth="1"/>
    <col min="6" max="6" width="5.25390625" style="2" customWidth="1"/>
    <col min="7" max="7" width="6.875" style="2" customWidth="1"/>
    <col min="8" max="8" width="7.375" style="2" customWidth="1"/>
    <col min="9" max="9" width="6.875" style="2" customWidth="1"/>
    <col min="10" max="10" width="4.125" style="2" customWidth="1"/>
    <col min="11" max="11" width="4.25390625" style="2" customWidth="1"/>
    <col min="12" max="12" width="4.375" style="2" customWidth="1"/>
    <col min="13" max="13" width="4.00390625" style="2" customWidth="1"/>
    <col min="14" max="15" width="6.125" style="2" customWidth="1"/>
    <col min="16" max="16" width="5.625" style="2" customWidth="1"/>
    <col min="17" max="17" width="4.375" style="2" customWidth="1"/>
    <col min="18" max="18" width="4.75390625" style="2" customWidth="1"/>
    <col min="19" max="19" width="4.375" style="2" customWidth="1"/>
    <col min="20" max="20" width="4.875" style="2" customWidth="1"/>
    <col min="21" max="21" width="4.25390625" style="2" customWidth="1"/>
    <col min="22" max="22" width="5.75390625" style="2" customWidth="1"/>
    <col min="23" max="23" width="4.25390625" style="2" customWidth="1"/>
    <col min="24" max="24" width="4.00390625" style="2" customWidth="1"/>
    <col min="25" max="25" width="4.25390625" style="2" customWidth="1"/>
    <col min="26" max="26" width="4.75390625" style="2" customWidth="1"/>
    <col min="27" max="27" width="5.00390625" style="2" customWidth="1"/>
    <col min="28" max="28" width="5.125" style="2" customWidth="1"/>
    <col min="29" max="29" width="5.375" style="2" customWidth="1"/>
    <col min="30" max="30" width="5.125" style="2" customWidth="1"/>
    <col min="31" max="31" width="5.75390625" style="2" customWidth="1"/>
    <col min="32" max="32" width="6.00390625" style="2" customWidth="1"/>
    <col min="33" max="33" width="5.625" style="2" customWidth="1"/>
    <col min="34" max="35" width="4.75390625" style="2" customWidth="1"/>
    <col min="36" max="36" width="5.00390625" style="2" customWidth="1"/>
    <col min="37" max="37" width="5.25390625" style="2" customWidth="1"/>
    <col min="38" max="38" width="5.00390625" style="2" customWidth="1"/>
    <col min="39" max="39" width="5.25390625" style="2" customWidth="1"/>
    <col min="40" max="40" width="5.00390625" style="2" customWidth="1"/>
    <col min="41" max="41" width="4.875" style="2" customWidth="1"/>
    <col min="42" max="42" width="4.625" style="2" customWidth="1"/>
    <col min="43" max="43" width="5.125" style="2" customWidth="1"/>
    <col min="44" max="44" width="4.25390625" style="2" customWidth="1"/>
    <col min="45" max="45" width="5.00390625" style="2" customWidth="1"/>
    <col min="46" max="46" width="4.875" style="2" customWidth="1"/>
    <col min="47" max="47" width="4.625" style="2" customWidth="1"/>
    <col min="48" max="48" width="5.125" style="2" customWidth="1"/>
    <col min="49" max="49" width="4.375" style="2" customWidth="1"/>
    <col min="50" max="50" width="3.875" style="2" customWidth="1"/>
    <col min="51" max="51" width="4.75390625" style="2" customWidth="1"/>
    <col min="52" max="52" width="4.00390625" style="2" customWidth="1"/>
    <col min="53" max="53" width="4.375" style="2" customWidth="1"/>
    <col min="54" max="16384" width="9.125" style="2" customWidth="1"/>
  </cols>
  <sheetData>
    <row r="1" spans="1:5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30">
      <c r="A2" s="538"/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45" t="s">
        <v>108</v>
      </c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5"/>
      <c r="AB2" s="545"/>
      <c r="AC2" s="545"/>
      <c r="AD2" s="545"/>
      <c r="AE2" s="545"/>
      <c r="AF2" s="545"/>
      <c r="AG2" s="545"/>
      <c r="AH2" s="545"/>
      <c r="AI2" s="545"/>
      <c r="AJ2" s="545"/>
      <c r="AK2" s="545"/>
      <c r="AL2" s="545"/>
      <c r="AM2" s="545"/>
      <c r="AN2" s="545"/>
      <c r="AO2" s="546"/>
      <c r="AP2" s="546"/>
      <c r="AQ2" s="546"/>
      <c r="AR2" s="546"/>
      <c r="AS2" s="546"/>
      <c r="AT2" s="546"/>
      <c r="AU2" s="546"/>
      <c r="AV2" s="546"/>
      <c r="AW2" s="546"/>
      <c r="AX2" s="546"/>
      <c r="AY2" s="546"/>
      <c r="AZ2" s="546"/>
      <c r="BA2" s="546"/>
    </row>
    <row r="3" spans="1:53" ht="26.25">
      <c r="A3" s="541" t="s">
        <v>107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546"/>
      <c r="AP3" s="546"/>
      <c r="AQ3" s="546"/>
      <c r="AR3" s="546"/>
      <c r="AS3" s="546"/>
      <c r="AT3" s="546"/>
      <c r="AU3" s="546"/>
      <c r="AV3" s="546"/>
      <c r="AW3" s="546"/>
      <c r="AX3" s="546"/>
      <c r="AY3" s="546"/>
      <c r="AZ3" s="546"/>
      <c r="BA3" s="546"/>
    </row>
    <row r="4" spans="1:53" ht="30.75">
      <c r="A4" s="547" t="s">
        <v>124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8" t="s">
        <v>109</v>
      </c>
      <c r="Q4" s="548"/>
      <c r="R4" s="548"/>
      <c r="S4" s="548"/>
      <c r="T4" s="548"/>
      <c r="U4" s="548"/>
      <c r="V4" s="548"/>
      <c r="W4" s="548"/>
      <c r="X4" s="548"/>
      <c r="Y4" s="548"/>
      <c r="Z4" s="548"/>
      <c r="AA4" s="548"/>
      <c r="AB4" s="548"/>
      <c r="AC4" s="548"/>
      <c r="AD4" s="548"/>
      <c r="AE4" s="548"/>
      <c r="AF4" s="548"/>
      <c r="AG4" s="548"/>
      <c r="AH4" s="548"/>
      <c r="AI4" s="548"/>
      <c r="AJ4" s="548"/>
      <c r="AK4" s="548"/>
      <c r="AL4" s="548"/>
      <c r="AM4" s="548"/>
      <c r="AN4" s="548"/>
      <c r="AO4" s="546"/>
      <c r="AP4" s="546"/>
      <c r="AQ4" s="546"/>
      <c r="AR4" s="546"/>
      <c r="AS4" s="546"/>
      <c r="AT4" s="546"/>
      <c r="AU4" s="546"/>
      <c r="AV4" s="546"/>
      <c r="AW4" s="546"/>
      <c r="AX4" s="546"/>
      <c r="AY4" s="546"/>
      <c r="AZ4" s="546"/>
      <c r="BA4" s="546"/>
    </row>
    <row r="5" spans="1:53" ht="26.25">
      <c r="A5" s="544" t="s">
        <v>238</v>
      </c>
      <c r="B5" s="544"/>
      <c r="C5" s="544"/>
      <c r="D5" s="544"/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534" t="s">
        <v>110</v>
      </c>
      <c r="AO5" s="534"/>
      <c r="AP5" s="534"/>
      <c r="AQ5" s="534"/>
      <c r="AR5" s="534"/>
      <c r="AS5" s="534"/>
      <c r="AT5" s="534"/>
      <c r="AU5" s="534"/>
      <c r="AV5" s="534"/>
      <c r="AW5" s="534"/>
      <c r="AX5" s="534"/>
      <c r="AY5" s="534"/>
      <c r="AZ5" s="534"/>
      <c r="BA5" s="534"/>
    </row>
    <row r="6" spans="1:53" ht="23.25">
      <c r="A6" s="538"/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34"/>
      <c r="AO6" s="534"/>
      <c r="AP6" s="534"/>
      <c r="AQ6" s="534"/>
      <c r="AR6" s="534"/>
      <c r="AS6" s="534"/>
      <c r="AT6" s="534"/>
      <c r="AU6" s="534"/>
      <c r="AV6" s="534"/>
      <c r="AW6" s="534"/>
      <c r="AX6" s="534"/>
      <c r="AY6" s="534"/>
      <c r="AZ6" s="534"/>
      <c r="BA6" s="534"/>
    </row>
    <row r="7" spans="1:53" ht="26.25">
      <c r="A7" s="541" t="s">
        <v>125</v>
      </c>
      <c r="B7" s="541"/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2"/>
      <c r="Q7" s="542"/>
      <c r="R7" s="542"/>
      <c r="S7" s="542"/>
      <c r="T7" s="542"/>
      <c r="U7" s="542"/>
      <c r="V7" s="542"/>
      <c r="W7" s="542"/>
      <c r="X7" s="542"/>
      <c r="Y7" s="542"/>
      <c r="Z7" s="542"/>
      <c r="AA7" s="542"/>
      <c r="AB7" s="542"/>
      <c r="AC7" s="542"/>
      <c r="AD7" s="542"/>
      <c r="AE7" s="542"/>
      <c r="AF7" s="542"/>
      <c r="AG7" s="542"/>
      <c r="AH7" s="542"/>
      <c r="AI7" s="542"/>
      <c r="AJ7" s="542"/>
      <c r="AK7" s="542"/>
      <c r="AL7" s="542"/>
      <c r="AM7" s="542"/>
      <c r="AN7" s="542"/>
      <c r="AO7" s="543"/>
      <c r="AP7" s="543"/>
      <c r="AQ7" s="543"/>
      <c r="AR7" s="543"/>
      <c r="AS7" s="543"/>
      <c r="AT7" s="543"/>
      <c r="AU7" s="543"/>
      <c r="AV7" s="543"/>
      <c r="AW7" s="543"/>
      <c r="AX7" s="543"/>
      <c r="AY7" s="543"/>
      <c r="AZ7" s="543"/>
      <c r="BA7" s="543"/>
    </row>
    <row r="8" spans="1:53" ht="27">
      <c r="A8" s="538"/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9" t="s">
        <v>111</v>
      </c>
      <c r="Q8" s="539"/>
      <c r="R8" s="539"/>
      <c r="S8" s="539"/>
      <c r="T8" s="539"/>
      <c r="U8" s="539"/>
      <c r="V8" s="539"/>
      <c r="W8" s="539"/>
      <c r="X8" s="539"/>
      <c r="Y8" s="539"/>
      <c r="Z8" s="539"/>
      <c r="AA8" s="539"/>
      <c r="AB8" s="539"/>
      <c r="AC8" s="539"/>
      <c r="AD8" s="539"/>
      <c r="AE8" s="539"/>
      <c r="AF8" s="539"/>
      <c r="AG8" s="539"/>
      <c r="AH8" s="539"/>
      <c r="AI8" s="539"/>
      <c r="AJ8" s="539"/>
      <c r="AK8" s="539"/>
      <c r="AL8" s="539"/>
      <c r="AM8" s="539"/>
      <c r="AN8" s="540" t="s">
        <v>237</v>
      </c>
      <c r="AO8" s="540"/>
      <c r="AP8" s="540"/>
      <c r="AQ8" s="540"/>
      <c r="AR8" s="540"/>
      <c r="AS8" s="540"/>
      <c r="AT8" s="540"/>
      <c r="AU8" s="540"/>
      <c r="AV8" s="540"/>
      <c r="AW8" s="540"/>
      <c r="AX8" s="540"/>
      <c r="AY8" s="540"/>
      <c r="AZ8" s="540"/>
      <c r="BA8" s="540"/>
    </row>
    <row r="9" spans="1:53" ht="26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533" t="s">
        <v>239</v>
      </c>
      <c r="Q9" s="533"/>
      <c r="R9" s="533"/>
      <c r="S9" s="533"/>
      <c r="T9" s="533"/>
      <c r="U9" s="533"/>
      <c r="V9" s="533"/>
      <c r="W9" s="533"/>
      <c r="X9" s="533"/>
      <c r="Y9" s="533"/>
      <c r="Z9" s="533"/>
      <c r="AA9" s="533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37" t="s">
        <v>187</v>
      </c>
      <c r="AO9" s="537"/>
      <c r="AP9" s="537"/>
      <c r="AQ9" s="537"/>
      <c r="AR9" s="537"/>
      <c r="AS9" s="537"/>
      <c r="AT9" s="537"/>
      <c r="AU9" s="537"/>
      <c r="AV9" s="537"/>
      <c r="AW9" s="537"/>
      <c r="AX9" s="537"/>
      <c r="AY9" s="537"/>
      <c r="AZ9" s="537"/>
      <c r="BA9" s="537"/>
    </row>
    <row r="10" spans="1:53" ht="26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533" t="s">
        <v>240</v>
      </c>
      <c r="Q10" s="533"/>
      <c r="R10" s="533"/>
      <c r="S10" s="533"/>
      <c r="T10" s="533"/>
      <c r="U10" s="533"/>
      <c r="V10" s="533"/>
      <c r="W10" s="533"/>
      <c r="X10" s="533"/>
      <c r="Y10" s="533"/>
      <c r="Z10" s="533"/>
      <c r="AA10" s="533"/>
      <c r="AB10" s="533"/>
      <c r="AC10" s="533"/>
      <c r="AD10" s="533"/>
      <c r="AE10" s="533"/>
      <c r="AF10" s="533"/>
      <c r="AG10" s="533"/>
      <c r="AH10" s="533"/>
      <c r="AI10" s="533"/>
      <c r="AJ10" s="533"/>
      <c r="AK10" s="533"/>
      <c r="AL10" s="5"/>
      <c r="AM10" s="5"/>
      <c r="AN10" s="537"/>
      <c r="AO10" s="537"/>
      <c r="AP10" s="537"/>
      <c r="AQ10" s="537"/>
      <c r="AR10" s="537"/>
      <c r="AS10" s="537"/>
      <c r="AT10" s="537"/>
      <c r="AU10" s="537"/>
      <c r="AV10" s="537"/>
      <c r="AW10" s="537"/>
      <c r="AX10" s="537"/>
      <c r="AY10" s="537"/>
      <c r="AZ10" s="537"/>
      <c r="BA10" s="537"/>
    </row>
    <row r="11" spans="1:53" ht="26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533" t="s">
        <v>241</v>
      </c>
      <c r="Q11" s="533"/>
      <c r="R11" s="533"/>
      <c r="S11" s="533"/>
      <c r="T11" s="533"/>
      <c r="U11" s="533"/>
      <c r="V11" s="533"/>
      <c r="W11" s="533"/>
      <c r="X11" s="533"/>
      <c r="Y11" s="533"/>
      <c r="Z11" s="533"/>
      <c r="AA11" s="533"/>
      <c r="AB11" s="533"/>
      <c r="AC11" s="533"/>
      <c r="AD11" s="533"/>
      <c r="AE11" s="533"/>
      <c r="AF11" s="533"/>
      <c r="AG11" s="533"/>
      <c r="AH11" s="533"/>
      <c r="AI11" s="533"/>
      <c r="AJ11" s="533"/>
      <c r="AK11" s="5"/>
      <c r="AL11" s="5"/>
      <c r="AM11" s="5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</row>
    <row r="12" spans="1:53" ht="26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536" t="s">
        <v>242</v>
      </c>
      <c r="Q12" s="536"/>
      <c r="R12" s="536"/>
      <c r="S12" s="536"/>
      <c r="T12" s="536"/>
      <c r="U12" s="536"/>
      <c r="V12" s="536"/>
      <c r="W12" s="536"/>
      <c r="X12" s="536"/>
      <c r="Y12" s="536"/>
      <c r="Z12" s="536"/>
      <c r="AA12" s="536"/>
      <c r="AB12" s="536"/>
      <c r="AC12" s="536"/>
      <c r="AD12" s="536"/>
      <c r="AE12" s="536"/>
      <c r="AF12" s="536"/>
      <c r="AG12" s="536"/>
      <c r="AH12" s="536"/>
      <c r="AI12" s="536"/>
      <c r="AJ12" s="536"/>
      <c r="AK12" s="536"/>
      <c r="AL12" s="8"/>
      <c r="AM12" s="8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1:53" ht="26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534" t="s">
        <v>243</v>
      </c>
      <c r="Q13" s="534"/>
      <c r="R13" s="534"/>
      <c r="S13" s="534"/>
      <c r="T13" s="534"/>
      <c r="U13" s="534"/>
      <c r="V13" s="534"/>
      <c r="W13" s="534"/>
      <c r="X13" s="534"/>
      <c r="Y13" s="534"/>
      <c r="Z13" s="534"/>
      <c r="AA13" s="534"/>
      <c r="AB13" s="534"/>
      <c r="AC13" s="534"/>
      <c r="AD13" s="534"/>
      <c r="AE13" s="534"/>
      <c r="AF13" s="534"/>
      <c r="AG13" s="534"/>
      <c r="AH13" s="534"/>
      <c r="AI13" s="534"/>
      <c r="AJ13" s="534"/>
      <c r="AK13" s="534"/>
      <c r="AL13" s="534"/>
      <c r="AM13" s="534"/>
      <c r="AN13" s="534"/>
      <c r="AO13" s="535"/>
      <c r="AP13" s="535"/>
      <c r="AQ13" s="535"/>
      <c r="AR13" s="535"/>
      <c r="AS13" s="535"/>
      <c r="AT13" s="535"/>
      <c r="AU13" s="535"/>
      <c r="AV13" s="535"/>
      <c r="AW13" s="535"/>
      <c r="AX13" s="535"/>
      <c r="AY13" s="535"/>
      <c r="AZ13" s="535"/>
      <c r="BA13" s="535"/>
    </row>
    <row r="14" spans="1:53" ht="9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</row>
    <row r="15" spans="1:53" ht="13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  <row r="16" spans="1:53" ht="12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</row>
    <row r="17" spans="1:53" ht="22.5">
      <c r="A17" s="527" t="s">
        <v>74</v>
      </c>
      <c r="B17" s="527"/>
      <c r="C17" s="527"/>
      <c r="D17" s="527"/>
      <c r="E17" s="527"/>
      <c r="F17" s="527"/>
      <c r="G17" s="527"/>
      <c r="H17" s="527"/>
      <c r="I17" s="527"/>
      <c r="J17" s="527"/>
      <c r="K17" s="527"/>
      <c r="L17" s="527"/>
      <c r="M17" s="527"/>
      <c r="N17" s="527"/>
      <c r="O17" s="527"/>
      <c r="P17" s="527"/>
      <c r="Q17" s="527"/>
      <c r="R17" s="527"/>
      <c r="S17" s="527"/>
      <c r="T17" s="527"/>
      <c r="U17" s="527"/>
      <c r="V17" s="527"/>
      <c r="W17" s="527"/>
      <c r="X17" s="527"/>
      <c r="Y17" s="527"/>
      <c r="Z17" s="527"/>
      <c r="AA17" s="527"/>
      <c r="AB17" s="527"/>
      <c r="AC17" s="527"/>
      <c r="AD17" s="527"/>
      <c r="AE17" s="527"/>
      <c r="AF17" s="527"/>
      <c r="AG17" s="527"/>
      <c r="AH17" s="527"/>
      <c r="AI17" s="527"/>
      <c r="AJ17" s="527"/>
      <c r="AK17" s="527"/>
      <c r="AL17" s="527"/>
      <c r="AM17" s="527"/>
      <c r="AN17" s="527"/>
      <c r="AO17" s="527"/>
      <c r="AP17" s="527"/>
      <c r="AQ17" s="527"/>
      <c r="AR17" s="527"/>
      <c r="AS17" s="527"/>
      <c r="AT17" s="527"/>
      <c r="AU17" s="527"/>
      <c r="AV17" s="527"/>
      <c r="AW17" s="527"/>
      <c r="AX17" s="527"/>
      <c r="AY17" s="527"/>
      <c r="AZ17" s="527"/>
      <c r="BA17" s="527"/>
    </row>
    <row r="18" spans="1:53" ht="12" customHeight="1" thickBo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</row>
    <row r="19" spans="1:53" ht="18.75" customHeight="1">
      <c r="A19" s="528" t="s">
        <v>0</v>
      </c>
      <c r="B19" s="530" t="s">
        <v>12</v>
      </c>
      <c r="C19" s="531"/>
      <c r="D19" s="531"/>
      <c r="E19" s="532"/>
      <c r="F19" s="530" t="s">
        <v>1</v>
      </c>
      <c r="G19" s="531"/>
      <c r="H19" s="531"/>
      <c r="I19" s="532"/>
      <c r="J19" s="531" t="s">
        <v>2</v>
      </c>
      <c r="K19" s="531"/>
      <c r="L19" s="531"/>
      <c r="M19" s="531"/>
      <c r="N19" s="530" t="s">
        <v>3</v>
      </c>
      <c r="O19" s="531"/>
      <c r="P19" s="531"/>
      <c r="Q19" s="531"/>
      <c r="R19" s="532"/>
      <c r="S19" s="524" t="s">
        <v>4</v>
      </c>
      <c r="T19" s="525"/>
      <c r="U19" s="525"/>
      <c r="V19" s="526"/>
      <c r="W19" s="524" t="s">
        <v>5</v>
      </c>
      <c r="X19" s="525"/>
      <c r="Y19" s="525"/>
      <c r="Z19" s="525"/>
      <c r="AA19" s="526"/>
      <c r="AB19" s="524" t="s">
        <v>6</v>
      </c>
      <c r="AC19" s="525"/>
      <c r="AD19" s="525"/>
      <c r="AE19" s="526"/>
      <c r="AF19" s="524" t="s">
        <v>7</v>
      </c>
      <c r="AG19" s="525"/>
      <c r="AH19" s="525"/>
      <c r="AI19" s="526"/>
      <c r="AJ19" s="524" t="s">
        <v>8</v>
      </c>
      <c r="AK19" s="525"/>
      <c r="AL19" s="525"/>
      <c r="AM19" s="526"/>
      <c r="AN19" s="524" t="s">
        <v>9</v>
      </c>
      <c r="AO19" s="525"/>
      <c r="AP19" s="525"/>
      <c r="AQ19" s="525"/>
      <c r="AR19" s="526"/>
      <c r="AS19" s="530" t="s">
        <v>10</v>
      </c>
      <c r="AT19" s="531"/>
      <c r="AU19" s="531"/>
      <c r="AV19" s="532"/>
      <c r="AW19" s="531" t="s">
        <v>11</v>
      </c>
      <c r="AX19" s="531"/>
      <c r="AY19" s="531"/>
      <c r="AZ19" s="531"/>
      <c r="BA19" s="532"/>
    </row>
    <row r="20" spans="1:53" ht="21.75" customHeight="1" thickBot="1">
      <c r="A20" s="529"/>
      <c r="B20" s="15">
        <v>1</v>
      </c>
      <c r="C20" s="16">
        <v>2</v>
      </c>
      <c r="D20" s="16">
        <v>3</v>
      </c>
      <c r="E20" s="17">
        <v>4</v>
      </c>
      <c r="F20" s="15">
        <v>5</v>
      </c>
      <c r="G20" s="16">
        <v>6</v>
      </c>
      <c r="H20" s="16">
        <v>7</v>
      </c>
      <c r="I20" s="17">
        <v>8</v>
      </c>
      <c r="J20" s="18">
        <v>9</v>
      </c>
      <c r="K20" s="16">
        <v>10</v>
      </c>
      <c r="L20" s="16">
        <v>11</v>
      </c>
      <c r="M20" s="19">
        <v>12</v>
      </c>
      <c r="N20" s="15">
        <v>13</v>
      </c>
      <c r="O20" s="16">
        <v>14</v>
      </c>
      <c r="P20" s="16">
        <v>15</v>
      </c>
      <c r="Q20" s="16">
        <v>16</v>
      </c>
      <c r="R20" s="17">
        <v>17</v>
      </c>
      <c r="S20" s="15">
        <v>18</v>
      </c>
      <c r="T20" s="16">
        <v>19</v>
      </c>
      <c r="U20" s="16">
        <v>20</v>
      </c>
      <c r="V20" s="17">
        <v>21</v>
      </c>
      <c r="W20" s="15">
        <v>22</v>
      </c>
      <c r="X20" s="16">
        <v>23</v>
      </c>
      <c r="Y20" s="16">
        <v>24</v>
      </c>
      <c r="Z20" s="16">
        <v>25</v>
      </c>
      <c r="AA20" s="17">
        <v>26</v>
      </c>
      <c r="AB20" s="15">
        <v>27</v>
      </c>
      <c r="AC20" s="16">
        <v>28</v>
      </c>
      <c r="AD20" s="16">
        <v>29</v>
      </c>
      <c r="AE20" s="17">
        <v>30</v>
      </c>
      <c r="AF20" s="15">
        <v>31</v>
      </c>
      <c r="AG20" s="16">
        <v>32</v>
      </c>
      <c r="AH20" s="16">
        <v>33</v>
      </c>
      <c r="AI20" s="17">
        <v>34</v>
      </c>
      <c r="AJ20" s="15">
        <v>35</v>
      </c>
      <c r="AK20" s="16">
        <v>36</v>
      </c>
      <c r="AL20" s="16">
        <v>37</v>
      </c>
      <c r="AM20" s="17">
        <v>38</v>
      </c>
      <c r="AN20" s="15">
        <v>39</v>
      </c>
      <c r="AO20" s="16">
        <v>40</v>
      </c>
      <c r="AP20" s="16">
        <v>41</v>
      </c>
      <c r="AQ20" s="16">
        <v>42</v>
      </c>
      <c r="AR20" s="17">
        <v>43</v>
      </c>
      <c r="AS20" s="15">
        <v>44</v>
      </c>
      <c r="AT20" s="16">
        <v>45</v>
      </c>
      <c r="AU20" s="16">
        <v>46</v>
      </c>
      <c r="AV20" s="17">
        <v>47</v>
      </c>
      <c r="AW20" s="18">
        <v>48</v>
      </c>
      <c r="AX20" s="16">
        <v>49</v>
      </c>
      <c r="AY20" s="16">
        <v>50</v>
      </c>
      <c r="AZ20" s="16">
        <v>51</v>
      </c>
      <c r="BA20" s="17">
        <v>52</v>
      </c>
    </row>
    <row r="21" spans="1:53" ht="18" customHeight="1">
      <c r="A21" s="20">
        <v>1</v>
      </c>
      <c r="B21" s="21" t="s">
        <v>59</v>
      </c>
      <c r="C21" s="22" t="s">
        <v>59</v>
      </c>
      <c r="D21" s="22" t="s">
        <v>59</v>
      </c>
      <c r="E21" s="23" t="s">
        <v>169</v>
      </c>
      <c r="F21" s="12"/>
      <c r="G21" s="13"/>
      <c r="H21" s="13"/>
      <c r="I21" s="14"/>
      <c r="J21" s="12"/>
      <c r="K21" s="13"/>
      <c r="L21" s="13"/>
      <c r="M21" s="14"/>
      <c r="N21" s="12"/>
      <c r="O21" s="13"/>
      <c r="P21" s="13"/>
      <c r="Q21" s="13"/>
      <c r="R21" s="14"/>
      <c r="S21" s="12"/>
      <c r="T21" s="13"/>
      <c r="U21" s="13" t="s">
        <v>13</v>
      </c>
      <c r="V21" s="14" t="s">
        <v>169</v>
      </c>
      <c r="W21" s="12" t="s">
        <v>14</v>
      </c>
      <c r="X21" s="13" t="s">
        <v>14</v>
      </c>
      <c r="Y21" s="13"/>
      <c r="Z21" s="13"/>
      <c r="AA21" s="14"/>
      <c r="AB21" s="12"/>
      <c r="AC21" s="13"/>
      <c r="AD21" s="13"/>
      <c r="AE21" s="14"/>
      <c r="AF21" s="12"/>
      <c r="AG21" s="13"/>
      <c r="AH21" s="13"/>
      <c r="AI21" s="14"/>
      <c r="AJ21" s="12"/>
      <c r="AK21" s="13"/>
      <c r="AL21" s="13"/>
      <c r="AM21" s="14"/>
      <c r="AN21" s="12"/>
      <c r="AO21" s="13"/>
      <c r="AP21" s="13"/>
      <c r="AQ21" s="13"/>
      <c r="AR21" s="14"/>
      <c r="AS21" s="12"/>
      <c r="AT21" s="13"/>
      <c r="AU21" s="13" t="s">
        <v>13</v>
      </c>
      <c r="AV21" s="14" t="s">
        <v>14</v>
      </c>
      <c r="AW21" s="12" t="s">
        <v>14</v>
      </c>
      <c r="AX21" s="13" t="s">
        <v>14</v>
      </c>
      <c r="AY21" s="13" t="s">
        <v>14</v>
      </c>
      <c r="AZ21" s="13" t="s">
        <v>14</v>
      </c>
      <c r="BA21" s="14" t="s">
        <v>14</v>
      </c>
    </row>
    <row r="22" spans="1:53" ht="18" customHeight="1">
      <c r="A22" s="24">
        <v>2</v>
      </c>
      <c r="B22" s="25" t="s">
        <v>14</v>
      </c>
      <c r="C22" s="26" t="s">
        <v>14</v>
      </c>
      <c r="D22" s="26" t="s">
        <v>14</v>
      </c>
      <c r="E22" s="27" t="s">
        <v>169</v>
      </c>
      <c r="F22" s="25"/>
      <c r="G22" s="26"/>
      <c r="H22" s="26"/>
      <c r="I22" s="28"/>
      <c r="J22" s="25"/>
      <c r="K22" s="26"/>
      <c r="L22" s="26"/>
      <c r="M22" s="28"/>
      <c r="N22" s="25"/>
      <c r="O22" s="26"/>
      <c r="P22" s="26"/>
      <c r="Q22" s="26"/>
      <c r="R22" s="28"/>
      <c r="S22" s="25"/>
      <c r="T22" s="26"/>
      <c r="U22" s="26" t="s">
        <v>13</v>
      </c>
      <c r="V22" s="28" t="s">
        <v>169</v>
      </c>
      <c r="W22" s="25" t="s">
        <v>14</v>
      </c>
      <c r="X22" s="26" t="s">
        <v>14</v>
      </c>
      <c r="Y22" s="26"/>
      <c r="Z22" s="26"/>
      <c r="AA22" s="28"/>
      <c r="AB22" s="25"/>
      <c r="AC22" s="26"/>
      <c r="AD22" s="26"/>
      <c r="AE22" s="28"/>
      <c r="AF22" s="25"/>
      <c r="AG22" s="26"/>
      <c r="AH22" s="26"/>
      <c r="AI22" s="28"/>
      <c r="AJ22" s="25"/>
      <c r="AK22" s="26"/>
      <c r="AL22" s="26"/>
      <c r="AM22" s="28"/>
      <c r="AN22" s="25"/>
      <c r="AO22" s="26"/>
      <c r="AP22" s="26"/>
      <c r="AQ22" s="26"/>
      <c r="AR22" s="28"/>
      <c r="AS22" s="25"/>
      <c r="AT22" s="26"/>
      <c r="AU22" s="26" t="s">
        <v>13</v>
      </c>
      <c r="AV22" s="28" t="s">
        <v>14</v>
      </c>
      <c r="AW22" s="25" t="s">
        <v>14</v>
      </c>
      <c r="AX22" s="26" t="s">
        <v>14</v>
      </c>
      <c r="AY22" s="26" t="s">
        <v>14</v>
      </c>
      <c r="AZ22" s="26" t="s">
        <v>14</v>
      </c>
      <c r="BA22" s="28" t="s">
        <v>14</v>
      </c>
    </row>
    <row r="23" spans="1:53" ht="18" customHeight="1">
      <c r="A23" s="24">
        <v>3</v>
      </c>
      <c r="B23" s="25" t="s">
        <v>14</v>
      </c>
      <c r="C23" s="26" t="s">
        <v>14</v>
      </c>
      <c r="D23" s="26" t="s">
        <v>170</v>
      </c>
      <c r="E23" s="27" t="s">
        <v>169</v>
      </c>
      <c r="F23" s="25"/>
      <c r="G23" s="26"/>
      <c r="H23" s="26"/>
      <c r="I23" s="28"/>
      <c r="J23" s="25"/>
      <c r="K23" s="26"/>
      <c r="L23" s="26"/>
      <c r="M23" s="28"/>
      <c r="N23" s="25"/>
      <c r="O23" s="26"/>
      <c r="P23" s="26"/>
      <c r="Q23" s="26"/>
      <c r="R23" s="28"/>
      <c r="S23" s="25"/>
      <c r="T23" s="26"/>
      <c r="U23" s="26" t="s">
        <v>13</v>
      </c>
      <c r="V23" s="28" t="s">
        <v>171</v>
      </c>
      <c r="W23" s="25" t="s">
        <v>169</v>
      </c>
      <c r="X23" s="26" t="s">
        <v>14</v>
      </c>
      <c r="Y23" s="26"/>
      <c r="Z23" s="26"/>
      <c r="AA23" s="28"/>
      <c r="AB23" s="25"/>
      <c r="AC23" s="26"/>
      <c r="AD23" s="26"/>
      <c r="AE23" s="28"/>
      <c r="AF23" s="25"/>
      <c r="AG23" s="26"/>
      <c r="AH23" s="26"/>
      <c r="AI23" s="28"/>
      <c r="AJ23" s="25"/>
      <c r="AK23" s="26"/>
      <c r="AL23" s="26"/>
      <c r="AM23" s="28"/>
      <c r="AN23" s="25"/>
      <c r="AO23" s="26"/>
      <c r="AP23" s="26"/>
      <c r="AQ23" s="26"/>
      <c r="AR23" s="28"/>
      <c r="AS23" s="25"/>
      <c r="AT23" s="26" t="s">
        <v>172</v>
      </c>
      <c r="AU23" s="26" t="s">
        <v>13</v>
      </c>
      <c r="AV23" s="28" t="s">
        <v>14</v>
      </c>
      <c r="AW23" s="25" t="s">
        <v>14</v>
      </c>
      <c r="AX23" s="26" t="s">
        <v>14</v>
      </c>
      <c r="AY23" s="26" t="s">
        <v>14</v>
      </c>
      <c r="AZ23" s="26" t="s">
        <v>14</v>
      </c>
      <c r="BA23" s="28" t="s">
        <v>14</v>
      </c>
    </row>
    <row r="24" spans="1:53" ht="18" customHeight="1">
      <c r="A24" s="24">
        <v>4</v>
      </c>
      <c r="B24" s="25" t="s">
        <v>14</v>
      </c>
      <c r="C24" s="26" t="s">
        <v>14</v>
      </c>
      <c r="D24" s="26" t="s">
        <v>170</v>
      </c>
      <c r="E24" s="27" t="s">
        <v>169</v>
      </c>
      <c r="F24" s="25"/>
      <c r="G24" s="26"/>
      <c r="H24" s="26"/>
      <c r="I24" s="28"/>
      <c r="J24" s="25"/>
      <c r="K24" s="26"/>
      <c r="L24" s="26"/>
      <c r="M24" s="28"/>
      <c r="N24" s="25"/>
      <c r="O24" s="26"/>
      <c r="P24" s="26"/>
      <c r="Q24" s="26"/>
      <c r="R24" s="28"/>
      <c r="S24" s="25"/>
      <c r="T24" s="26"/>
      <c r="U24" s="26" t="s">
        <v>13</v>
      </c>
      <c r="V24" s="28" t="s">
        <v>171</v>
      </c>
      <c r="W24" s="25" t="s">
        <v>169</v>
      </c>
      <c r="X24" s="26" t="s">
        <v>14</v>
      </c>
      <c r="Y24" s="26"/>
      <c r="Z24" s="26"/>
      <c r="AA24" s="28"/>
      <c r="AB24" s="25"/>
      <c r="AC24" s="26"/>
      <c r="AD24" s="26"/>
      <c r="AE24" s="28"/>
      <c r="AF24" s="25"/>
      <c r="AG24" s="26"/>
      <c r="AH24" s="26"/>
      <c r="AI24" s="28"/>
      <c r="AJ24" s="25"/>
      <c r="AK24" s="26"/>
      <c r="AL24" s="26"/>
      <c r="AM24" s="28"/>
      <c r="AN24" s="25"/>
      <c r="AO24" s="26"/>
      <c r="AP24" s="26"/>
      <c r="AQ24" s="26"/>
      <c r="AR24" s="28"/>
      <c r="AS24" s="25"/>
      <c r="AT24" s="26" t="s">
        <v>172</v>
      </c>
      <c r="AU24" s="26" t="s">
        <v>13</v>
      </c>
      <c r="AV24" s="28" t="s">
        <v>14</v>
      </c>
      <c r="AW24" s="25" t="s">
        <v>14</v>
      </c>
      <c r="AX24" s="26" t="s">
        <v>14</v>
      </c>
      <c r="AY24" s="26" t="s">
        <v>14</v>
      </c>
      <c r="AZ24" s="26" t="s">
        <v>14</v>
      </c>
      <c r="BA24" s="28" t="s">
        <v>14</v>
      </c>
    </row>
    <row r="25" spans="1:53" ht="18.75" customHeight="1" thickBot="1">
      <c r="A25" s="29">
        <v>5</v>
      </c>
      <c r="B25" s="15" t="s">
        <v>14</v>
      </c>
      <c r="C25" s="16" t="s">
        <v>14</v>
      </c>
      <c r="D25" s="16" t="s">
        <v>170</v>
      </c>
      <c r="E25" s="30" t="s">
        <v>169</v>
      </c>
      <c r="F25" s="15"/>
      <c r="G25" s="16"/>
      <c r="H25" s="16"/>
      <c r="I25" s="17"/>
      <c r="J25" s="15"/>
      <c r="K25" s="16"/>
      <c r="L25" s="16"/>
      <c r="M25" s="17"/>
      <c r="N25" s="15"/>
      <c r="O25" s="16"/>
      <c r="P25" s="16"/>
      <c r="Q25" s="16"/>
      <c r="R25" s="17"/>
      <c r="S25" s="15"/>
      <c r="T25" s="16"/>
      <c r="U25" s="16" t="s">
        <v>13</v>
      </c>
      <c r="V25" s="17" t="s">
        <v>171</v>
      </c>
      <c r="W25" s="15" t="s">
        <v>169</v>
      </c>
      <c r="X25" s="16" t="s">
        <v>14</v>
      </c>
      <c r="Y25" s="16"/>
      <c r="Z25" s="16"/>
      <c r="AA25" s="17"/>
      <c r="AB25" s="15"/>
      <c r="AC25" s="16"/>
      <c r="AD25" s="16"/>
      <c r="AE25" s="17"/>
      <c r="AF25" s="15"/>
      <c r="AG25" s="16" t="s">
        <v>172</v>
      </c>
      <c r="AH25" s="16" t="s">
        <v>13</v>
      </c>
      <c r="AI25" s="17" t="s">
        <v>15</v>
      </c>
      <c r="AJ25" s="15" t="s">
        <v>15</v>
      </c>
      <c r="AK25" s="16" t="s">
        <v>15</v>
      </c>
      <c r="AL25" s="16" t="s">
        <v>16</v>
      </c>
      <c r="AM25" s="17" t="s">
        <v>16</v>
      </c>
      <c r="AN25" s="15" t="s">
        <v>16</v>
      </c>
      <c r="AO25" s="16" t="s">
        <v>16</v>
      </c>
      <c r="AP25" s="16" t="s">
        <v>16</v>
      </c>
      <c r="AQ25" s="16" t="s">
        <v>16</v>
      </c>
      <c r="AR25" s="17" t="s">
        <v>16</v>
      </c>
      <c r="AS25" s="15" t="s">
        <v>16</v>
      </c>
      <c r="AT25" s="16" t="s">
        <v>16</v>
      </c>
      <c r="AU25" s="16" t="s">
        <v>75</v>
      </c>
      <c r="AV25" s="17" t="s">
        <v>75</v>
      </c>
      <c r="AW25" s="588"/>
      <c r="AX25" s="589"/>
      <c r="AY25" s="589"/>
      <c r="AZ25" s="589"/>
      <c r="BA25" s="590"/>
    </row>
    <row r="26" spans="1:53" ht="12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 t="s">
        <v>55</v>
      </c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</row>
    <row r="27" spans="1:53" ht="20.25" customHeight="1">
      <c r="A27" s="604" t="s">
        <v>174</v>
      </c>
      <c r="B27" s="604"/>
      <c r="C27" s="604"/>
      <c r="D27" s="604"/>
      <c r="E27" s="604"/>
      <c r="F27" s="604"/>
      <c r="G27" s="604"/>
      <c r="H27" s="604"/>
      <c r="I27" s="604"/>
      <c r="J27" s="604"/>
      <c r="K27" s="604"/>
      <c r="L27" s="604"/>
      <c r="M27" s="604"/>
      <c r="N27" s="604"/>
      <c r="O27" s="604"/>
      <c r="P27" s="604"/>
      <c r="Q27" s="604"/>
      <c r="R27" s="604"/>
      <c r="S27" s="604"/>
      <c r="T27" s="604"/>
      <c r="U27" s="604"/>
      <c r="V27" s="604"/>
      <c r="W27" s="604"/>
      <c r="X27" s="604"/>
      <c r="Y27" s="604"/>
      <c r="Z27" s="604"/>
      <c r="AA27" s="604"/>
      <c r="AB27" s="604"/>
      <c r="AC27" s="604"/>
      <c r="AD27" s="604"/>
      <c r="AE27" s="604"/>
      <c r="AF27" s="604"/>
      <c r="AG27" s="604"/>
      <c r="AH27" s="604"/>
      <c r="AI27" s="604"/>
      <c r="AJ27" s="604"/>
      <c r="AK27" s="604"/>
      <c r="AL27" s="604"/>
      <c r="AM27" s="604"/>
      <c r="AN27" s="604"/>
      <c r="AO27" s="604"/>
      <c r="AP27" s="604"/>
      <c r="AQ27" s="604"/>
      <c r="AR27" s="604"/>
      <c r="AS27" s="604"/>
      <c r="AT27" s="604"/>
      <c r="AU27" s="604"/>
      <c r="AV27" s="604"/>
      <c r="AW27" s="604"/>
      <c r="AX27" s="604"/>
      <c r="AY27" s="604"/>
      <c r="AZ27" s="604"/>
      <c r="BA27" s="604"/>
    </row>
    <row r="28" spans="1:53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32"/>
      <c r="AW28" s="32"/>
      <c r="AX28" s="32"/>
      <c r="AY28" s="32"/>
      <c r="AZ28" s="32"/>
      <c r="BA28" s="1"/>
    </row>
    <row r="29" spans="1:53" ht="20.25">
      <c r="A29" s="603" t="s">
        <v>122</v>
      </c>
      <c r="B29" s="603"/>
      <c r="C29" s="603"/>
      <c r="D29" s="603"/>
      <c r="E29" s="603"/>
      <c r="F29" s="603"/>
      <c r="G29" s="603"/>
      <c r="H29" s="603"/>
      <c r="I29" s="603"/>
      <c r="J29" s="603"/>
      <c r="K29" s="603"/>
      <c r="L29" s="603"/>
      <c r="M29" s="603"/>
      <c r="N29" s="603"/>
      <c r="O29" s="603"/>
      <c r="P29" s="603"/>
      <c r="Q29" s="603"/>
      <c r="R29" s="603"/>
      <c r="S29" s="603"/>
      <c r="T29" s="603"/>
      <c r="U29" s="603"/>
      <c r="V29" s="603"/>
      <c r="W29" s="603"/>
      <c r="X29" s="603"/>
      <c r="Y29" s="603"/>
      <c r="Z29" s="33"/>
      <c r="AA29" s="603" t="s">
        <v>120</v>
      </c>
      <c r="AB29" s="603"/>
      <c r="AC29" s="603"/>
      <c r="AD29" s="603"/>
      <c r="AE29" s="603"/>
      <c r="AF29" s="603"/>
      <c r="AG29" s="603"/>
      <c r="AH29" s="603"/>
      <c r="AI29" s="603"/>
      <c r="AJ29" s="603"/>
      <c r="AK29" s="603"/>
      <c r="AL29" s="603"/>
      <c r="AM29" s="603"/>
      <c r="AN29" s="33"/>
      <c r="AO29" s="603" t="s">
        <v>121</v>
      </c>
      <c r="AP29" s="603"/>
      <c r="AQ29" s="603"/>
      <c r="AR29" s="603"/>
      <c r="AS29" s="603"/>
      <c r="AT29" s="603"/>
      <c r="AU29" s="603"/>
      <c r="AV29" s="603"/>
      <c r="AW29" s="603"/>
      <c r="AX29" s="603"/>
      <c r="AY29" s="603"/>
      <c r="AZ29" s="603"/>
      <c r="BA29" s="603"/>
    </row>
    <row r="30" spans="1:53" ht="12" customHeight="1" thickBot="1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6"/>
    </row>
    <row r="31" spans="1:53" ht="12.75" customHeight="1">
      <c r="A31" s="555" t="s">
        <v>0</v>
      </c>
      <c r="B31" s="556"/>
      <c r="C31" s="561" t="s">
        <v>17</v>
      </c>
      <c r="D31" s="562"/>
      <c r="E31" s="562"/>
      <c r="F31" s="563"/>
      <c r="G31" s="491" t="s">
        <v>173</v>
      </c>
      <c r="H31" s="492"/>
      <c r="I31" s="570"/>
      <c r="J31" s="491" t="s">
        <v>18</v>
      </c>
      <c r="K31" s="492"/>
      <c r="L31" s="492"/>
      <c r="M31" s="570"/>
      <c r="N31" s="491" t="s">
        <v>112</v>
      </c>
      <c r="O31" s="492"/>
      <c r="P31" s="570"/>
      <c r="Q31" s="491" t="s">
        <v>113</v>
      </c>
      <c r="R31" s="492"/>
      <c r="S31" s="570"/>
      <c r="T31" s="491" t="s">
        <v>19</v>
      </c>
      <c r="U31" s="492"/>
      <c r="V31" s="570"/>
      <c r="W31" s="491" t="s">
        <v>114</v>
      </c>
      <c r="X31" s="492"/>
      <c r="Y31" s="493"/>
      <c r="Z31" s="36"/>
      <c r="AA31" s="591" t="s">
        <v>115</v>
      </c>
      <c r="AB31" s="592"/>
      <c r="AC31" s="592"/>
      <c r="AD31" s="592"/>
      <c r="AE31" s="592"/>
      <c r="AF31" s="592"/>
      <c r="AG31" s="593"/>
      <c r="AH31" s="491" t="s">
        <v>22</v>
      </c>
      <c r="AI31" s="492"/>
      <c r="AJ31" s="570"/>
      <c r="AK31" s="561" t="s">
        <v>116</v>
      </c>
      <c r="AL31" s="562"/>
      <c r="AM31" s="600"/>
      <c r="AN31" s="37"/>
      <c r="AO31" s="619" t="s">
        <v>117</v>
      </c>
      <c r="AP31" s="562"/>
      <c r="AQ31" s="562"/>
      <c r="AR31" s="563"/>
      <c r="AS31" s="491" t="s">
        <v>118</v>
      </c>
      <c r="AT31" s="492"/>
      <c r="AU31" s="492"/>
      <c r="AV31" s="492"/>
      <c r="AW31" s="570"/>
      <c r="AX31" s="491" t="s">
        <v>22</v>
      </c>
      <c r="AY31" s="492"/>
      <c r="AZ31" s="492"/>
      <c r="BA31" s="493"/>
    </row>
    <row r="32" spans="1:53" ht="12.75" customHeight="1">
      <c r="A32" s="557"/>
      <c r="B32" s="558"/>
      <c r="C32" s="564"/>
      <c r="D32" s="565"/>
      <c r="E32" s="565"/>
      <c r="F32" s="566"/>
      <c r="G32" s="494"/>
      <c r="H32" s="495"/>
      <c r="I32" s="571"/>
      <c r="J32" s="494"/>
      <c r="K32" s="495"/>
      <c r="L32" s="495"/>
      <c r="M32" s="571"/>
      <c r="N32" s="494"/>
      <c r="O32" s="495"/>
      <c r="P32" s="571"/>
      <c r="Q32" s="494"/>
      <c r="R32" s="495"/>
      <c r="S32" s="571"/>
      <c r="T32" s="494"/>
      <c r="U32" s="495"/>
      <c r="V32" s="571"/>
      <c r="W32" s="494"/>
      <c r="X32" s="495"/>
      <c r="Y32" s="496"/>
      <c r="Z32" s="36"/>
      <c r="AA32" s="594"/>
      <c r="AB32" s="595"/>
      <c r="AC32" s="595"/>
      <c r="AD32" s="595"/>
      <c r="AE32" s="595"/>
      <c r="AF32" s="595"/>
      <c r="AG32" s="596"/>
      <c r="AH32" s="494"/>
      <c r="AI32" s="495"/>
      <c r="AJ32" s="571"/>
      <c r="AK32" s="564"/>
      <c r="AL32" s="565"/>
      <c r="AM32" s="601"/>
      <c r="AN32" s="37"/>
      <c r="AO32" s="620"/>
      <c r="AP32" s="565"/>
      <c r="AQ32" s="565"/>
      <c r="AR32" s="566"/>
      <c r="AS32" s="494"/>
      <c r="AT32" s="495"/>
      <c r="AU32" s="495"/>
      <c r="AV32" s="495"/>
      <c r="AW32" s="571"/>
      <c r="AX32" s="494"/>
      <c r="AY32" s="495"/>
      <c r="AZ32" s="495"/>
      <c r="BA32" s="496"/>
    </row>
    <row r="33" spans="1:53" ht="39.75" customHeight="1" thickBot="1">
      <c r="A33" s="559"/>
      <c r="B33" s="560"/>
      <c r="C33" s="567"/>
      <c r="D33" s="568"/>
      <c r="E33" s="568"/>
      <c r="F33" s="569"/>
      <c r="G33" s="497"/>
      <c r="H33" s="498"/>
      <c r="I33" s="572"/>
      <c r="J33" s="497"/>
      <c r="K33" s="498"/>
      <c r="L33" s="498"/>
      <c r="M33" s="572"/>
      <c r="N33" s="497"/>
      <c r="O33" s="498"/>
      <c r="P33" s="572"/>
      <c r="Q33" s="497"/>
      <c r="R33" s="498"/>
      <c r="S33" s="572"/>
      <c r="T33" s="497"/>
      <c r="U33" s="498"/>
      <c r="V33" s="572"/>
      <c r="W33" s="497"/>
      <c r="X33" s="498"/>
      <c r="Y33" s="499"/>
      <c r="Z33" s="36"/>
      <c r="AA33" s="594"/>
      <c r="AB33" s="595"/>
      <c r="AC33" s="595"/>
      <c r="AD33" s="595"/>
      <c r="AE33" s="595"/>
      <c r="AF33" s="595"/>
      <c r="AG33" s="596"/>
      <c r="AH33" s="494"/>
      <c r="AI33" s="495"/>
      <c r="AJ33" s="571"/>
      <c r="AK33" s="564"/>
      <c r="AL33" s="565"/>
      <c r="AM33" s="601"/>
      <c r="AN33" s="37"/>
      <c r="AO33" s="620"/>
      <c r="AP33" s="565"/>
      <c r="AQ33" s="565"/>
      <c r="AR33" s="566"/>
      <c r="AS33" s="494"/>
      <c r="AT33" s="495"/>
      <c r="AU33" s="495"/>
      <c r="AV33" s="495"/>
      <c r="AW33" s="571"/>
      <c r="AX33" s="494"/>
      <c r="AY33" s="495"/>
      <c r="AZ33" s="495"/>
      <c r="BA33" s="496"/>
    </row>
    <row r="34" spans="1:53" ht="27.75" customHeight="1">
      <c r="A34" s="622">
        <v>1</v>
      </c>
      <c r="B34" s="523"/>
      <c r="C34" s="479">
        <v>37</v>
      </c>
      <c r="D34" s="480"/>
      <c r="E34" s="480"/>
      <c r="F34" s="574"/>
      <c r="G34" s="487">
        <v>4</v>
      </c>
      <c r="H34" s="488"/>
      <c r="I34" s="489"/>
      <c r="J34" s="487"/>
      <c r="K34" s="488"/>
      <c r="L34" s="488"/>
      <c r="M34" s="489"/>
      <c r="N34" s="487"/>
      <c r="O34" s="488"/>
      <c r="P34" s="489"/>
      <c r="Q34" s="487"/>
      <c r="R34" s="488"/>
      <c r="S34" s="489"/>
      <c r="T34" s="487">
        <v>8</v>
      </c>
      <c r="U34" s="488"/>
      <c r="V34" s="489"/>
      <c r="W34" s="487">
        <f aca="true" t="shared" si="0" ref="W34:W39">C34+G34+J34+N34+Q34+T34</f>
        <v>49</v>
      </c>
      <c r="X34" s="488"/>
      <c r="Y34" s="490"/>
      <c r="Z34" s="36"/>
      <c r="AA34" s="594"/>
      <c r="AB34" s="595"/>
      <c r="AC34" s="595"/>
      <c r="AD34" s="595"/>
      <c r="AE34" s="595"/>
      <c r="AF34" s="595"/>
      <c r="AG34" s="596"/>
      <c r="AH34" s="494"/>
      <c r="AI34" s="495"/>
      <c r="AJ34" s="571"/>
      <c r="AK34" s="564"/>
      <c r="AL34" s="565"/>
      <c r="AM34" s="601"/>
      <c r="AN34" s="37"/>
      <c r="AO34" s="620"/>
      <c r="AP34" s="565"/>
      <c r="AQ34" s="565"/>
      <c r="AR34" s="566"/>
      <c r="AS34" s="494"/>
      <c r="AT34" s="495"/>
      <c r="AU34" s="495"/>
      <c r="AV34" s="495"/>
      <c r="AW34" s="571"/>
      <c r="AX34" s="494"/>
      <c r="AY34" s="495"/>
      <c r="AZ34" s="495"/>
      <c r="BA34" s="496"/>
    </row>
    <row r="35" spans="1:53" ht="24.75" customHeight="1" thickBot="1">
      <c r="A35" s="507">
        <v>2</v>
      </c>
      <c r="B35" s="486"/>
      <c r="C35" s="521">
        <v>37</v>
      </c>
      <c r="D35" s="522"/>
      <c r="E35" s="522"/>
      <c r="F35" s="523"/>
      <c r="G35" s="521">
        <v>4</v>
      </c>
      <c r="H35" s="522"/>
      <c r="I35" s="523"/>
      <c r="J35" s="521"/>
      <c r="K35" s="522"/>
      <c r="L35" s="522"/>
      <c r="M35" s="523"/>
      <c r="N35" s="521"/>
      <c r="O35" s="522"/>
      <c r="P35" s="523"/>
      <c r="Q35" s="487"/>
      <c r="R35" s="488"/>
      <c r="S35" s="489"/>
      <c r="T35" s="521">
        <v>11</v>
      </c>
      <c r="U35" s="522"/>
      <c r="V35" s="523"/>
      <c r="W35" s="487">
        <f t="shared" si="0"/>
        <v>52</v>
      </c>
      <c r="X35" s="488"/>
      <c r="Y35" s="490"/>
      <c r="Z35" s="36"/>
      <c r="AA35" s="597"/>
      <c r="AB35" s="598"/>
      <c r="AC35" s="598"/>
      <c r="AD35" s="598"/>
      <c r="AE35" s="598"/>
      <c r="AF35" s="598"/>
      <c r="AG35" s="599"/>
      <c r="AH35" s="497"/>
      <c r="AI35" s="498"/>
      <c r="AJ35" s="572"/>
      <c r="AK35" s="567"/>
      <c r="AL35" s="568"/>
      <c r="AM35" s="602"/>
      <c r="AN35" s="37"/>
      <c r="AO35" s="620"/>
      <c r="AP35" s="565"/>
      <c r="AQ35" s="565"/>
      <c r="AR35" s="566"/>
      <c r="AS35" s="494"/>
      <c r="AT35" s="495"/>
      <c r="AU35" s="495"/>
      <c r="AV35" s="495"/>
      <c r="AW35" s="571"/>
      <c r="AX35" s="494"/>
      <c r="AY35" s="495"/>
      <c r="AZ35" s="495"/>
      <c r="BA35" s="496"/>
    </row>
    <row r="36" spans="1:53" ht="25.5" customHeight="1" thickBot="1">
      <c r="A36" s="507">
        <v>3</v>
      </c>
      <c r="B36" s="486"/>
      <c r="C36" s="500">
        <v>36.5</v>
      </c>
      <c r="D36" s="485"/>
      <c r="E36" s="485"/>
      <c r="F36" s="486"/>
      <c r="G36" s="500">
        <v>6</v>
      </c>
      <c r="H36" s="485"/>
      <c r="I36" s="486"/>
      <c r="J36" s="500"/>
      <c r="K36" s="485"/>
      <c r="L36" s="485"/>
      <c r="M36" s="486"/>
      <c r="N36" s="500"/>
      <c r="O36" s="485"/>
      <c r="P36" s="486"/>
      <c r="Q36" s="515"/>
      <c r="R36" s="516"/>
      <c r="S36" s="517"/>
      <c r="T36" s="500">
        <v>9.5</v>
      </c>
      <c r="U36" s="485"/>
      <c r="V36" s="486"/>
      <c r="W36" s="487">
        <f t="shared" si="0"/>
        <v>52</v>
      </c>
      <c r="X36" s="488"/>
      <c r="Y36" s="490"/>
      <c r="Z36" s="36"/>
      <c r="AA36" s="501" t="s">
        <v>119</v>
      </c>
      <c r="AB36" s="502"/>
      <c r="AC36" s="502"/>
      <c r="AD36" s="502"/>
      <c r="AE36" s="502"/>
      <c r="AF36" s="502"/>
      <c r="AG36" s="503"/>
      <c r="AH36" s="483">
        <v>15</v>
      </c>
      <c r="AI36" s="484"/>
      <c r="AJ36" s="573"/>
      <c r="AK36" s="483">
        <v>3</v>
      </c>
      <c r="AL36" s="484"/>
      <c r="AM36" s="482"/>
      <c r="AN36" s="37"/>
      <c r="AO36" s="621"/>
      <c r="AP36" s="568"/>
      <c r="AQ36" s="568"/>
      <c r="AR36" s="569"/>
      <c r="AS36" s="497"/>
      <c r="AT36" s="498"/>
      <c r="AU36" s="498"/>
      <c r="AV36" s="498"/>
      <c r="AW36" s="572"/>
      <c r="AX36" s="497"/>
      <c r="AY36" s="498"/>
      <c r="AZ36" s="498"/>
      <c r="BA36" s="499"/>
    </row>
    <row r="37" spans="1:53" ht="25.5" customHeight="1">
      <c r="A37" s="507">
        <v>4</v>
      </c>
      <c r="B37" s="486"/>
      <c r="C37" s="500">
        <v>36.5</v>
      </c>
      <c r="D37" s="485"/>
      <c r="E37" s="485"/>
      <c r="F37" s="486"/>
      <c r="G37" s="500">
        <v>6</v>
      </c>
      <c r="H37" s="485"/>
      <c r="I37" s="486"/>
      <c r="J37" s="500"/>
      <c r="K37" s="485"/>
      <c r="L37" s="485"/>
      <c r="M37" s="486"/>
      <c r="N37" s="500"/>
      <c r="O37" s="485"/>
      <c r="P37" s="486"/>
      <c r="Q37" s="515"/>
      <c r="R37" s="516"/>
      <c r="S37" s="517"/>
      <c r="T37" s="500">
        <v>9.5</v>
      </c>
      <c r="U37" s="485"/>
      <c r="V37" s="486"/>
      <c r="W37" s="487">
        <f t="shared" si="0"/>
        <v>52</v>
      </c>
      <c r="X37" s="488"/>
      <c r="Y37" s="490"/>
      <c r="Z37" s="36"/>
      <c r="AA37" s="504"/>
      <c r="AB37" s="505"/>
      <c r="AC37" s="505"/>
      <c r="AD37" s="505"/>
      <c r="AE37" s="505"/>
      <c r="AF37" s="505"/>
      <c r="AG37" s="506"/>
      <c r="AH37" s="479"/>
      <c r="AI37" s="480"/>
      <c r="AJ37" s="574"/>
      <c r="AK37" s="479"/>
      <c r="AL37" s="480"/>
      <c r="AM37" s="481"/>
      <c r="AN37" s="38"/>
      <c r="AO37" s="605" t="s">
        <v>20</v>
      </c>
      <c r="AP37" s="606"/>
      <c r="AQ37" s="606"/>
      <c r="AR37" s="607"/>
      <c r="AS37" s="611" t="s">
        <v>236</v>
      </c>
      <c r="AT37" s="612"/>
      <c r="AU37" s="612"/>
      <c r="AV37" s="612"/>
      <c r="AW37" s="613"/>
      <c r="AX37" s="611">
        <v>15</v>
      </c>
      <c r="AY37" s="612"/>
      <c r="AZ37" s="612"/>
      <c r="BA37" s="617"/>
    </row>
    <row r="38" spans="1:53" ht="27" customHeight="1">
      <c r="A38" s="507">
        <v>5</v>
      </c>
      <c r="B38" s="486"/>
      <c r="C38" s="500">
        <v>23.5</v>
      </c>
      <c r="D38" s="485"/>
      <c r="E38" s="485"/>
      <c r="F38" s="486"/>
      <c r="G38" s="500">
        <v>6</v>
      </c>
      <c r="H38" s="485"/>
      <c r="I38" s="486"/>
      <c r="J38" s="500">
        <v>3</v>
      </c>
      <c r="K38" s="485"/>
      <c r="L38" s="485"/>
      <c r="M38" s="486"/>
      <c r="N38" s="500">
        <v>9</v>
      </c>
      <c r="O38" s="485"/>
      <c r="P38" s="486"/>
      <c r="Q38" s="515">
        <v>2</v>
      </c>
      <c r="R38" s="516"/>
      <c r="S38" s="517"/>
      <c r="T38" s="585">
        <v>3.5</v>
      </c>
      <c r="U38" s="586"/>
      <c r="V38" s="587"/>
      <c r="W38" s="487">
        <f t="shared" si="0"/>
        <v>47</v>
      </c>
      <c r="X38" s="488"/>
      <c r="Y38" s="490"/>
      <c r="Z38" s="36"/>
      <c r="AA38" s="575" t="s">
        <v>20</v>
      </c>
      <c r="AB38" s="576"/>
      <c r="AC38" s="576"/>
      <c r="AD38" s="576"/>
      <c r="AE38" s="576"/>
      <c r="AF38" s="576"/>
      <c r="AG38" s="577"/>
      <c r="AH38" s="549">
        <v>15</v>
      </c>
      <c r="AI38" s="550"/>
      <c r="AJ38" s="581"/>
      <c r="AK38" s="549">
        <v>9</v>
      </c>
      <c r="AL38" s="550"/>
      <c r="AM38" s="551"/>
      <c r="AN38" s="39"/>
      <c r="AO38" s="605"/>
      <c r="AP38" s="606"/>
      <c r="AQ38" s="606"/>
      <c r="AR38" s="607"/>
      <c r="AS38" s="611"/>
      <c r="AT38" s="612"/>
      <c r="AU38" s="612"/>
      <c r="AV38" s="612"/>
      <c r="AW38" s="613"/>
      <c r="AX38" s="611"/>
      <c r="AY38" s="612"/>
      <c r="AZ38" s="612"/>
      <c r="BA38" s="617"/>
    </row>
    <row r="39" spans="1:53" ht="28.5" customHeight="1" thickBot="1">
      <c r="A39" s="508" t="s">
        <v>21</v>
      </c>
      <c r="B39" s="509"/>
      <c r="C39" s="510">
        <f>SUM(C34:C38)</f>
        <v>170.5</v>
      </c>
      <c r="D39" s="511"/>
      <c r="E39" s="511"/>
      <c r="F39" s="509"/>
      <c r="G39" s="510">
        <f>SUM(G34:G38)</f>
        <v>26</v>
      </c>
      <c r="H39" s="511"/>
      <c r="I39" s="509"/>
      <c r="J39" s="518">
        <f>SUM(J38)</f>
        <v>3</v>
      </c>
      <c r="K39" s="519"/>
      <c r="L39" s="519"/>
      <c r="M39" s="520"/>
      <c r="N39" s="510">
        <f>SUM(N38)</f>
        <v>9</v>
      </c>
      <c r="O39" s="511"/>
      <c r="P39" s="509"/>
      <c r="Q39" s="583">
        <f>SUM(Q38)</f>
        <v>2</v>
      </c>
      <c r="R39" s="513"/>
      <c r="S39" s="584"/>
      <c r="T39" s="510">
        <f>SUM(T34:T38)</f>
        <v>41.5</v>
      </c>
      <c r="U39" s="511"/>
      <c r="V39" s="509"/>
      <c r="W39" s="512">
        <f t="shared" si="0"/>
        <v>252</v>
      </c>
      <c r="X39" s="513"/>
      <c r="Y39" s="514"/>
      <c r="Z39" s="40"/>
      <c r="AA39" s="578"/>
      <c r="AB39" s="579"/>
      <c r="AC39" s="579"/>
      <c r="AD39" s="579"/>
      <c r="AE39" s="579"/>
      <c r="AF39" s="579"/>
      <c r="AG39" s="580"/>
      <c r="AH39" s="552"/>
      <c r="AI39" s="553"/>
      <c r="AJ39" s="582"/>
      <c r="AK39" s="552"/>
      <c r="AL39" s="553"/>
      <c r="AM39" s="554"/>
      <c r="AN39" s="40"/>
      <c r="AO39" s="608"/>
      <c r="AP39" s="609"/>
      <c r="AQ39" s="609"/>
      <c r="AR39" s="610"/>
      <c r="AS39" s="614"/>
      <c r="AT39" s="615"/>
      <c r="AU39" s="615"/>
      <c r="AV39" s="615"/>
      <c r="AW39" s="616"/>
      <c r="AX39" s="614"/>
      <c r="AY39" s="615"/>
      <c r="AZ39" s="615"/>
      <c r="BA39" s="618"/>
    </row>
    <row r="40" spans="1:53" ht="12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 t="s">
        <v>188</v>
      </c>
      <c r="AT40" s="40"/>
      <c r="AU40" s="40"/>
      <c r="AV40" s="40"/>
      <c r="AW40" s="40"/>
      <c r="AX40" s="40"/>
      <c r="AY40" s="40"/>
      <c r="AZ40" s="40"/>
      <c r="BA40" s="40"/>
    </row>
    <row r="41" spans="1:53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</row>
  </sheetData>
  <sheetProtection/>
  <mergeCells count="112">
    <mergeCell ref="A29:Y29"/>
    <mergeCell ref="A27:BA27"/>
    <mergeCell ref="AO37:AR39"/>
    <mergeCell ref="AS37:AW39"/>
    <mergeCell ref="AX37:BA39"/>
    <mergeCell ref="AO31:AR36"/>
    <mergeCell ref="AS31:AW36"/>
    <mergeCell ref="AX31:BA36"/>
    <mergeCell ref="A34:B34"/>
    <mergeCell ref="C34:F34"/>
    <mergeCell ref="AW25:BA25"/>
    <mergeCell ref="AA31:AG35"/>
    <mergeCell ref="AH31:AJ35"/>
    <mergeCell ref="AK31:AM35"/>
    <mergeCell ref="AO29:BA29"/>
    <mergeCell ref="AA29:AM29"/>
    <mergeCell ref="G34:I34"/>
    <mergeCell ref="J34:M34"/>
    <mergeCell ref="N34:P34"/>
    <mergeCell ref="Q34:S34"/>
    <mergeCell ref="AA38:AG39"/>
    <mergeCell ref="AH38:AJ39"/>
    <mergeCell ref="N35:P35"/>
    <mergeCell ref="Q35:S35"/>
    <mergeCell ref="T35:V35"/>
    <mergeCell ref="Q37:S37"/>
    <mergeCell ref="T39:V39"/>
    <mergeCell ref="Q39:S39"/>
    <mergeCell ref="T38:V38"/>
    <mergeCell ref="W38:Y38"/>
    <mergeCell ref="AK38:AM39"/>
    <mergeCell ref="A31:B33"/>
    <mergeCell ref="C31:F33"/>
    <mergeCell ref="G31:I33"/>
    <mergeCell ref="J31:M33"/>
    <mergeCell ref="N31:P33"/>
    <mergeCell ref="Q31:S33"/>
    <mergeCell ref="T31:V33"/>
    <mergeCell ref="AH36:AJ37"/>
    <mergeCell ref="W36:Y36"/>
    <mergeCell ref="A2:O2"/>
    <mergeCell ref="P2:AN2"/>
    <mergeCell ref="AO2:BA4"/>
    <mergeCell ref="A3:O3"/>
    <mergeCell ref="A4:O4"/>
    <mergeCell ref="P4:AN4"/>
    <mergeCell ref="A8:O8"/>
    <mergeCell ref="P8:AM8"/>
    <mergeCell ref="AN8:BA8"/>
    <mergeCell ref="AN5:BA6"/>
    <mergeCell ref="A6:O6"/>
    <mergeCell ref="A7:O7"/>
    <mergeCell ref="P7:AN7"/>
    <mergeCell ref="AO7:BA7"/>
    <mergeCell ref="A5:O5"/>
    <mergeCell ref="P10:AK10"/>
    <mergeCell ref="P11:AJ11"/>
    <mergeCell ref="P13:AN13"/>
    <mergeCell ref="AO13:BA13"/>
    <mergeCell ref="P12:AK12"/>
    <mergeCell ref="AN9:BA10"/>
    <mergeCell ref="P9:AA9"/>
    <mergeCell ref="A17:BA17"/>
    <mergeCell ref="A19:A20"/>
    <mergeCell ref="B19:E19"/>
    <mergeCell ref="F19:I19"/>
    <mergeCell ref="J19:M19"/>
    <mergeCell ref="N19:R19"/>
    <mergeCell ref="S19:V19"/>
    <mergeCell ref="AS19:AV19"/>
    <mergeCell ref="AW19:BA19"/>
    <mergeCell ref="W19:AA19"/>
    <mergeCell ref="AB19:AE19"/>
    <mergeCell ref="AF19:AI19"/>
    <mergeCell ref="AJ19:AM19"/>
    <mergeCell ref="AN19:AR19"/>
    <mergeCell ref="A35:B35"/>
    <mergeCell ref="C35:F35"/>
    <mergeCell ref="G35:I35"/>
    <mergeCell ref="J35:M35"/>
    <mergeCell ref="J39:M39"/>
    <mergeCell ref="G39:I39"/>
    <mergeCell ref="C39:F39"/>
    <mergeCell ref="Q36:S36"/>
    <mergeCell ref="N36:P36"/>
    <mergeCell ref="J36:M36"/>
    <mergeCell ref="G36:I36"/>
    <mergeCell ref="J38:M38"/>
    <mergeCell ref="J37:M37"/>
    <mergeCell ref="N37:P37"/>
    <mergeCell ref="N39:P39"/>
    <mergeCell ref="N38:P38"/>
    <mergeCell ref="W39:Y39"/>
    <mergeCell ref="Q38:S38"/>
    <mergeCell ref="A39:B39"/>
    <mergeCell ref="C36:F36"/>
    <mergeCell ref="C37:F37"/>
    <mergeCell ref="C38:F38"/>
    <mergeCell ref="G38:I38"/>
    <mergeCell ref="A36:B36"/>
    <mergeCell ref="A37:B37"/>
    <mergeCell ref="A38:B38"/>
    <mergeCell ref="AK36:AM37"/>
    <mergeCell ref="T36:V36"/>
    <mergeCell ref="AA36:AG37"/>
    <mergeCell ref="G37:I37"/>
    <mergeCell ref="T34:V34"/>
    <mergeCell ref="W34:Y34"/>
    <mergeCell ref="W31:Y33"/>
    <mergeCell ref="T37:V37"/>
    <mergeCell ref="W35:Y35"/>
    <mergeCell ref="W37:Y3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3"/>
  <sheetViews>
    <sheetView tabSelected="1" zoomScale="70" zoomScaleNormal="70" zoomScalePageLayoutView="0" workbookViewId="0" topLeftCell="A76">
      <selection activeCell="C121" sqref="C121:M123"/>
    </sheetView>
  </sheetViews>
  <sheetFormatPr defaultColWidth="9.00390625" defaultRowHeight="12.75"/>
  <cols>
    <col min="1" max="1" width="5.75390625" style="2" customWidth="1"/>
    <col min="2" max="2" width="5.00390625" style="2" customWidth="1"/>
    <col min="3" max="3" width="34.75390625" style="2" customWidth="1"/>
    <col min="4" max="4" width="6.75390625" style="2" customWidth="1"/>
    <col min="5" max="5" width="7.25390625" style="2" customWidth="1"/>
    <col min="6" max="6" width="7.00390625" style="2" customWidth="1"/>
    <col min="7" max="7" width="6.25390625" style="2" customWidth="1"/>
    <col min="8" max="9" width="8.00390625" style="2" customWidth="1"/>
    <col min="10" max="10" width="8.125" style="2" customWidth="1"/>
    <col min="11" max="11" width="8.00390625" style="2" customWidth="1"/>
    <col min="12" max="12" width="7.25390625" style="2" customWidth="1"/>
    <col min="13" max="13" width="8.25390625" style="2" customWidth="1"/>
    <col min="14" max="15" width="8.875" style="2" customWidth="1"/>
    <col min="16" max="16" width="9.125" style="2" customWidth="1"/>
    <col min="17" max="17" width="8.75390625" style="2" customWidth="1"/>
    <col min="18" max="18" width="9.25390625" style="2" customWidth="1"/>
    <col min="19" max="19" width="8.625" style="2" customWidth="1"/>
    <col min="20" max="20" width="9.00390625" style="2" customWidth="1"/>
    <col min="21" max="21" width="9.25390625" style="2" customWidth="1"/>
    <col min="22" max="22" width="9.125" style="2" customWidth="1"/>
    <col min="23" max="23" width="7.75390625" style="2" customWidth="1"/>
    <col min="24" max="24" width="7.375" style="2" customWidth="1"/>
    <col min="25" max="25" width="8.875" style="2" customWidth="1"/>
    <col min="26" max="16384" width="9.125" style="2" customWidth="1"/>
  </cols>
  <sheetData>
    <row r="1" spans="1:25" ht="18.75" customHeight="1" thickBot="1">
      <c r="A1" s="691" t="s">
        <v>123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  <c r="S1" s="691"/>
      <c r="T1" s="691"/>
      <c r="U1" s="691"/>
      <c r="V1" s="691"/>
      <c r="W1" s="691"/>
      <c r="X1" s="691"/>
      <c r="Y1" s="691"/>
    </row>
    <row r="2" spans="1:25" ht="20.25" customHeight="1" thickBot="1">
      <c r="A2" s="747" t="s">
        <v>25</v>
      </c>
      <c r="B2" s="623" t="s">
        <v>135</v>
      </c>
      <c r="C2" s="749" t="s">
        <v>79</v>
      </c>
      <c r="D2" s="751" t="s">
        <v>82</v>
      </c>
      <c r="E2" s="752"/>
      <c r="F2" s="752"/>
      <c r="G2" s="753"/>
      <c r="H2" s="708" t="s">
        <v>128</v>
      </c>
      <c r="I2" s="711" t="s">
        <v>85</v>
      </c>
      <c r="J2" s="712"/>
      <c r="K2" s="712"/>
      <c r="L2" s="712"/>
      <c r="M2" s="712"/>
      <c r="N2" s="713"/>
      <c r="O2" s="696" t="s">
        <v>137</v>
      </c>
      <c r="P2" s="697"/>
      <c r="Q2" s="697"/>
      <c r="R2" s="697"/>
      <c r="S2" s="697"/>
      <c r="T2" s="697"/>
      <c r="U2" s="697"/>
      <c r="V2" s="697"/>
      <c r="W2" s="697"/>
      <c r="X2" s="697"/>
      <c r="Y2" s="719"/>
    </row>
    <row r="3" spans="1:25" ht="15.75">
      <c r="A3" s="748"/>
      <c r="B3" s="624"/>
      <c r="C3" s="750"/>
      <c r="D3" s="754"/>
      <c r="E3" s="755"/>
      <c r="F3" s="755"/>
      <c r="G3" s="756"/>
      <c r="H3" s="709"/>
      <c r="I3" s="685" t="s">
        <v>129</v>
      </c>
      <c r="J3" s="692" t="s">
        <v>136</v>
      </c>
      <c r="K3" s="692"/>
      <c r="L3" s="692"/>
      <c r="M3" s="692"/>
      <c r="N3" s="693" t="s">
        <v>133</v>
      </c>
      <c r="O3" s="696" t="s">
        <v>103</v>
      </c>
      <c r="P3" s="697"/>
      <c r="Q3" s="700" t="s">
        <v>104</v>
      </c>
      <c r="R3" s="700"/>
      <c r="S3" s="700" t="s">
        <v>105</v>
      </c>
      <c r="T3" s="700"/>
      <c r="U3" s="700" t="s">
        <v>106</v>
      </c>
      <c r="V3" s="700"/>
      <c r="W3" s="702" t="s">
        <v>165</v>
      </c>
      <c r="X3" s="703"/>
      <c r="Y3" s="704"/>
    </row>
    <row r="4" spans="1:25" ht="16.5" thickBot="1">
      <c r="A4" s="748"/>
      <c r="B4" s="624"/>
      <c r="C4" s="750"/>
      <c r="D4" s="685" t="s">
        <v>126</v>
      </c>
      <c r="E4" s="682" t="s">
        <v>127</v>
      </c>
      <c r="F4" s="717" t="s">
        <v>132</v>
      </c>
      <c r="G4" s="718"/>
      <c r="H4" s="709"/>
      <c r="I4" s="686"/>
      <c r="J4" s="682" t="s">
        <v>130</v>
      </c>
      <c r="K4" s="673" t="s">
        <v>131</v>
      </c>
      <c r="L4" s="674"/>
      <c r="M4" s="675"/>
      <c r="N4" s="694"/>
      <c r="O4" s="698"/>
      <c r="P4" s="699"/>
      <c r="Q4" s="701"/>
      <c r="R4" s="701"/>
      <c r="S4" s="701"/>
      <c r="T4" s="701"/>
      <c r="U4" s="701"/>
      <c r="V4" s="701"/>
      <c r="W4" s="705"/>
      <c r="X4" s="706"/>
      <c r="Y4" s="707"/>
    </row>
    <row r="5" spans="1:25" ht="16.5" thickBot="1">
      <c r="A5" s="748"/>
      <c r="B5" s="624"/>
      <c r="C5" s="750"/>
      <c r="D5" s="686"/>
      <c r="E5" s="683"/>
      <c r="F5" s="676" t="s">
        <v>83</v>
      </c>
      <c r="G5" s="679" t="s">
        <v>84</v>
      </c>
      <c r="H5" s="709"/>
      <c r="I5" s="686"/>
      <c r="J5" s="683"/>
      <c r="K5" s="682" t="s">
        <v>26</v>
      </c>
      <c r="L5" s="682" t="s">
        <v>80</v>
      </c>
      <c r="M5" s="682" t="s">
        <v>81</v>
      </c>
      <c r="N5" s="694"/>
      <c r="O5" s="720" t="s">
        <v>134</v>
      </c>
      <c r="P5" s="721"/>
      <c r="Q5" s="721"/>
      <c r="R5" s="721"/>
      <c r="S5" s="721"/>
      <c r="T5" s="721"/>
      <c r="U5" s="721"/>
      <c r="V5" s="721"/>
      <c r="W5" s="721"/>
      <c r="X5" s="721"/>
      <c r="Y5" s="722"/>
    </row>
    <row r="6" spans="1:25" ht="18.75" customHeight="1">
      <c r="A6" s="748"/>
      <c r="B6" s="624"/>
      <c r="C6" s="750"/>
      <c r="D6" s="686"/>
      <c r="E6" s="683"/>
      <c r="F6" s="677"/>
      <c r="G6" s="680"/>
      <c r="H6" s="709"/>
      <c r="I6" s="686"/>
      <c r="J6" s="683"/>
      <c r="K6" s="683"/>
      <c r="L6" s="683"/>
      <c r="M6" s="683"/>
      <c r="N6" s="694"/>
      <c r="O6" s="732">
        <v>1</v>
      </c>
      <c r="P6" s="714" t="s">
        <v>166</v>
      </c>
      <c r="Q6" s="732">
        <v>4</v>
      </c>
      <c r="R6" s="735" t="s">
        <v>167</v>
      </c>
      <c r="S6" s="729">
        <v>7</v>
      </c>
      <c r="T6" s="714" t="s">
        <v>168</v>
      </c>
      <c r="U6" s="732">
        <v>10</v>
      </c>
      <c r="V6" s="735" t="s">
        <v>96</v>
      </c>
      <c r="W6" s="738">
        <v>13</v>
      </c>
      <c r="X6" s="723">
        <v>14</v>
      </c>
      <c r="Y6" s="726">
        <v>15</v>
      </c>
    </row>
    <row r="7" spans="1:25" ht="18.75" customHeight="1">
      <c r="A7" s="748"/>
      <c r="B7" s="624"/>
      <c r="C7" s="750"/>
      <c r="D7" s="686"/>
      <c r="E7" s="683"/>
      <c r="F7" s="677"/>
      <c r="G7" s="680"/>
      <c r="H7" s="709"/>
      <c r="I7" s="686"/>
      <c r="J7" s="683"/>
      <c r="K7" s="683"/>
      <c r="L7" s="683"/>
      <c r="M7" s="683"/>
      <c r="N7" s="694"/>
      <c r="O7" s="733"/>
      <c r="P7" s="715"/>
      <c r="Q7" s="733"/>
      <c r="R7" s="736"/>
      <c r="S7" s="730"/>
      <c r="T7" s="715"/>
      <c r="U7" s="733"/>
      <c r="V7" s="736"/>
      <c r="W7" s="739"/>
      <c r="X7" s="724"/>
      <c r="Y7" s="727"/>
    </row>
    <row r="8" spans="1:25" ht="21" customHeight="1" thickBot="1">
      <c r="A8" s="748"/>
      <c r="B8" s="625"/>
      <c r="C8" s="750"/>
      <c r="D8" s="687"/>
      <c r="E8" s="684"/>
      <c r="F8" s="678"/>
      <c r="G8" s="681"/>
      <c r="H8" s="710"/>
      <c r="I8" s="687"/>
      <c r="J8" s="684"/>
      <c r="K8" s="684"/>
      <c r="L8" s="684"/>
      <c r="M8" s="684"/>
      <c r="N8" s="695"/>
      <c r="O8" s="734"/>
      <c r="P8" s="716"/>
      <c r="Q8" s="734"/>
      <c r="R8" s="737"/>
      <c r="S8" s="731"/>
      <c r="T8" s="716"/>
      <c r="U8" s="734"/>
      <c r="V8" s="737"/>
      <c r="W8" s="740"/>
      <c r="X8" s="725"/>
      <c r="Y8" s="728"/>
    </row>
    <row r="9" spans="1:25" ht="18.75" customHeight="1" thickBot="1">
      <c r="A9" s="46">
        <v>1</v>
      </c>
      <c r="B9" s="47">
        <v>2</v>
      </c>
      <c r="C9" s="48" t="s">
        <v>189</v>
      </c>
      <c r="D9" s="49">
        <v>4</v>
      </c>
      <c r="E9" s="50">
        <v>5</v>
      </c>
      <c r="F9" s="50">
        <v>6</v>
      </c>
      <c r="G9" s="51">
        <v>7</v>
      </c>
      <c r="H9" s="52">
        <v>8</v>
      </c>
      <c r="I9" s="53">
        <v>9</v>
      </c>
      <c r="J9" s="50">
        <v>10</v>
      </c>
      <c r="K9" s="50">
        <v>11</v>
      </c>
      <c r="L9" s="50">
        <v>12</v>
      </c>
      <c r="M9" s="50">
        <v>13</v>
      </c>
      <c r="N9" s="51">
        <v>14</v>
      </c>
      <c r="O9" s="54">
        <v>15</v>
      </c>
      <c r="P9" s="55">
        <v>16</v>
      </c>
      <c r="Q9" s="54">
        <v>17</v>
      </c>
      <c r="R9" s="55">
        <v>18</v>
      </c>
      <c r="S9" s="54">
        <v>19</v>
      </c>
      <c r="T9" s="56">
        <v>20</v>
      </c>
      <c r="U9" s="54">
        <v>21</v>
      </c>
      <c r="V9" s="57">
        <v>22</v>
      </c>
      <c r="W9" s="58">
        <v>23</v>
      </c>
      <c r="X9" s="59">
        <v>24</v>
      </c>
      <c r="Y9" s="60">
        <v>25</v>
      </c>
    </row>
    <row r="10" spans="1:25" ht="20.25" customHeight="1" thickBot="1">
      <c r="A10" s="688" t="s">
        <v>62</v>
      </c>
      <c r="B10" s="689"/>
      <c r="C10" s="689"/>
      <c r="D10" s="689"/>
      <c r="E10" s="689"/>
      <c r="F10" s="689"/>
      <c r="G10" s="689"/>
      <c r="H10" s="689"/>
      <c r="I10" s="689"/>
      <c r="J10" s="689"/>
      <c r="K10" s="689"/>
      <c r="L10" s="689"/>
      <c r="M10" s="689"/>
      <c r="N10" s="689"/>
      <c r="O10" s="689"/>
      <c r="P10" s="689"/>
      <c r="Q10" s="689"/>
      <c r="R10" s="689"/>
      <c r="S10" s="689"/>
      <c r="T10" s="689"/>
      <c r="U10" s="689"/>
      <c r="V10" s="689"/>
      <c r="W10" s="689"/>
      <c r="X10" s="689"/>
      <c r="Y10" s="690"/>
    </row>
    <row r="11" spans="1:25" ht="21.75" customHeight="1" thickBot="1">
      <c r="A11" s="688" t="s">
        <v>63</v>
      </c>
      <c r="B11" s="689"/>
      <c r="C11" s="689"/>
      <c r="D11" s="689"/>
      <c r="E11" s="689"/>
      <c r="F11" s="689"/>
      <c r="G11" s="689"/>
      <c r="H11" s="689"/>
      <c r="I11" s="689"/>
      <c r="J11" s="689"/>
      <c r="K11" s="689"/>
      <c r="L11" s="689"/>
      <c r="M11" s="689"/>
      <c r="N11" s="689"/>
      <c r="O11" s="689"/>
      <c r="P11" s="689"/>
      <c r="Q11" s="689"/>
      <c r="R11" s="689"/>
      <c r="S11" s="689"/>
      <c r="T11" s="689"/>
      <c r="U11" s="689"/>
      <c r="V11" s="689"/>
      <c r="W11" s="689"/>
      <c r="X11" s="689"/>
      <c r="Y11" s="690"/>
    </row>
    <row r="12" spans="1:25" ht="33" customHeight="1">
      <c r="A12" s="61">
        <v>1</v>
      </c>
      <c r="B12" s="62"/>
      <c r="C12" s="63" t="s">
        <v>27</v>
      </c>
      <c r="D12" s="64"/>
      <c r="E12" s="65"/>
      <c r="F12" s="65"/>
      <c r="G12" s="66"/>
      <c r="H12" s="67">
        <f>H13+H14</f>
        <v>6</v>
      </c>
      <c r="I12" s="68">
        <f>I13+I14</f>
        <v>216</v>
      </c>
      <c r="J12" s="69">
        <f>J13+J14</f>
        <v>12</v>
      </c>
      <c r="K12" s="69"/>
      <c r="L12" s="69"/>
      <c r="M12" s="69">
        <f>M13+M14</f>
        <v>12</v>
      </c>
      <c r="N12" s="70">
        <f>N13+N14</f>
        <v>204</v>
      </c>
      <c r="O12" s="71"/>
      <c r="P12" s="72"/>
      <c r="Q12" s="73"/>
      <c r="R12" s="74"/>
      <c r="S12" s="71"/>
      <c r="T12" s="75"/>
      <c r="U12" s="76"/>
      <c r="V12" s="75"/>
      <c r="W12" s="77"/>
      <c r="X12" s="78"/>
      <c r="Y12" s="79"/>
    </row>
    <row r="13" spans="1:25" ht="33" customHeight="1">
      <c r="A13" s="80"/>
      <c r="B13" s="81"/>
      <c r="C13" s="82" t="s">
        <v>27</v>
      </c>
      <c r="D13" s="83"/>
      <c r="E13" s="84">
        <v>1</v>
      </c>
      <c r="F13" s="85"/>
      <c r="G13" s="86"/>
      <c r="H13" s="87">
        <v>3.5</v>
      </c>
      <c r="I13" s="88">
        <f>H13*36</f>
        <v>126</v>
      </c>
      <c r="J13" s="89">
        <f aca="true" t="shared" si="0" ref="J13:J18">K13+L13+M13</f>
        <v>6</v>
      </c>
      <c r="K13" s="89"/>
      <c r="L13" s="89"/>
      <c r="M13" s="90">
        <v>6</v>
      </c>
      <c r="N13" s="91">
        <f>I13-J13</f>
        <v>120</v>
      </c>
      <c r="O13" s="92">
        <v>6</v>
      </c>
      <c r="P13" s="93"/>
      <c r="Q13" s="94"/>
      <c r="R13" s="95"/>
      <c r="S13" s="96"/>
      <c r="T13" s="97"/>
      <c r="U13" s="98"/>
      <c r="V13" s="97"/>
      <c r="W13" s="99"/>
      <c r="X13" s="100"/>
      <c r="Y13" s="101"/>
    </row>
    <row r="14" spans="1:25" ht="36" customHeight="1">
      <c r="A14" s="80"/>
      <c r="B14" s="81"/>
      <c r="C14" s="82" t="s">
        <v>27</v>
      </c>
      <c r="D14" s="83">
        <v>3</v>
      </c>
      <c r="E14" s="85"/>
      <c r="F14" s="85"/>
      <c r="G14" s="86"/>
      <c r="H14" s="87">
        <v>2.5</v>
      </c>
      <c r="I14" s="88">
        <f aca="true" t="shared" si="1" ref="I14:I19">H14*36</f>
        <v>90</v>
      </c>
      <c r="J14" s="89">
        <f t="shared" si="0"/>
        <v>6</v>
      </c>
      <c r="K14" s="89"/>
      <c r="L14" s="89"/>
      <c r="M14" s="90">
        <v>6</v>
      </c>
      <c r="N14" s="91">
        <f aca="true" t="shared" si="2" ref="N14:N19">I14-J14</f>
        <v>84</v>
      </c>
      <c r="O14" s="96"/>
      <c r="P14" s="102">
        <v>6</v>
      </c>
      <c r="Q14" s="94"/>
      <c r="R14" s="95"/>
      <c r="S14" s="96"/>
      <c r="T14" s="97"/>
      <c r="U14" s="98"/>
      <c r="V14" s="97"/>
      <c r="W14" s="99"/>
      <c r="X14" s="100"/>
      <c r="Y14" s="101"/>
    </row>
    <row r="15" spans="1:25" ht="18.75" customHeight="1">
      <c r="A15" s="98">
        <v>2</v>
      </c>
      <c r="B15" s="103"/>
      <c r="C15" s="82" t="s">
        <v>28</v>
      </c>
      <c r="D15" s="83">
        <v>1</v>
      </c>
      <c r="E15" s="83"/>
      <c r="F15" s="83"/>
      <c r="G15" s="104"/>
      <c r="H15" s="87">
        <v>3.5</v>
      </c>
      <c r="I15" s="88">
        <f t="shared" si="1"/>
        <v>126</v>
      </c>
      <c r="J15" s="89">
        <f t="shared" si="0"/>
        <v>4</v>
      </c>
      <c r="K15" s="90">
        <v>4</v>
      </c>
      <c r="L15" s="89"/>
      <c r="M15" s="90"/>
      <c r="N15" s="91">
        <f t="shared" si="2"/>
        <v>122</v>
      </c>
      <c r="O15" s="92">
        <v>4</v>
      </c>
      <c r="P15" s="93"/>
      <c r="Q15" s="94"/>
      <c r="R15" s="95"/>
      <c r="S15" s="96"/>
      <c r="T15" s="97"/>
      <c r="U15" s="98"/>
      <c r="V15" s="97"/>
      <c r="W15" s="99"/>
      <c r="X15" s="100"/>
      <c r="Y15" s="101"/>
    </row>
    <row r="16" spans="1:25" ht="18" customHeight="1">
      <c r="A16" s="98">
        <v>3</v>
      </c>
      <c r="B16" s="103"/>
      <c r="C16" s="82" t="s">
        <v>29</v>
      </c>
      <c r="D16" s="83"/>
      <c r="E16" s="83">
        <v>6</v>
      </c>
      <c r="F16" s="83"/>
      <c r="G16" s="104"/>
      <c r="H16" s="87">
        <v>2</v>
      </c>
      <c r="I16" s="88">
        <f t="shared" si="1"/>
        <v>72</v>
      </c>
      <c r="J16" s="89">
        <f t="shared" si="0"/>
        <v>4</v>
      </c>
      <c r="K16" s="90">
        <v>4</v>
      </c>
      <c r="L16" s="89"/>
      <c r="M16" s="105"/>
      <c r="N16" s="91">
        <f t="shared" si="2"/>
        <v>68</v>
      </c>
      <c r="O16" s="96"/>
      <c r="P16" s="93"/>
      <c r="Q16" s="94"/>
      <c r="R16" s="106">
        <v>4</v>
      </c>
      <c r="S16" s="96"/>
      <c r="T16" s="97"/>
      <c r="U16" s="98"/>
      <c r="V16" s="97"/>
      <c r="W16" s="99"/>
      <c r="X16" s="100"/>
      <c r="Y16" s="101"/>
    </row>
    <row r="17" spans="1:25" ht="18.75" customHeight="1">
      <c r="A17" s="98">
        <v>4</v>
      </c>
      <c r="B17" s="103"/>
      <c r="C17" s="82" t="s">
        <v>32</v>
      </c>
      <c r="D17" s="83"/>
      <c r="E17" s="83">
        <v>7</v>
      </c>
      <c r="F17" s="83"/>
      <c r="G17" s="104"/>
      <c r="H17" s="87">
        <v>2</v>
      </c>
      <c r="I17" s="88">
        <f t="shared" si="1"/>
        <v>72</v>
      </c>
      <c r="J17" s="89">
        <f t="shared" si="0"/>
        <v>4</v>
      </c>
      <c r="K17" s="90">
        <v>4</v>
      </c>
      <c r="L17" s="89"/>
      <c r="M17" s="105"/>
      <c r="N17" s="91">
        <f t="shared" si="2"/>
        <v>68</v>
      </c>
      <c r="O17" s="96"/>
      <c r="P17" s="93"/>
      <c r="Q17" s="94"/>
      <c r="R17" s="95"/>
      <c r="S17" s="92">
        <v>4</v>
      </c>
      <c r="T17" s="97"/>
      <c r="U17" s="98"/>
      <c r="V17" s="97"/>
      <c r="W17" s="99"/>
      <c r="X17" s="100"/>
      <c r="Y17" s="101"/>
    </row>
    <row r="18" spans="1:25" ht="33.75" customHeight="1">
      <c r="A18" s="107">
        <v>5</v>
      </c>
      <c r="B18" s="108"/>
      <c r="C18" s="82" t="s">
        <v>30</v>
      </c>
      <c r="D18" s="83">
        <v>6</v>
      </c>
      <c r="E18" s="83"/>
      <c r="F18" s="83"/>
      <c r="G18" s="104"/>
      <c r="H18" s="87">
        <v>3</v>
      </c>
      <c r="I18" s="88">
        <f t="shared" si="1"/>
        <v>108</v>
      </c>
      <c r="J18" s="89">
        <f t="shared" si="0"/>
        <v>4</v>
      </c>
      <c r="K18" s="90">
        <v>4</v>
      </c>
      <c r="L18" s="89"/>
      <c r="M18" s="105"/>
      <c r="N18" s="91">
        <f t="shared" si="2"/>
        <v>104</v>
      </c>
      <c r="O18" s="96"/>
      <c r="P18" s="93"/>
      <c r="Q18" s="94"/>
      <c r="R18" s="106">
        <v>4</v>
      </c>
      <c r="S18" s="96"/>
      <c r="T18" s="97"/>
      <c r="U18" s="98"/>
      <c r="V18" s="97"/>
      <c r="W18" s="99"/>
      <c r="X18" s="100"/>
      <c r="Y18" s="101"/>
    </row>
    <row r="19" spans="1:25" ht="21" customHeight="1" thickBot="1">
      <c r="A19" s="109">
        <v>6</v>
      </c>
      <c r="B19" s="110"/>
      <c r="C19" s="111" t="s">
        <v>31</v>
      </c>
      <c r="D19" s="112">
        <v>7</v>
      </c>
      <c r="E19" s="112"/>
      <c r="F19" s="112"/>
      <c r="G19" s="113"/>
      <c r="H19" s="114">
        <v>3.5</v>
      </c>
      <c r="I19" s="88">
        <f t="shared" si="1"/>
        <v>126</v>
      </c>
      <c r="J19" s="115">
        <f>K19+L19+M19</f>
        <v>6</v>
      </c>
      <c r="K19" s="116">
        <v>6</v>
      </c>
      <c r="L19" s="115"/>
      <c r="M19" s="117"/>
      <c r="N19" s="91">
        <f t="shared" si="2"/>
        <v>120</v>
      </c>
      <c r="O19" s="118"/>
      <c r="P19" s="119"/>
      <c r="Q19" s="120"/>
      <c r="R19" s="121"/>
      <c r="S19" s="122">
        <v>6</v>
      </c>
      <c r="T19" s="123"/>
      <c r="U19" s="124"/>
      <c r="V19" s="125"/>
      <c r="W19" s="126"/>
      <c r="X19" s="127"/>
      <c r="Y19" s="128"/>
    </row>
    <row r="20" spans="1:25" ht="22.5" customHeight="1" thickBot="1">
      <c r="A20" s="631" t="s">
        <v>176</v>
      </c>
      <c r="B20" s="632"/>
      <c r="C20" s="633"/>
      <c r="D20" s="129"/>
      <c r="E20" s="130"/>
      <c r="F20" s="130"/>
      <c r="G20" s="131"/>
      <c r="H20" s="132">
        <f>H12+H15+H16+H17+H18+H19</f>
        <v>20</v>
      </c>
      <c r="I20" s="133">
        <f aca="true" t="shared" si="3" ref="I20:N20">I12+I15+I16+I17+I18+I19</f>
        <v>720</v>
      </c>
      <c r="J20" s="134">
        <f t="shared" si="3"/>
        <v>34</v>
      </c>
      <c r="K20" s="134">
        <f t="shared" si="3"/>
        <v>22</v>
      </c>
      <c r="L20" s="134"/>
      <c r="M20" s="134">
        <f t="shared" si="3"/>
        <v>12</v>
      </c>
      <c r="N20" s="135">
        <f t="shared" si="3"/>
        <v>686</v>
      </c>
      <c r="O20" s="133">
        <f>SUM(O12:O19)</f>
        <v>10</v>
      </c>
      <c r="P20" s="134">
        <f>SUM(P12:P19)</f>
        <v>6</v>
      </c>
      <c r="Q20" s="133"/>
      <c r="R20" s="134">
        <f>SUM(R12:R19)</f>
        <v>8</v>
      </c>
      <c r="S20" s="136">
        <f>SUM(S12:S19)</f>
        <v>10</v>
      </c>
      <c r="T20" s="137"/>
      <c r="U20" s="129"/>
      <c r="V20" s="138"/>
      <c r="W20" s="139"/>
      <c r="X20" s="140"/>
      <c r="Y20" s="141"/>
    </row>
    <row r="21" spans="1:25" ht="21.75" customHeight="1" thickBot="1">
      <c r="A21" s="637" t="s">
        <v>64</v>
      </c>
      <c r="B21" s="638"/>
      <c r="C21" s="638"/>
      <c r="D21" s="638"/>
      <c r="E21" s="638"/>
      <c r="F21" s="638"/>
      <c r="G21" s="638"/>
      <c r="H21" s="638"/>
      <c r="I21" s="638"/>
      <c r="J21" s="638"/>
      <c r="K21" s="638"/>
      <c r="L21" s="638"/>
      <c r="M21" s="638"/>
      <c r="N21" s="638"/>
      <c r="O21" s="638"/>
      <c r="P21" s="638"/>
      <c r="Q21" s="638"/>
      <c r="R21" s="638"/>
      <c r="S21" s="638"/>
      <c r="T21" s="638"/>
      <c r="U21" s="638"/>
      <c r="V21" s="638"/>
      <c r="W21" s="638"/>
      <c r="X21" s="638"/>
      <c r="Y21" s="639"/>
    </row>
    <row r="22" spans="1:25" ht="21.75" customHeight="1">
      <c r="A22" s="61">
        <v>1</v>
      </c>
      <c r="B22" s="62"/>
      <c r="C22" s="142" t="s">
        <v>76</v>
      </c>
      <c r="D22" s="143"/>
      <c r="E22" s="144">
        <v>9</v>
      </c>
      <c r="F22" s="144"/>
      <c r="G22" s="145"/>
      <c r="H22" s="146">
        <v>2</v>
      </c>
      <c r="I22" s="147">
        <f>H22*36</f>
        <v>72</v>
      </c>
      <c r="J22" s="148">
        <f>K22+L22+M22</f>
        <v>4</v>
      </c>
      <c r="K22" s="149">
        <v>4</v>
      </c>
      <c r="L22" s="150"/>
      <c r="M22" s="150"/>
      <c r="N22" s="151">
        <f>I22-J22</f>
        <v>68</v>
      </c>
      <c r="O22" s="152"/>
      <c r="P22" s="153"/>
      <c r="Q22" s="152"/>
      <c r="R22" s="153"/>
      <c r="S22" s="152"/>
      <c r="T22" s="153">
        <v>4</v>
      </c>
      <c r="U22" s="152"/>
      <c r="V22" s="153"/>
      <c r="W22" s="154"/>
      <c r="X22" s="155"/>
      <c r="Y22" s="156"/>
    </row>
    <row r="23" spans="1:25" ht="36" customHeight="1">
      <c r="A23" s="61">
        <v>2</v>
      </c>
      <c r="B23" s="62"/>
      <c r="C23" s="142" t="s">
        <v>35</v>
      </c>
      <c r="D23" s="157">
        <v>9</v>
      </c>
      <c r="E23" s="158"/>
      <c r="F23" s="158"/>
      <c r="G23" s="159"/>
      <c r="H23" s="146">
        <v>4.5</v>
      </c>
      <c r="I23" s="160">
        <f aca="true" t="shared" si="4" ref="I23:I61">H23*36</f>
        <v>162</v>
      </c>
      <c r="J23" s="161">
        <v>18</v>
      </c>
      <c r="K23" s="162" t="s">
        <v>177</v>
      </c>
      <c r="L23" s="163"/>
      <c r="M23" s="162" t="s">
        <v>192</v>
      </c>
      <c r="N23" s="164">
        <f>I23-J23</f>
        <v>144</v>
      </c>
      <c r="O23" s="165"/>
      <c r="P23" s="166"/>
      <c r="Q23" s="165"/>
      <c r="R23" s="166"/>
      <c r="S23" s="165"/>
      <c r="T23" s="167" t="s">
        <v>186</v>
      </c>
      <c r="U23" s="165"/>
      <c r="V23" s="166"/>
      <c r="W23" s="99"/>
      <c r="X23" s="100"/>
      <c r="Y23" s="101"/>
    </row>
    <row r="24" spans="1:25" ht="33.75" customHeight="1">
      <c r="A24" s="98">
        <v>3</v>
      </c>
      <c r="B24" s="103"/>
      <c r="C24" s="168" t="s">
        <v>36</v>
      </c>
      <c r="D24" s="169">
        <v>9</v>
      </c>
      <c r="E24" s="170"/>
      <c r="F24" s="170"/>
      <c r="G24" s="171"/>
      <c r="H24" s="172">
        <v>3.5</v>
      </c>
      <c r="I24" s="160">
        <f t="shared" si="4"/>
        <v>126</v>
      </c>
      <c r="J24" s="161">
        <v>12</v>
      </c>
      <c r="K24" s="162" t="s">
        <v>175</v>
      </c>
      <c r="L24" s="163"/>
      <c r="M24" s="162" t="s">
        <v>193</v>
      </c>
      <c r="N24" s="164">
        <f>I24-J24</f>
        <v>114</v>
      </c>
      <c r="O24" s="173"/>
      <c r="P24" s="174"/>
      <c r="Q24" s="98"/>
      <c r="R24" s="174"/>
      <c r="S24" s="98"/>
      <c r="T24" s="167" t="s">
        <v>190</v>
      </c>
      <c r="U24" s="98"/>
      <c r="V24" s="174"/>
      <c r="W24" s="99"/>
      <c r="X24" s="100"/>
      <c r="Y24" s="101"/>
    </row>
    <row r="25" spans="1:25" ht="19.5" customHeight="1">
      <c r="A25" s="98">
        <v>4</v>
      </c>
      <c r="B25" s="103"/>
      <c r="C25" s="168" t="s">
        <v>37</v>
      </c>
      <c r="D25" s="169"/>
      <c r="E25" s="170"/>
      <c r="F25" s="170"/>
      <c r="G25" s="175"/>
      <c r="H25" s="172">
        <f>H26+H27</f>
        <v>9</v>
      </c>
      <c r="I25" s="176">
        <f>I26+I27</f>
        <v>324</v>
      </c>
      <c r="J25" s="177">
        <f>J26+J27</f>
        <v>36</v>
      </c>
      <c r="K25" s="178" t="s">
        <v>194</v>
      </c>
      <c r="L25" s="179"/>
      <c r="M25" s="178" t="s">
        <v>185</v>
      </c>
      <c r="N25" s="180">
        <f>N26+N27</f>
        <v>288</v>
      </c>
      <c r="O25" s="173"/>
      <c r="P25" s="174"/>
      <c r="Q25" s="98"/>
      <c r="R25" s="174"/>
      <c r="S25" s="98"/>
      <c r="T25" s="174"/>
      <c r="U25" s="98"/>
      <c r="V25" s="174"/>
      <c r="W25" s="99"/>
      <c r="X25" s="100"/>
      <c r="Y25" s="101"/>
    </row>
    <row r="26" spans="1:25" ht="17.25" customHeight="1">
      <c r="A26" s="181" t="s">
        <v>86</v>
      </c>
      <c r="B26" s="182"/>
      <c r="C26" s="168" t="s">
        <v>37</v>
      </c>
      <c r="D26" s="169">
        <v>9</v>
      </c>
      <c r="E26" s="170"/>
      <c r="F26" s="183"/>
      <c r="G26" s="171"/>
      <c r="H26" s="172">
        <v>6.5</v>
      </c>
      <c r="I26" s="160">
        <f t="shared" si="4"/>
        <v>234</v>
      </c>
      <c r="J26" s="161">
        <v>24</v>
      </c>
      <c r="K26" s="162" t="s">
        <v>194</v>
      </c>
      <c r="L26" s="163"/>
      <c r="M26" s="162" t="s">
        <v>192</v>
      </c>
      <c r="N26" s="164">
        <f>I26-J26</f>
        <v>210</v>
      </c>
      <c r="O26" s="165"/>
      <c r="P26" s="166"/>
      <c r="Q26" s="165"/>
      <c r="R26" s="166"/>
      <c r="S26" s="165"/>
      <c r="T26" s="167" t="s">
        <v>191</v>
      </c>
      <c r="U26" s="165"/>
      <c r="V26" s="166"/>
      <c r="W26" s="99"/>
      <c r="X26" s="100"/>
      <c r="Y26" s="101"/>
    </row>
    <row r="27" spans="1:25" ht="20.25" customHeight="1">
      <c r="A27" s="181" t="s">
        <v>87</v>
      </c>
      <c r="B27" s="182"/>
      <c r="C27" s="168" t="s">
        <v>38</v>
      </c>
      <c r="D27" s="184"/>
      <c r="E27" s="183"/>
      <c r="F27" s="183">
        <v>10</v>
      </c>
      <c r="G27" s="171"/>
      <c r="H27" s="172">
        <v>2.5</v>
      </c>
      <c r="I27" s="160">
        <f t="shared" si="4"/>
        <v>90</v>
      </c>
      <c r="J27" s="177">
        <v>12</v>
      </c>
      <c r="K27" s="179"/>
      <c r="L27" s="179"/>
      <c r="M27" s="178" t="s">
        <v>178</v>
      </c>
      <c r="N27" s="164">
        <f>I27-J27</f>
        <v>78</v>
      </c>
      <c r="O27" s="165"/>
      <c r="P27" s="166"/>
      <c r="Q27" s="165"/>
      <c r="R27" s="166"/>
      <c r="S27" s="165"/>
      <c r="T27" s="166"/>
      <c r="U27" s="181" t="s">
        <v>178</v>
      </c>
      <c r="V27" s="166"/>
      <c r="W27" s="99"/>
      <c r="X27" s="100"/>
      <c r="Y27" s="101"/>
    </row>
    <row r="28" spans="1:25" ht="15.75">
      <c r="A28" s="98">
        <v>5</v>
      </c>
      <c r="B28" s="103"/>
      <c r="C28" s="168" t="s">
        <v>39</v>
      </c>
      <c r="D28" s="169"/>
      <c r="E28" s="183">
        <v>4</v>
      </c>
      <c r="F28" s="183"/>
      <c r="G28" s="171"/>
      <c r="H28" s="172">
        <v>2</v>
      </c>
      <c r="I28" s="160">
        <f t="shared" si="4"/>
        <v>72</v>
      </c>
      <c r="J28" s="161">
        <f>K28+L28+M28</f>
        <v>4</v>
      </c>
      <c r="K28" s="185">
        <v>4</v>
      </c>
      <c r="L28" s="163"/>
      <c r="M28" s="163"/>
      <c r="N28" s="164">
        <f>I28-J28</f>
        <v>68</v>
      </c>
      <c r="O28" s="186"/>
      <c r="P28" s="166"/>
      <c r="Q28" s="165">
        <v>4</v>
      </c>
      <c r="R28" s="166"/>
      <c r="S28" s="165"/>
      <c r="T28" s="166"/>
      <c r="U28" s="165"/>
      <c r="V28" s="166"/>
      <c r="W28" s="99"/>
      <c r="X28" s="100"/>
      <c r="Y28" s="101"/>
    </row>
    <row r="29" spans="1:25" ht="34.5" customHeight="1">
      <c r="A29" s="98">
        <v>6</v>
      </c>
      <c r="B29" s="103"/>
      <c r="C29" s="168" t="s">
        <v>58</v>
      </c>
      <c r="D29" s="169"/>
      <c r="E29" s="183">
        <v>14</v>
      </c>
      <c r="F29" s="170"/>
      <c r="G29" s="171"/>
      <c r="H29" s="172">
        <v>2</v>
      </c>
      <c r="I29" s="160">
        <f t="shared" si="4"/>
        <v>72</v>
      </c>
      <c r="J29" s="161">
        <f>K29+L29+M29</f>
        <v>6</v>
      </c>
      <c r="K29" s="185">
        <v>4</v>
      </c>
      <c r="L29" s="163">
        <v>2</v>
      </c>
      <c r="M29" s="163"/>
      <c r="N29" s="164">
        <f>I29-J29</f>
        <v>66</v>
      </c>
      <c r="O29" s="165"/>
      <c r="P29" s="166"/>
      <c r="Q29" s="165"/>
      <c r="R29" s="166"/>
      <c r="S29" s="165"/>
      <c r="T29" s="166"/>
      <c r="U29" s="165"/>
      <c r="V29" s="166"/>
      <c r="W29" s="187"/>
      <c r="X29" s="188">
        <v>6</v>
      </c>
      <c r="Y29" s="101"/>
    </row>
    <row r="30" spans="1:25" ht="35.25" customHeight="1">
      <c r="A30" s="98">
        <v>7</v>
      </c>
      <c r="B30" s="103"/>
      <c r="C30" s="168" t="s">
        <v>40</v>
      </c>
      <c r="D30" s="169">
        <v>10</v>
      </c>
      <c r="E30" s="183"/>
      <c r="F30" s="170"/>
      <c r="G30" s="171"/>
      <c r="H30" s="172">
        <v>8</v>
      </c>
      <c r="I30" s="160">
        <f t="shared" si="4"/>
        <v>288</v>
      </c>
      <c r="J30" s="161">
        <v>24</v>
      </c>
      <c r="K30" s="178" t="s">
        <v>182</v>
      </c>
      <c r="L30" s="178"/>
      <c r="M30" s="178" t="s">
        <v>195</v>
      </c>
      <c r="N30" s="180">
        <f>I30-J30</f>
        <v>264</v>
      </c>
      <c r="O30" s="165"/>
      <c r="P30" s="166"/>
      <c r="Q30" s="165"/>
      <c r="R30" s="166"/>
      <c r="S30" s="165"/>
      <c r="T30" s="166"/>
      <c r="U30" s="181" t="s">
        <v>191</v>
      </c>
      <c r="V30" s="166"/>
      <c r="W30" s="99"/>
      <c r="X30" s="100"/>
      <c r="Y30" s="101"/>
    </row>
    <row r="31" spans="1:25" ht="18.75" customHeight="1">
      <c r="A31" s="98">
        <v>8</v>
      </c>
      <c r="B31" s="103"/>
      <c r="C31" s="168" t="s">
        <v>41</v>
      </c>
      <c r="D31" s="169"/>
      <c r="E31" s="170"/>
      <c r="F31" s="170"/>
      <c r="G31" s="171"/>
      <c r="H31" s="172">
        <f>H32+H33</f>
        <v>7</v>
      </c>
      <c r="I31" s="176">
        <f>I32+I33</f>
        <v>252</v>
      </c>
      <c r="J31" s="179">
        <f>J32+J33</f>
        <v>24</v>
      </c>
      <c r="K31" s="178" t="s">
        <v>177</v>
      </c>
      <c r="L31" s="477" t="s">
        <v>178</v>
      </c>
      <c r="M31" s="178"/>
      <c r="N31" s="180">
        <f>N32+N33</f>
        <v>228</v>
      </c>
      <c r="O31" s="165"/>
      <c r="P31" s="166"/>
      <c r="Q31" s="165"/>
      <c r="R31" s="166"/>
      <c r="S31" s="165"/>
      <c r="T31" s="166"/>
      <c r="U31" s="165"/>
      <c r="V31" s="166"/>
      <c r="W31" s="99"/>
      <c r="X31" s="100"/>
      <c r="Y31" s="101"/>
    </row>
    <row r="32" spans="1:25" ht="18" customHeight="1">
      <c r="A32" s="98"/>
      <c r="B32" s="103"/>
      <c r="C32" s="168" t="s">
        <v>41</v>
      </c>
      <c r="D32" s="184"/>
      <c r="E32" s="183">
        <v>1</v>
      </c>
      <c r="F32" s="170"/>
      <c r="G32" s="171"/>
      <c r="H32" s="172">
        <v>3.5</v>
      </c>
      <c r="I32" s="160">
        <f t="shared" si="4"/>
        <v>126</v>
      </c>
      <c r="J32" s="161">
        <v>12</v>
      </c>
      <c r="K32" s="170" t="s">
        <v>192</v>
      </c>
      <c r="L32" s="170" t="s">
        <v>196</v>
      </c>
      <c r="M32" s="170"/>
      <c r="N32" s="164">
        <f>I32-J32</f>
        <v>114</v>
      </c>
      <c r="O32" s="181" t="s">
        <v>190</v>
      </c>
      <c r="P32" s="167"/>
      <c r="Q32" s="165"/>
      <c r="R32" s="166"/>
      <c r="S32" s="165"/>
      <c r="T32" s="166"/>
      <c r="U32" s="165"/>
      <c r="V32" s="166"/>
      <c r="W32" s="99"/>
      <c r="X32" s="100"/>
      <c r="Y32" s="101"/>
    </row>
    <row r="33" spans="1:25" ht="18.75" customHeight="1">
      <c r="A33" s="98"/>
      <c r="B33" s="103"/>
      <c r="C33" s="168" t="s">
        <v>41</v>
      </c>
      <c r="D33" s="169">
        <v>3</v>
      </c>
      <c r="E33" s="170"/>
      <c r="F33" s="170"/>
      <c r="G33" s="171"/>
      <c r="H33" s="172">
        <v>3.5</v>
      </c>
      <c r="I33" s="160">
        <f t="shared" si="4"/>
        <v>126</v>
      </c>
      <c r="J33" s="161">
        <v>12</v>
      </c>
      <c r="K33" s="170" t="s">
        <v>192</v>
      </c>
      <c r="L33" s="170" t="s">
        <v>196</v>
      </c>
      <c r="M33" s="170"/>
      <c r="N33" s="164">
        <f>I33-J33</f>
        <v>114</v>
      </c>
      <c r="O33" s="181"/>
      <c r="P33" s="167" t="s">
        <v>190</v>
      </c>
      <c r="Q33" s="165"/>
      <c r="R33" s="166"/>
      <c r="S33" s="165"/>
      <c r="T33" s="166"/>
      <c r="U33" s="165"/>
      <c r="V33" s="166"/>
      <c r="W33" s="99"/>
      <c r="X33" s="100"/>
      <c r="Y33" s="101"/>
    </row>
    <row r="34" spans="1:25" ht="18" customHeight="1">
      <c r="A34" s="98">
        <v>9</v>
      </c>
      <c r="B34" s="103"/>
      <c r="C34" s="168" t="s">
        <v>42</v>
      </c>
      <c r="D34" s="169"/>
      <c r="E34" s="170"/>
      <c r="F34" s="170"/>
      <c r="G34" s="171"/>
      <c r="H34" s="172">
        <f>H35+H38</f>
        <v>20.5</v>
      </c>
      <c r="I34" s="176">
        <f>I35+I38</f>
        <v>738</v>
      </c>
      <c r="J34" s="179">
        <f>J35+J38</f>
        <v>48</v>
      </c>
      <c r="K34" s="178" t="s">
        <v>198</v>
      </c>
      <c r="L34" s="179"/>
      <c r="M34" s="178" t="s">
        <v>199</v>
      </c>
      <c r="N34" s="180">
        <f>N35+N38</f>
        <v>690</v>
      </c>
      <c r="O34" s="165"/>
      <c r="P34" s="166"/>
      <c r="Q34" s="165"/>
      <c r="R34" s="166"/>
      <c r="S34" s="165"/>
      <c r="T34" s="166"/>
      <c r="U34" s="165"/>
      <c r="V34" s="166"/>
      <c r="W34" s="99"/>
      <c r="X34" s="100"/>
      <c r="Y34" s="101"/>
    </row>
    <row r="35" spans="1:25" ht="32.25" customHeight="1">
      <c r="A35" s="80" t="s">
        <v>88</v>
      </c>
      <c r="B35" s="81"/>
      <c r="C35" s="168" t="s">
        <v>60</v>
      </c>
      <c r="D35" s="169"/>
      <c r="E35" s="183"/>
      <c r="F35" s="170"/>
      <c r="G35" s="171"/>
      <c r="H35" s="172">
        <f>H36+H37</f>
        <v>16.5</v>
      </c>
      <c r="I35" s="176">
        <f>I36+I37</f>
        <v>594</v>
      </c>
      <c r="J35" s="179">
        <f>J36+J37</f>
        <v>36</v>
      </c>
      <c r="K35" s="178" t="s">
        <v>197</v>
      </c>
      <c r="L35" s="178"/>
      <c r="M35" s="178" t="s">
        <v>177</v>
      </c>
      <c r="N35" s="180">
        <f>N36+N37</f>
        <v>558</v>
      </c>
      <c r="O35" s="165"/>
      <c r="P35" s="166"/>
      <c r="Q35" s="165"/>
      <c r="R35" s="166"/>
      <c r="S35" s="165"/>
      <c r="T35" s="166"/>
      <c r="U35" s="165"/>
      <c r="V35" s="166"/>
      <c r="W35" s="99"/>
      <c r="X35" s="100"/>
      <c r="Y35" s="101"/>
    </row>
    <row r="36" spans="1:25" ht="33" customHeight="1">
      <c r="A36" s="80"/>
      <c r="B36" s="81"/>
      <c r="C36" s="168" t="s">
        <v>60</v>
      </c>
      <c r="D36" s="169">
        <v>1</v>
      </c>
      <c r="E36" s="170"/>
      <c r="F36" s="170"/>
      <c r="G36" s="171"/>
      <c r="H36" s="172">
        <v>9</v>
      </c>
      <c r="I36" s="160">
        <f t="shared" si="4"/>
        <v>324</v>
      </c>
      <c r="J36" s="161">
        <v>18</v>
      </c>
      <c r="K36" s="162" t="s">
        <v>177</v>
      </c>
      <c r="L36" s="162"/>
      <c r="M36" s="162" t="s">
        <v>192</v>
      </c>
      <c r="N36" s="164">
        <f>I36-J36</f>
        <v>306</v>
      </c>
      <c r="O36" s="181" t="s">
        <v>186</v>
      </c>
      <c r="P36" s="167"/>
      <c r="Q36" s="181"/>
      <c r="R36" s="166"/>
      <c r="S36" s="165"/>
      <c r="T36" s="166"/>
      <c r="U36" s="165"/>
      <c r="V36" s="166"/>
      <c r="W36" s="99"/>
      <c r="X36" s="100"/>
      <c r="Y36" s="101"/>
    </row>
    <row r="37" spans="1:25" ht="30.75" customHeight="1">
      <c r="A37" s="80"/>
      <c r="B37" s="81"/>
      <c r="C37" s="168" t="s">
        <v>60</v>
      </c>
      <c r="D37" s="169">
        <v>3</v>
      </c>
      <c r="E37" s="170"/>
      <c r="F37" s="170"/>
      <c r="G37" s="171"/>
      <c r="H37" s="172">
        <v>7.5</v>
      </c>
      <c r="I37" s="160">
        <f t="shared" si="4"/>
        <v>270</v>
      </c>
      <c r="J37" s="161">
        <v>18</v>
      </c>
      <c r="K37" s="162" t="s">
        <v>177</v>
      </c>
      <c r="L37" s="162"/>
      <c r="M37" s="162" t="s">
        <v>192</v>
      </c>
      <c r="N37" s="164">
        <f>I37-J37</f>
        <v>252</v>
      </c>
      <c r="O37" s="181"/>
      <c r="P37" s="167" t="s">
        <v>186</v>
      </c>
      <c r="Q37" s="181"/>
      <c r="R37" s="166"/>
      <c r="S37" s="165"/>
      <c r="T37" s="166"/>
      <c r="U37" s="165"/>
      <c r="V37" s="166"/>
      <c r="W37" s="99"/>
      <c r="X37" s="100"/>
      <c r="Y37" s="101"/>
    </row>
    <row r="38" spans="1:25" ht="19.5" customHeight="1">
      <c r="A38" s="80" t="s">
        <v>89</v>
      </c>
      <c r="B38" s="81"/>
      <c r="C38" s="189" t="s">
        <v>46</v>
      </c>
      <c r="D38" s="169"/>
      <c r="E38" s="183">
        <v>4</v>
      </c>
      <c r="F38" s="170"/>
      <c r="G38" s="171"/>
      <c r="H38" s="172">
        <v>4</v>
      </c>
      <c r="I38" s="160">
        <f t="shared" si="4"/>
        <v>144</v>
      </c>
      <c r="J38" s="161">
        <v>12</v>
      </c>
      <c r="K38" s="478" t="s">
        <v>175</v>
      </c>
      <c r="L38" s="162"/>
      <c r="M38" s="478" t="s">
        <v>193</v>
      </c>
      <c r="N38" s="164">
        <f>I38-J38</f>
        <v>132</v>
      </c>
      <c r="O38" s="181"/>
      <c r="P38" s="167"/>
      <c r="Q38" s="181" t="s">
        <v>190</v>
      </c>
      <c r="R38" s="166"/>
      <c r="S38" s="165"/>
      <c r="T38" s="166"/>
      <c r="U38" s="165"/>
      <c r="V38" s="166"/>
      <c r="W38" s="99"/>
      <c r="X38" s="100"/>
      <c r="Y38" s="101"/>
    </row>
    <row r="39" spans="1:25" ht="18.75" customHeight="1">
      <c r="A39" s="98">
        <v>10</v>
      </c>
      <c r="B39" s="103"/>
      <c r="C39" s="168" t="s">
        <v>43</v>
      </c>
      <c r="D39" s="169">
        <v>7</v>
      </c>
      <c r="E39" s="183"/>
      <c r="F39" s="170"/>
      <c r="G39" s="171"/>
      <c r="H39" s="172">
        <v>3.5</v>
      </c>
      <c r="I39" s="160">
        <f t="shared" si="4"/>
        <v>126</v>
      </c>
      <c r="J39" s="161">
        <v>12</v>
      </c>
      <c r="K39" s="170" t="s">
        <v>175</v>
      </c>
      <c r="L39" s="183"/>
      <c r="M39" s="170" t="s">
        <v>193</v>
      </c>
      <c r="N39" s="164">
        <f>I39-J39</f>
        <v>114</v>
      </c>
      <c r="O39" s="165"/>
      <c r="P39" s="166"/>
      <c r="Q39" s="165"/>
      <c r="R39" s="166"/>
      <c r="S39" s="181" t="s">
        <v>190</v>
      </c>
      <c r="T39" s="166"/>
      <c r="U39" s="165"/>
      <c r="V39" s="166"/>
      <c r="W39" s="99"/>
      <c r="X39" s="100"/>
      <c r="Y39" s="101"/>
    </row>
    <row r="40" spans="1:25" ht="33.75" customHeight="1">
      <c r="A40" s="107">
        <v>11</v>
      </c>
      <c r="B40" s="108"/>
      <c r="C40" s="189" t="s">
        <v>78</v>
      </c>
      <c r="D40" s="169">
        <v>14</v>
      </c>
      <c r="E40" s="170"/>
      <c r="F40" s="170"/>
      <c r="G40" s="171"/>
      <c r="H40" s="172">
        <v>2</v>
      </c>
      <c r="I40" s="160">
        <f t="shared" si="4"/>
        <v>72</v>
      </c>
      <c r="J40" s="161">
        <f>K40+L40+M40</f>
        <v>6</v>
      </c>
      <c r="K40" s="185">
        <v>6</v>
      </c>
      <c r="L40" s="163"/>
      <c r="M40" s="163"/>
      <c r="N40" s="164">
        <f>I40-J40</f>
        <v>66</v>
      </c>
      <c r="O40" s="165"/>
      <c r="P40" s="166"/>
      <c r="Q40" s="165"/>
      <c r="R40" s="166"/>
      <c r="S40" s="165"/>
      <c r="T40" s="166"/>
      <c r="U40" s="165"/>
      <c r="V40" s="166"/>
      <c r="W40" s="99"/>
      <c r="X40" s="188">
        <v>6</v>
      </c>
      <c r="Y40" s="101"/>
    </row>
    <row r="41" spans="1:25" ht="33.75" customHeight="1">
      <c r="A41" s="98">
        <v>12</v>
      </c>
      <c r="B41" s="103"/>
      <c r="C41" s="168" t="s">
        <v>44</v>
      </c>
      <c r="D41" s="184"/>
      <c r="E41" s="170"/>
      <c r="F41" s="170"/>
      <c r="G41" s="171"/>
      <c r="H41" s="172">
        <f>H42+H43</f>
        <v>8.5</v>
      </c>
      <c r="I41" s="176">
        <f>I42+I43</f>
        <v>306</v>
      </c>
      <c r="J41" s="179">
        <f>J42+J43</f>
        <v>30</v>
      </c>
      <c r="K41" s="179">
        <f>K42+K43</f>
        <v>6</v>
      </c>
      <c r="L41" s="179"/>
      <c r="M41" s="178" t="s">
        <v>200</v>
      </c>
      <c r="N41" s="180">
        <f>N42+N43</f>
        <v>276</v>
      </c>
      <c r="O41" s="165"/>
      <c r="P41" s="166"/>
      <c r="Q41" s="165"/>
      <c r="R41" s="166"/>
      <c r="S41" s="165"/>
      <c r="T41" s="166"/>
      <c r="U41" s="165"/>
      <c r="V41" s="166"/>
      <c r="W41" s="99"/>
      <c r="X41" s="100"/>
      <c r="Y41" s="101"/>
    </row>
    <row r="42" spans="1:25" ht="33.75" customHeight="1">
      <c r="A42" s="98"/>
      <c r="B42" s="103"/>
      <c r="C42" s="168" t="s">
        <v>44</v>
      </c>
      <c r="D42" s="169"/>
      <c r="E42" s="183">
        <v>1</v>
      </c>
      <c r="F42" s="170"/>
      <c r="G42" s="171"/>
      <c r="H42" s="172">
        <v>4.5</v>
      </c>
      <c r="I42" s="160">
        <f t="shared" si="4"/>
        <v>162</v>
      </c>
      <c r="J42" s="161">
        <v>18</v>
      </c>
      <c r="K42" s="183">
        <v>6</v>
      </c>
      <c r="L42" s="183"/>
      <c r="M42" s="170" t="s">
        <v>190</v>
      </c>
      <c r="N42" s="164">
        <f>I42-J42</f>
        <v>144</v>
      </c>
      <c r="O42" s="181" t="s">
        <v>186</v>
      </c>
      <c r="P42" s="167"/>
      <c r="Q42" s="165"/>
      <c r="R42" s="166"/>
      <c r="S42" s="165"/>
      <c r="T42" s="166"/>
      <c r="U42" s="165"/>
      <c r="V42" s="166"/>
      <c r="W42" s="99"/>
      <c r="X42" s="100"/>
      <c r="Y42" s="101"/>
    </row>
    <row r="43" spans="1:25" ht="34.5" customHeight="1">
      <c r="A43" s="98"/>
      <c r="B43" s="103"/>
      <c r="C43" s="168" t="s">
        <v>44</v>
      </c>
      <c r="D43" s="169">
        <v>3</v>
      </c>
      <c r="E43" s="170"/>
      <c r="F43" s="170"/>
      <c r="G43" s="171"/>
      <c r="H43" s="172">
        <v>4</v>
      </c>
      <c r="I43" s="160">
        <f t="shared" si="4"/>
        <v>144</v>
      </c>
      <c r="J43" s="161">
        <v>12</v>
      </c>
      <c r="K43" s="183"/>
      <c r="L43" s="183"/>
      <c r="M43" s="170" t="s">
        <v>190</v>
      </c>
      <c r="N43" s="164">
        <f>I43-J43</f>
        <v>132</v>
      </c>
      <c r="O43" s="181"/>
      <c r="P43" s="167" t="s">
        <v>190</v>
      </c>
      <c r="Q43" s="165"/>
      <c r="R43" s="166"/>
      <c r="S43" s="165"/>
      <c r="T43" s="166"/>
      <c r="U43" s="165"/>
      <c r="V43" s="166"/>
      <c r="W43" s="99"/>
      <c r="X43" s="100"/>
      <c r="Y43" s="101"/>
    </row>
    <row r="44" spans="1:25" ht="19.5" customHeight="1">
      <c r="A44" s="98">
        <v>13</v>
      </c>
      <c r="B44" s="103"/>
      <c r="C44" s="168" t="s">
        <v>45</v>
      </c>
      <c r="D44" s="169"/>
      <c r="E44" s="170"/>
      <c r="F44" s="170"/>
      <c r="G44" s="171"/>
      <c r="H44" s="172">
        <f>H45+H46</f>
        <v>8.5</v>
      </c>
      <c r="I44" s="176">
        <f>I45+I46</f>
        <v>306</v>
      </c>
      <c r="J44" s="179">
        <f>J45+J46</f>
        <v>24</v>
      </c>
      <c r="K44" s="178" t="s">
        <v>182</v>
      </c>
      <c r="L44" s="178"/>
      <c r="M44" s="178" t="s">
        <v>195</v>
      </c>
      <c r="N44" s="180">
        <f>N45+N46</f>
        <v>282</v>
      </c>
      <c r="O44" s="165"/>
      <c r="P44" s="166"/>
      <c r="Q44" s="165"/>
      <c r="R44" s="166"/>
      <c r="S44" s="165"/>
      <c r="T44" s="166"/>
      <c r="U44" s="165"/>
      <c r="V44" s="166"/>
      <c r="W44" s="99"/>
      <c r="X44" s="100"/>
      <c r="Y44" s="101"/>
    </row>
    <row r="45" spans="1:25" ht="20.25" customHeight="1">
      <c r="A45" s="98"/>
      <c r="B45" s="103"/>
      <c r="C45" s="168" t="s">
        <v>45</v>
      </c>
      <c r="D45" s="169">
        <v>6</v>
      </c>
      <c r="E45" s="183"/>
      <c r="F45" s="183"/>
      <c r="G45" s="171"/>
      <c r="H45" s="172">
        <v>4.5</v>
      </c>
      <c r="I45" s="160">
        <f t="shared" si="4"/>
        <v>162</v>
      </c>
      <c r="J45" s="161">
        <f>K45+L45+M45</f>
        <v>12</v>
      </c>
      <c r="K45" s="183">
        <v>8</v>
      </c>
      <c r="L45" s="183"/>
      <c r="M45" s="183">
        <v>4</v>
      </c>
      <c r="N45" s="164">
        <f>I45-J45</f>
        <v>150</v>
      </c>
      <c r="O45" s="165"/>
      <c r="P45" s="166"/>
      <c r="Q45" s="165"/>
      <c r="R45" s="166">
        <v>12</v>
      </c>
      <c r="S45" s="165"/>
      <c r="T45" s="166"/>
      <c r="U45" s="165"/>
      <c r="V45" s="166"/>
      <c r="W45" s="99"/>
      <c r="X45" s="100"/>
      <c r="Y45" s="101"/>
    </row>
    <row r="46" spans="1:25" ht="19.5" customHeight="1">
      <c r="A46" s="98"/>
      <c r="B46" s="103"/>
      <c r="C46" s="168" t="s">
        <v>45</v>
      </c>
      <c r="D46" s="169">
        <v>7</v>
      </c>
      <c r="E46" s="170"/>
      <c r="F46" s="170"/>
      <c r="G46" s="171"/>
      <c r="H46" s="172">
        <v>4</v>
      </c>
      <c r="I46" s="160">
        <f t="shared" si="4"/>
        <v>144</v>
      </c>
      <c r="J46" s="161">
        <v>12</v>
      </c>
      <c r="K46" s="170" t="s">
        <v>175</v>
      </c>
      <c r="L46" s="183"/>
      <c r="M46" s="170" t="s">
        <v>193</v>
      </c>
      <c r="N46" s="164">
        <f>I46-J46</f>
        <v>132</v>
      </c>
      <c r="O46" s="165"/>
      <c r="P46" s="166"/>
      <c r="Q46" s="165"/>
      <c r="R46" s="166"/>
      <c r="S46" s="181" t="s">
        <v>190</v>
      </c>
      <c r="T46" s="166"/>
      <c r="U46" s="165"/>
      <c r="V46" s="166"/>
      <c r="W46" s="99"/>
      <c r="X46" s="100"/>
      <c r="Y46" s="101"/>
    </row>
    <row r="47" spans="1:25" ht="45" customHeight="1">
      <c r="A47" s="98">
        <v>14</v>
      </c>
      <c r="B47" s="103"/>
      <c r="C47" s="168" t="s">
        <v>234</v>
      </c>
      <c r="D47" s="169">
        <v>13</v>
      </c>
      <c r="E47" s="170"/>
      <c r="F47" s="170"/>
      <c r="G47" s="171"/>
      <c r="H47" s="172">
        <v>2</v>
      </c>
      <c r="I47" s="160">
        <f t="shared" si="4"/>
        <v>72</v>
      </c>
      <c r="J47" s="161">
        <f>K47+L47+M47</f>
        <v>4</v>
      </c>
      <c r="K47" s="183">
        <v>4</v>
      </c>
      <c r="L47" s="183"/>
      <c r="M47" s="183"/>
      <c r="N47" s="164">
        <f>I47-J47</f>
        <v>68</v>
      </c>
      <c r="O47" s="165"/>
      <c r="P47" s="166"/>
      <c r="Q47" s="165"/>
      <c r="R47" s="166"/>
      <c r="S47" s="181"/>
      <c r="T47" s="166"/>
      <c r="U47" s="165"/>
      <c r="V47" s="166"/>
      <c r="W47" s="190"/>
      <c r="X47" s="188"/>
      <c r="Y47" s="191"/>
    </row>
    <row r="48" spans="1:25" ht="57.75" customHeight="1">
      <c r="A48" s="98"/>
      <c r="B48" s="103"/>
      <c r="C48" s="168" t="s">
        <v>233</v>
      </c>
      <c r="D48" s="169">
        <v>13</v>
      </c>
      <c r="E48" s="170"/>
      <c r="F48" s="170"/>
      <c r="G48" s="171"/>
      <c r="H48" s="172">
        <v>2</v>
      </c>
      <c r="I48" s="160">
        <f t="shared" si="4"/>
        <v>72</v>
      </c>
      <c r="J48" s="161">
        <f>K48+L48+M48</f>
        <v>6</v>
      </c>
      <c r="K48" s="192">
        <v>6</v>
      </c>
      <c r="L48" s="183"/>
      <c r="M48" s="183"/>
      <c r="N48" s="164">
        <f>I48-J48</f>
        <v>66</v>
      </c>
      <c r="O48" s="165"/>
      <c r="P48" s="166"/>
      <c r="Q48" s="165"/>
      <c r="R48" s="166"/>
      <c r="S48" s="165"/>
      <c r="T48" s="166"/>
      <c r="U48" s="165"/>
      <c r="V48" s="166"/>
      <c r="W48" s="193">
        <v>6</v>
      </c>
      <c r="X48" s="100"/>
      <c r="Y48" s="101"/>
    </row>
    <row r="49" spans="1:25" ht="35.25" customHeight="1">
      <c r="A49" s="98">
        <v>15</v>
      </c>
      <c r="B49" s="103"/>
      <c r="C49" s="168" t="s">
        <v>77</v>
      </c>
      <c r="D49" s="169">
        <v>13</v>
      </c>
      <c r="E49" s="170"/>
      <c r="F49" s="170"/>
      <c r="G49" s="171"/>
      <c r="H49" s="172">
        <v>4</v>
      </c>
      <c r="I49" s="160">
        <f t="shared" si="4"/>
        <v>144</v>
      </c>
      <c r="J49" s="161">
        <f>K49+L49+M49</f>
        <v>6</v>
      </c>
      <c r="K49" s="192">
        <v>6</v>
      </c>
      <c r="L49" s="183"/>
      <c r="M49" s="183"/>
      <c r="N49" s="164">
        <f>I49-J49</f>
        <v>138</v>
      </c>
      <c r="O49" s="165"/>
      <c r="P49" s="166"/>
      <c r="Q49" s="165"/>
      <c r="R49" s="166"/>
      <c r="S49" s="165"/>
      <c r="T49" s="166"/>
      <c r="U49" s="165"/>
      <c r="V49" s="166"/>
      <c r="W49" s="193">
        <v>6</v>
      </c>
      <c r="X49" s="100"/>
      <c r="Y49" s="101"/>
    </row>
    <row r="50" spans="1:25" ht="18" customHeight="1">
      <c r="A50" s="98">
        <v>16</v>
      </c>
      <c r="B50" s="103"/>
      <c r="C50" s="168" t="s">
        <v>47</v>
      </c>
      <c r="D50" s="169"/>
      <c r="E50" s="170"/>
      <c r="F50" s="170"/>
      <c r="G50" s="175"/>
      <c r="H50" s="172">
        <f>H51+H52</f>
        <v>12.5</v>
      </c>
      <c r="I50" s="176">
        <f>I51+I52</f>
        <v>450</v>
      </c>
      <c r="J50" s="179">
        <f>J51+J52</f>
        <v>36</v>
      </c>
      <c r="K50" s="178" t="s">
        <v>197</v>
      </c>
      <c r="L50" s="178"/>
      <c r="M50" s="178" t="s">
        <v>177</v>
      </c>
      <c r="N50" s="180">
        <f>N51+N52</f>
        <v>414</v>
      </c>
      <c r="O50" s="165"/>
      <c r="P50" s="166"/>
      <c r="Q50" s="165"/>
      <c r="R50" s="166"/>
      <c r="S50" s="165"/>
      <c r="T50" s="166"/>
      <c r="U50" s="165"/>
      <c r="V50" s="166"/>
      <c r="W50" s="190"/>
      <c r="X50" s="188"/>
      <c r="Y50" s="191"/>
    </row>
    <row r="51" spans="1:25" ht="18" customHeight="1">
      <c r="A51" s="98"/>
      <c r="B51" s="103"/>
      <c r="C51" s="168" t="s">
        <v>47</v>
      </c>
      <c r="D51" s="169">
        <v>4</v>
      </c>
      <c r="E51" s="170"/>
      <c r="F51" s="170"/>
      <c r="G51" s="194"/>
      <c r="H51" s="172">
        <v>6</v>
      </c>
      <c r="I51" s="160">
        <f t="shared" si="4"/>
        <v>216</v>
      </c>
      <c r="J51" s="161">
        <v>18</v>
      </c>
      <c r="K51" s="170" t="s">
        <v>177</v>
      </c>
      <c r="L51" s="170"/>
      <c r="M51" s="170" t="s">
        <v>192</v>
      </c>
      <c r="N51" s="164">
        <f>I51-J51</f>
        <v>198</v>
      </c>
      <c r="O51" s="165"/>
      <c r="P51" s="166"/>
      <c r="Q51" s="181" t="s">
        <v>186</v>
      </c>
      <c r="R51" s="167"/>
      <c r="S51" s="181"/>
      <c r="T51" s="166"/>
      <c r="U51" s="165"/>
      <c r="V51" s="166"/>
      <c r="W51" s="190"/>
      <c r="X51" s="188"/>
      <c r="Y51" s="191"/>
    </row>
    <row r="52" spans="1:25" ht="18" customHeight="1">
      <c r="A52" s="98"/>
      <c r="B52" s="103"/>
      <c r="C52" s="168" t="s">
        <v>47</v>
      </c>
      <c r="D52" s="169">
        <v>6</v>
      </c>
      <c r="E52" s="183"/>
      <c r="F52" s="183"/>
      <c r="G52" s="171"/>
      <c r="H52" s="172">
        <v>6.5</v>
      </c>
      <c r="I52" s="160">
        <f t="shared" si="4"/>
        <v>234</v>
      </c>
      <c r="J52" s="161">
        <v>18</v>
      </c>
      <c r="K52" s="170" t="s">
        <v>177</v>
      </c>
      <c r="L52" s="170"/>
      <c r="M52" s="170" t="s">
        <v>192</v>
      </c>
      <c r="N52" s="164">
        <f>I52-J52</f>
        <v>216</v>
      </c>
      <c r="O52" s="165"/>
      <c r="P52" s="166"/>
      <c r="Q52" s="181"/>
      <c r="R52" s="167" t="s">
        <v>186</v>
      </c>
      <c r="S52" s="181"/>
      <c r="T52" s="166"/>
      <c r="U52" s="165"/>
      <c r="V52" s="166"/>
      <c r="W52" s="190"/>
      <c r="X52" s="188"/>
      <c r="Y52" s="191"/>
    </row>
    <row r="53" spans="1:25" ht="18.75" customHeight="1">
      <c r="A53" s="98">
        <v>17</v>
      </c>
      <c r="B53" s="103"/>
      <c r="C53" s="168" t="s">
        <v>48</v>
      </c>
      <c r="D53" s="184"/>
      <c r="E53" s="183"/>
      <c r="F53" s="183"/>
      <c r="G53" s="171"/>
      <c r="H53" s="172">
        <f>H54+H55</f>
        <v>6.5</v>
      </c>
      <c r="I53" s="176">
        <f>I54+I55</f>
        <v>234</v>
      </c>
      <c r="J53" s="179">
        <f>J54+J55</f>
        <v>30</v>
      </c>
      <c r="K53" s="178" t="s">
        <v>177</v>
      </c>
      <c r="L53" s="178"/>
      <c r="M53" s="178" t="s">
        <v>185</v>
      </c>
      <c r="N53" s="180">
        <f>N54+N55</f>
        <v>204</v>
      </c>
      <c r="O53" s="165"/>
      <c r="P53" s="166"/>
      <c r="Q53" s="181"/>
      <c r="R53" s="167"/>
      <c r="S53" s="181"/>
      <c r="T53" s="166"/>
      <c r="U53" s="165"/>
      <c r="V53" s="166"/>
      <c r="W53" s="190"/>
      <c r="X53" s="188"/>
      <c r="Y53" s="191"/>
    </row>
    <row r="54" spans="1:25" ht="18.75" customHeight="1">
      <c r="A54" s="181" t="s">
        <v>90</v>
      </c>
      <c r="B54" s="182"/>
      <c r="C54" s="168" t="s">
        <v>48</v>
      </c>
      <c r="D54" s="195">
        <v>7</v>
      </c>
      <c r="E54" s="170"/>
      <c r="F54" s="170"/>
      <c r="G54" s="171"/>
      <c r="H54" s="172">
        <v>5.5</v>
      </c>
      <c r="I54" s="160">
        <f t="shared" si="4"/>
        <v>198</v>
      </c>
      <c r="J54" s="196">
        <v>18</v>
      </c>
      <c r="K54" s="197" t="s">
        <v>177</v>
      </c>
      <c r="L54" s="197"/>
      <c r="M54" s="197" t="s">
        <v>192</v>
      </c>
      <c r="N54" s="198">
        <f>I54-J54</f>
        <v>180</v>
      </c>
      <c r="O54" s="165"/>
      <c r="P54" s="166"/>
      <c r="Q54" s="181"/>
      <c r="R54" s="167"/>
      <c r="S54" s="181" t="s">
        <v>186</v>
      </c>
      <c r="T54" s="166"/>
      <c r="U54" s="165"/>
      <c r="V54" s="166"/>
      <c r="W54" s="190"/>
      <c r="X54" s="188"/>
      <c r="Y54" s="191"/>
    </row>
    <row r="55" spans="1:25" ht="36" customHeight="1">
      <c r="A55" s="181" t="s">
        <v>91</v>
      </c>
      <c r="B55" s="182"/>
      <c r="C55" s="168" t="s">
        <v>49</v>
      </c>
      <c r="D55" s="184"/>
      <c r="E55" s="170"/>
      <c r="F55" s="170"/>
      <c r="G55" s="171">
        <v>9</v>
      </c>
      <c r="H55" s="172">
        <v>1</v>
      </c>
      <c r="I55" s="160">
        <f t="shared" si="4"/>
        <v>36</v>
      </c>
      <c r="J55" s="196">
        <v>12</v>
      </c>
      <c r="K55" s="199"/>
      <c r="L55" s="199"/>
      <c r="M55" s="199" t="s">
        <v>179</v>
      </c>
      <c r="N55" s="198">
        <f>I55-J55</f>
        <v>24</v>
      </c>
      <c r="O55" s="165"/>
      <c r="P55" s="166"/>
      <c r="Q55" s="165"/>
      <c r="R55" s="166"/>
      <c r="S55" s="165"/>
      <c r="T55" s="167" t="s">
        <v>178</v>
      </c>
      <c r="U55" s="165"/>
      <c r="V55" s="166"/>
      <c r="W55" s="190"/>
      <c r="X55" s="188"/>
      <c r="Y55" s="191"/>
    </row>
    <row r="56" spans="1:25" ht="18" customHeight="1">
      <c r="A56" s="98">
        <v>18</v>
      </c>
      <c r="B56" s="103"/>
      <c r="C56" s="168" t="s">
        <v>50</v>
      </c>
      <c r="D56" s="169">
        <v>9</v>
      </c>
      <c r="E56" s="170"/>
      <c r="F56" s="170"/>
      <c r="G56" s="171"/>
      <c r="H56" s="172">
        <v>3</v>
      </c>
      <c r="I56" s="160">
        <f t="shared" si="4"/>
        <v>108</v>
      </c>
      <c r="J56" s="161">
        <v>12</v>
      </c>
      <c r="K56" s="170" t="s">
        <v>175</v>
      </c>
      <c r="L56" s="183"/>
      <c r="M56" s="170" t="s">
        <v>193</v>
      </c>
      <c r="N56" s="196">
        <f>I56-J56</f>
        <v>96</v>
      </c>
      <c r="O56" s="165"/>
      <c r="P56" s="166"/>
      <c r="Q56" s="165"/>
      <c r="R56" s="166"/>
      <c r="S56" s="165"/>
      <c r="T56" s="167" t="s">
        <v>190</v>
      </c>
      <c r="U56" s="165"/>
      <c r="V56" s="166"/>
      <c r="W56" s="190"/>
      <c r="X56" s="188"/>
      <c r="Y56" s="191"/>
    </row>
    <row r="57" spans="1:25" ht="35.25" customHeight="1">
      <c r="A57" s="98">
        <v>19</v>
      </c>
      <c r="B57" s="103"/>
      <c r="C57" s="168" t="s">
        <v>51</v>
      </c>
      <c r="D57" s="169">
        <v>6</v>
      </c>
      <c r="E57" s="170"/>
      <c r="F57" s="170"/>
      <c r="G57" s="171"/>
      <c r="H57" s="172">
        <v>3.5</v>
      </c>
      <c r="I57" s="160">
        <f t="shared" si="4"/>
        <v>126</v>
      </c>
      <c r="J57" s="161">
        <v>12</v>
      </c>
      <c r="K57" s="170" t="s">
        <v>175</v>
      </c>
      <c r="L57" s="170"/>
      <c r="M57" s="170" t="s">
        <v>193</v>
      </c>
      <c r="N57" s="196">
        <f>I57-J57</f>
        <v>114</v>
      </c>
      <c r="O57" s="165"/>
      <c r="P57" s="166"/>
      <c r="Q57" s="165"/>
      <c r="R57" s="167" t="s">
        <v>190</v>
      </c>
      <c r="S57" s="165"/>
      <c r="T57" s="166"/>
      <c r="U57" s="165"/>
      <c r="V57" s="166"/>
      <c r="W57" s="190"/>
      <c r="X57" s="188"/>
      <c r="Y57" s="191"/>
    </row>
    <row r="58" spans="1:25" ht="18" customHeight="1">
      <c r="A58" s="98">
        <v>20</v>
      </c>
      <c r="B58" s="103"/>
      <c r="C58" s="168" t="s">
        <v>52</v>
      </c>
      <c r="D58" s="200"/>
      <c r="E58" s="201"/>
      <c r="F58" s="201"/>
      <c r="G58" s="202"/>
      <c r="H58" s="172">
        <f>H59+H60</f>
        <v>12</v>
      </c>
      <c r="I58" s="176">
        <f>I59+I60</f>
        <v>432</v>
      </c>
      <c r="J58" s="179">
        <f>J59+J60</f>
        <v>36</v>
      </c>
      <c r="K58" s="179">
        <f>K59+K60</f>
        <v>24</v>
      </c>
      <c r="L58" s="179" t="s">
        <v>183</v>
      </c>
      <c r="M58" s="179"/>
      <c r="N58" s="180">
        <f>N59+N60</f>
        <v>396</v>
      </c>
      <c r="O58" s="165"/>
      <c r="P58" s="166"/>
      <c r="Q58" s="165"/>
      <c r="R58" s="166"/>
      <c r="S58" s="165"/>
      <c r="T58" s="166"/>
      <c r="U58" s="165"/>
      <c r="V58" s="166"/>
      <c r="W58" s="190"/>
      <c r="X58" s="188"/>
      <c r="Y58" s="191"/>
    </row>
    <row r="59" spans="1:25" ht="16.5" customHeight="1">
      <c r="A59" s="98"/>
      <c r="B59" s="103"/>
      <c r="C59" s="168" t="s">
        <v>52</v>
      </c>
      <c r="D59" s="187">
        <v>3</v>
      </c>
      <c r="E59" s="162"/>
      <c r="F59" s="162"/>
      <c r="G59" s="203"/>
      <c r="H59" s="172">
        <v>6.5</v>
      </c>
      <c r="I59" s="160">
        <f t="shared" si="4"/>
        <v>234</v>
      </c>
      <c r="J59" s="161">
        <v>18</v>
      </c>
      <c r="K59" s="192">
        <v>12</v>
      </c>
      <c r="L59" s="170" t="s">
        <v>180</v>
      </c>
      <c r="M59" s="183"/>
      <c r="N59" s="164">
        <f>I59-J59</f>
        <v>216</v>
      </c>
      <c r="O59" s="165"/>
      <c r="P59" s="167" t="s">
        <v>186</v>
      </c>
      <c r="Q59" s="165"/>
      <c r="R59" s="166"/>
      <c r="S59" s="165"/>
      <c r="T59" s="166"/>
      <c r="U59" s="165"/>
      <c r="V59" s="166"/>
      <c r="W59" s="190"/>
      <c r="X59" s="188"/>
      <c r="Y59" s="191"/>
    </row>
    <row r="60" spans="1:25" ht="18" customHeight="1">
      <c r="A60" s="98"/>
      <c r="B60" s="103"/>
      <c r="C60" s="168" t="s">
        <v>52</v>
      </c>
      <c r="D60" s="187">
        <v>4</v>
      </c>
      <c r="E60" s="162"/>
      <c r="F60" s="162"/>
      <c r="G60" s="203"/>
      <c r="H60" s="172">
        <v>5.5</v>
      </c>
      <c r="I60" s="160">
        <f t="shared" si="4"/>
        <v>198</v>
      </c>
      <c r="J60" s="161">
        <v>18</v>
      </c>
      <c r="K60" s="183">
        <v>12</v>
      </c>
      <c r="L60" s="170" t="s">
        <v>180</v>
      </c>
      <c r="M60" s="183"/>
      <c r="N60" s="164">
        <f>I60-J60</f>
        <v>180</v>
      </c>
      <c r="O60" s="165"/>
      <c r="P60" s="166"/>
      <c r="Q60" s="181" t="s">
        <v>186</v>
      </c>
      <c r="R60" s="166"/>
      <c r="S60" s="165"/>
      <c r="T60" s="166"/>
      <c r="U60" s="165"/>
      <c r="V60" s="166"/>
      <c r="W60" s="190"/>
      <c r="X60" s="188"/>
      <c r="Y60" s="191"/>
    </row>
    <row r="61" spans="1:25" ht="18.75" customHeight="1" thickBot="1">
      <c r="A61" s="124">
        <v>21</v>
      </c>
      <c r="B61" s="204"/>
      <c r="C61" s="205" t="s">
        <v>53</v>
      </c>
      <c r="D61" s="206">
        <v>4</v>
      </c>
      <c r="E61" s="207"/>
      <c r="F61" s="207"/>
      <c r="G61" s="208"/>
      <c r="H61" s="209">
        <v>5</v>
      </c>
      <c r="I61" s="210">
        <f t="shared" si="4"/>
        <v>180</v>
      </c>
      <c r="J61" s="211">
        <v>12</v>
      </c>
      <c r="K61" s="201" t="s">
        <v>175</v>
      </c>
      <c r="L61" s="201"/>
      <c r="M61" s="201" t="s">
        <v>193</v>
      </c>
      <c r="N61" s="164">
        <f>I61-J61</f>
        <v>168</v>
      </c>
      <c r="O61" s="212"/>
      <c r="P61" s="213"/>
      <c r="Q61" s="214" t="s">
        <v>190</v>
      </c>
      <c r="R61" s="213"/>
      <c r="S61" s="212"/>
      <c r="T61" s="213"/>
      <c r="U61" s="215"/>
      <c r="V61" s="216"/>
      <c r="W61" s="217"/>
      <c r="X61" s="218"/>
      <c r="Y61" s="219"/>
    </row>
    <row r="62" spans="1:25" ht="16.5" thickBot="1">
      <c r="A62" s="634" t="s">
        <v>97</v>
      </c>
      <c r="B62" s="635"/>
      <c r="C62" s="636"/>
      <c r="D62" s="220"/>
      <c r="E62" s="221"/>
      <c r="F62" s="221"/>
      <c r="G62" s="222"/>
      <c r="H62" s="223">
        <f>H22+H23+H24+H25+H28+H29+H30+H31+H34+H39+H40+H41+H44+H48+H49+H50+H53+H56+H57+H58+H61</f>
        <v>129.5</v>
      </c>
      <c r="I62" s="133">
        <f aca="true" t="shared" si="5" ref="I62:N62">I22+I23+I24+I25+I28+I29+I30+I31+I34+I39+I40+I41+I44+I48+I49+I50+I53+I56+I57+I58+I61</f>
        <v>4662</v>
      </c>
      <c r="J62" s="134">
        <f t="shared" si="5"/>
        <v>398</v>
      </c>
      <c r="K62" s="224" t="s">
        <v>209</v>
      </c>
      <c r="L62" s="224" t="s">
        <v>208</v>
      </c>
      <c r="M62" s="224" t="s">
        <v>210</v>
      </c>
      <c r="N62" s="135">
        <f t="shared" si="5"/>
        <v>4264</v>
      </c>
      <c r="O62" s="225" t="s">
        <v>201</v>
      </c>
      <c r="P62" s="224" t="s">
        <v>202</v>
      </c>
      <c r="Q62" s="225" t="s">
        <v>203</v>
      </c>
      <c r="R62" s="224" t="s">
        <v>204</v>
      </c>
      <c r="S62" s="225" t="s">
        <v>205</v>
      </c>
      <c r="T62" s="224" t="s">
        <v>206</v>
      </c>
      <c r="U62" s="225" t="s">
        <v>207</v>
      </c>
      <c r="V62" s="224"/>
      <c r="W62" s="226">
        <f>SUM(W22:W61)</f>
        <v>12</v>
      </c>
      <c r="X62" s="227">
        <f>SUM(X22:X61)</f>
        <v>12</v>
      </c>
      <c r="Y62" s="228"/>
    </row>
    <row r="63" spans="1:25" ht="21.75" customHeight="1" thickBot="1">
      <c r="A63" s="640" t="s">
        <v>65</v>
      </c>
      <c r="B63" s="641"/>
      <c r="C63" s="641"/>
      <c r="D63" s="641"/>
      <c r="E63" s="641"/>
      <c r="F63" s="641"/>
      <c r="G63" s="641"/>
      <c r="H63" s="641"/>
      <c r="I63" s="641"/>
      <c r="J63" s="641"/>
      <c r="K63" s="641"/>
      <c r="L63" s="641"/>
      <c r="M63" s="641"/>
      <c r="N63" s="641"/>
      <c r="O63" s="641"/>
      <c r="P63" s="641"/>
      <c r="Q63" s="641"/>
      <c r="R63" s="641"/>
      <c r="S63" s="641"/>
      <c r="T63" s="641"/>
      <c r="U63" s="641"/>
      <c r="V63" s="641"/>
      <c r="W63" s="641"/>
      <c r="X63" s="641"/>
      <c r="Y63" s="642"/>
    </row>
    <row r="64" spans="1:25" ht="36.75" customHeight="1">
      <c r="A64" s="229">
        <v>1</v>
      </c>
      <c r="B64" s="230"/>
      <c r="C64" s="231" t="s">
        <v>147</v>
      </c>
      <c r="D64" s="232"/>
      <c r="E64" s="233"/>
      <c r="F64" s="233"/>
      <c r="G64" s="234"/>
      <c r="H64" s="235">
        <f>H65+H66</f>
        <v>4</v>
      </c>
      <c r="I64" s="236">
        <f>I65+I66</f>
        <v>144</v>
      </c>
      <c r="J64" s="236">
        <f>J65+J66</f>
        <v>20</v>
      </c>
      <c r="K64" s="237" t="s">
        <v>195</v>
      </c>
      <c r="L64" s="237" t="s">
        <v>184</v>
      </c>
      <c r="M64" s="237" t="s">
        <v>175</v>
      </c>
      <c r="N64" s="236">
        <f>N65+N66</f>
        <v>124</v>
      </c>
      <c r="O64" s="232"/>
      <c r="P64" s="233"/>
      <c r="Q64" s="232"/>
      <c r="R64" s="238"/>
      <c r="S64" s="232"/>
      <c r="T64" s="234"/>
      <c r="U64" s="239"/>
      <c r="V64" s="233"/>
      <c r="W64" s="240"/>
      <c r="X64" s="241"/>
      <c r="Y64" s="242"/>
    </row>
    <row r="65" spans="1:25" ht="37.5" customHeight="1">
      <c r="A65" s="243" t="s">
        <v>143</v>
      </c>
      <c r="B65" s="244"/>
      <c r="C65" s="245" t="s">
        <v>147</v>
      </c>
      <c r="D65" s="165">
        <v>13</v>
      </c>
      <c r="E65" s="167"/>
      <c r="F65" s="167"/>
      <c r="G65" s="246"/>
      <c r="H65" s="247">
        <v>3</v>
      </c>
      <c r="I65" s="248">
        <f>H65*36</f>
        <v>108</v>
      </c>
      <c r="J65" s="249">
        <v>12</v>
      </c>
      <c r="K65" s="250" t="s">
        <v>195</v>
      </c>
      <c r="L65" s="251" t="s">
        <v>184</v>
      </c>
      <c r="M65" s="252"/>
      <c r="N65" s="253">
        <f>I65-J65</f>
        <v>96</v>
      </c>
      <c r="O65" s="254"/>
      <c r="P65" s="255"/>
      <c r="Q65" s="254"/>
      <c r="R65" s="256"/>
      <c r="S65" s="254"/>
      <c r="T65" s="257"/>
      <c r="U65" s="258"/>
      <c r="V65" s="167"/>
      <c r="W65" s="259" t="s">
        <v>190</v>
      </c>
      <c r="X65" s="188"/>
      <c r="Y65" s="191"/>
    </row>
    <row r="66" spans="1:25" ht="52.5" customHeight="1">
      <c r="A66" s="243" t="s">
        <v>144</v>
      </c>
      <c r="B66" s="244"/>
      <c r="C66" s="245" t="s">
        <v>148</v>
      </c>
      <c r="D66" s="181"/>
      <c r="E66" s="167"/>
      <c r="F66" s="167"/>
      <c r="G66" s="260">
        <v>13</v>
      </c>
      <c r="H66" s="247">
        <v>1</v>
      </c>
      <c r="I66" s="248">
        <f>H66*36</f>
        <v>36</v>
      </c>
      <c r="J66" s="249">
        <v>8</v>
      </c>
      <c r="K66" s="252"/>
      <c r="L66" s="251"/>
      <c r="M66" s="250" t="s">
        <v>175</v>
      </c>
      <c r="N66" s="261">
        <f>I66-J66</f>
        <v>28</v>
      </c>
      <c r="O66" s="254"/>
      <c r="P66" s="255"/>
      <c r="Q66" s="254"/>
      <c r="R66" s="256"/>
      <c r="S66" s="254"/>
      <c r="T66" s="257"/>
      <c r="U66" s="258"/>
      <c r="V66" s="167"/>
      <c r="W66" s="259" t="s">
        <v>175</v>
      </c>
      <c r="X66" s="188"/>
      <c r="Y66" s="191"/>
    </row>
    <row r="67" spans="1:25" ht="36" customHeight="1">
      <c r="A67" s="262">
        <v>2</v>
      </c>
      <c r="B67" s="182"/>
      <c r="C67" s="245" t="s">
        <v>149</v>
      </c>
      <c r="D67" s="181"/>
      <c r="E67" s="166">
        <v>12</v>
      </c>
      <c r="F67" s="167"/>
      <c r="G67" s="246"/>
      <c r="H67" s="247">
        <v>3</v>
      </c>
      <c r="I67" s="248">
        <f>H67*36</f>
        <v>108</v>
      </c>
      <c r="J67" s="249">
        <f>K67+L67+M67</f>
        <v>6</v>
      </c>
      <c r="K67" s="251">
        <v>4</v>
      </c>
      <c r="L67" s="251"/>
      <c r="M67" s="252">
        <v>2</v>
      </c>
      <c r="N67" s="253">
        <f>I67-J67</f>
        <v>102</v>
      </c>
      <c r="O67" s="254"/>
      <c r="P67" s="255"/>
      <c r="Q67" s="254"/>
      <c r="R67" s="256"/>
      <c r="S67" s="254"/>
      <c r="T67" s="257"/>
      <c r="U67" s="258"/>
      <c r="V67" s="166">
        <v>6</v>
      </c>
      <c r="W67" s="190"/>
      <c r="X67" s="188"/>
      <c r="Y67" s="191"/>
    </row>
    <row r="68" spans="1:25" ht="52.5" customHeight="1">
      <c r="A68" s="263">
        <v>3</v>
      </c>
      <c r="B68" s="182"/>
      <c r="C68" s="245" t="s">
        <v>92</v>
      </c>
      <c r="D68" s="98">
        <v>12</v>
      </c>
      <c r="E68" s="174"/>
      <c r="F68" s="174"/>
      <c r="G68" s="264"/>
      <c r="H68" s="265">
        <v>4.5</v>
      </c>
      <c r="I68" s="248">
        <f>H68*36</f>
        <v>162</v>
      </c>
      <c r="J68" s="249">
        <v>18</v>
      </c>
      <c r="K68" s="252">
        <v>12</v>
      </c>
      <c r="L68" s="251" t="s">
        <v>180</v>
      </c>
      <c r="M68" s="252"/>
      <c r="N68" s="253">
        <f>I68-J68</f>
        <v>144</v>
      </c>
      <c r="O68" s="61"/>
      <c r="P68" s="266"/>
      <c r="Q68" s="61"/>
      <c r="R68" s="267"/>
      <c r="S68" s="61"/>
      <c r="T68" s="268"/>
      <c r="U68" s="269"/>
      <c r="V68" s="167" t="s">
        <v>186</v>
      </c>
      <c r="W68" s="190"/>
      <c r="X68" s="188"/>
      <c r="Y68" s="191"/>
    </row>
    <row r="69" spans="1:25" ht="52.5" customHeight="1">
      <c r="A69" s="263">
        <v>4</v>
      </c>
      <c r="B69" s="182"/>
      <c r="C69" s="245" t="s">
        <v>150</v>
      </c>
      <c r="D69" s="270"/>
      <c r="E69" s="271"/>
      <c r="F69" s="174"/>
      <c r="G69" s="272"/>
      <c r="H69" s="273">
        <f>H70+H71</f>
        <v>6.5</v>
      </c>
      <c r="I69" s="274">
        <f>I70+I71</f>
        <v>234</v>
      </c>
      <c r="J69" s="275">
        <f>J70+J71</f>
        <v>24</v>
      </c>
      <c r="K69" s="275">
        <f>K70+K71</f>
        <v>12</v>
      </c>
      <c r="L69" s="276" t="s">
        <v>183</v>
      </c>
      <c r="M69" s="275"/>
      <c r="N69" s="277">
        <f>N70+N71</f>
        <v>210</v>
      </c>
      <c r="O69" s="186"/>
      <c r="P69" s="174"/>
      <c r="Q69" s="98"/>
      <c r="R69" s="278"/>
      <c r="S69" s="98"/>
      <c r="T69" s="97"/>
      <c r="U69" s="269"/>
      <c r="V69" s="174"/>
      <c r="W69" s="190"/>
      <c r="X69" s="188"/>
      <c r="Y69" s="191"/>
    </row>
    <row r="70" spans="1:25" ht="54" customHeight="1">
      <c r="A70" s="263"/>
      <c r="B70" s="103"/>
      <c r="C70" s="245" t="s">
        <v>150</v>
      </c>
      <c r="D70" s="279"/>
      <c r="E70" s="251">
        <v>12</v>
      </c>
      <c r="F70" s="280"/>
      <c r="G70" s="281"/>
      <c r="H70" s="247">
        <v>3</v>
      </c>
      <c r="I70" s="248">
        <f>H70*36</f>
        <v>108</v>
      </c>
      <c r="J70" s="249">
        <v>12</v>
      </c>
      <c r="K70" s="252">
        <v>6</v>
      </c>
      <c r="L70" s="251" t="s">
        <v>180</v>
      </c>
      <c r="M70" s="252"/>
      <c r="N70" s="282">
        <f>I70-J70</f>
        <v>96</v>
      </c>
      <c r="O70" s="98"/>
      <c r="P70" s="174"/>
      <c r="Q70" s="98"/>
      <c r="R70" s="278"/>
      <c r="S70" s="98"/>
      <c r="T70" s="97"/>
      <c r="U70" s="269"/>
      <c r="V70" s="167" t="s">
        <v>190</v>
      </c>
      <c r="W70" s="259"/>
      <c r="X70" s="188"/>
      <c r="Y70" s="191"/>
    </row>
    <row r="71" spans="1:25" ht="54.75" customHeight="1">
      <c r="A71" s="263"/>
      <c r="B71" s="182"/>
      <c r="C71" s="245" t="s">
        <v>150</v>
      </c>
      <c r="D71" s="279">
        <v>13</v>
      </c>
      <c r="E71" s="251"/>
      <c r="F71" s="280"/>
      <c r="G71" s="283"/>
      <c r="H71" s="247">
        <v>3.5</v>
      </c>
      <c r="I71" s="279">
        <f>H71*36</f>
        <v>126</v>
      </c>
      <c r="J71" s="249">
        <v>12</v>
      </c>
      <c r="K71" s="252">
        <v>6</v>
      </c>
      <c r="L71" s="251" t="s">
        <v>180</v>
      </c>
      <c r="M71" s="252"/>
      <c r="N71" s="261">
        <f>I71-J71</f>
        <v>114</v>
      </c>
      <c r="O71" s="98"/>
      <c r="P71" s="174"/>
      <c r="Q71" s="98"/>
      <c r="R71" s="278"/>
      <c r="S71" s="98"/>
      <c r="T71" s="97"/>
      <c r="U71" s="269"/>
      <c r="V71" s="167"/>
      <c r="W71" s="259" t="s">
        <v>190</v>
      </c>
      <c r="X71" s="188"/>
      <c r="Y71" s="191"/>
    </row>
    <row r="72" spans="1:25" ht="42" customHeight="1">
      <c r="A72" s="262">
        <v>5</v>
      </c>
      <c r="B72" s="103"/>
      <c r="C72" s="284" t="s">
        <v>93</v>
      </c>
      <c r="D72" s="98">
        <v>12</v>
      </c>
      <c r="E72" s="174"/>
      <c r="F72" s="174"/>
      <c r="G72" s="264"/>
      <c r="H72" s="247">
        <v>3.5</v>
      </c>
      <c r="I72" s="248">
        <f>H72*36</f>
        <v>126</v>
      </c>
      <c r="J72" s="249">
        <v>18</v>
      </c>
      <c r="K72" s="475" t="s">
        <v>195</v>
      </c>
      <c r="L72" s="89" t="s">
        <v>235</v>
      </c>
      <c r="M72" s="250" t="s">
        <v>184</v>
      </c>
      <c r="N72" s="253">
        <f>I72-J72</f>
        <v>108</v>
      </c>
      <c r="O72" s="285"/>
      <c r="P72" s="286"/>
      <c r="Q72" s="285"/>
      <c r="R72" s="287"/>
      <c r="S72" s="285"/>
      <c r="T72" s="288"/>
      <c r="U72" s="289"/>
      <c r="V72" s="476" t="s">
        <v>186</v>
      </c>
      <c r="W72" s="190"/>
      <c r="X72" s="188"/>
      <c r="Y72" s="191"/>
    </row>
    <row r="73" spans="1:25" ht="34.5" customHeight="1">
      <c r="A73" s="262">
        <v>6</v>
      </c>
      <c r="B73" s="103"/>
      <c r="C73" s="290" t="s">
        <v>151</v>
      </c>
      <c r="D73" s="152">
        <v>12</v>
      </c>
      <c r="E73" s="255"/>
      <c r="F73" s="255"/>
      <c r="G73" s="257"/>
      <c r="H73" s="291">
        <v>3</v>
      </c>
      <c r="I73" s="248">
        <f>H73*36</f>
        <v>108</v>
      </c>
      <c r="J73" s="292">
        <v>12</v>
      </c>
      <c r="K73" s="293" t="s">
        <v>195</v>
      </c>
      <c r="L73" s="294" t="s">
        <v>184</v>
      </c>
      <c r="M73" s="295"/>
      <c r="N73" s="253">
        <f>I73-J73</f>
        <v>96</v>
      </c>
      <c r="O73" s="254"/>
      <c r="P73" s="255"/>
      <c r="Q73" s="254"/>
      <c r="R73" s="256"/>
      <c r="S73" s="254"/>
      <c r="T73" s="257"/>
      <c r="U73" s="296"/>
      <c r="V73" s="255" t="s">
        <v>190</v>
      </c>
      <c r="W73" s="190"/>
      <c r="X73" s="188"/>
      <c r="Y73" s="191"/>
    </row>
    <row r="74" spans="1:25" ht="54.75" customHeight="1">
      <c r="A74" s="263">
        <v>7</v>
      </c>
      <c r="B74" s="182"/>
      <c r="C74" s="245" t="s">
        <v>94</v>
      </c>
      <c r="D74" s="98"/>
      <c r="E74" s="174"/>
      <c r="F74" s="174"/>
      <c r="G74" s="264"/>
      <c r="H74" s="265">
        <f>H75+H76</f>
        <v>5.5</v>
      </c>
      <c r="I74" s="297">
        <f>I75+I76</f>
        <v>198</v>
      </c>
      <c r="J74" s="298">
        <f>J75+J76</f>
        <v>26</v>
      </c>
      <c r="K74" s="250" t="s">
        <v>177</v>
      </c>
      <c r="L74" s="250" t="s">
        <v>227</v>
      </c>
      <c r="M74" s="250" t="s">
        <v>177</v>
      </c>
      <c r="N74" s="298">
        <f>N75+N76</f>
        <v>172</v>
      </c>
      <c r="O74" s="98"/>
      <c r="P74" s="174"/>
      <c r="Q74" s="98"/>
      <c r="R74" s="278"/>
      <c r="S74" s="98"/>
      <c r="T74" s="97"/>
      <c r="U74" s="299"/>
      <c r="V74" s="167"/>
      <c r="W74" s="259"/>
      <c r="X74" s="162"/>
      <c r="Y74" s="300"/>
    </row>
    <row r="75" spans="1:25" ht="53.25" customHeight="1">
      <c r="A75" s="243" t="s">
        <v>145</v>
      </c>
      <c r="B75" s="103"/>
      <c r="C75" s="245" t="s">
        <v>94</v>
      </c>
      <c r="D75" s="98">
        <v>10</v>
      </c>
      <c r="E75" s="174"/>
      <c r="F75" s="174"/>
      <c r="G75" s="264"/>
      <c r="H75" s="291">
        <v>4.5</v>
      </c>
      <c r="I75" s="248">
        <f>H75*36</f>
        <v>162</v>
      </c>
      <c r="J75" s="292">
        <v>18</v>
      </c>
      <c r="K75" s="293" t="s">
        <v>177</v>
      </c>
      <c r="L75" s="294" t="s">
        <v>227</v>
      </c>
      <c r="M75" s="293" t="s">
        <v>228</v>
      </c>
      <c r="N75" s="253">
        <f>I75-J75</f>
        <v>144</v>
      </c>
      <c r="O75" s="98"/>
      <c r="P75" s="174"/>
      <c r="Q75" s="98"/>
      <c r="R75" s="278"/>
      <c r="S75" s="98"/>
      <c r="T75" s="97"/>
      <c r="U75" s="299" t="s">
        <v>186</v>
      </c>
      <c r="V75" s="167"/>
      <c r="W75" s="259"/>
      <c r="X75" s="162"/>
      <c r="Y75" s="300"/>
    </row>
    <row r="76" spans="1:25" ht="72.75" customHeight="1">
      <c r="A76" s="243" t="s">
        <v>146</v>
      </c>
      <c r="B76" s="182"/>
      <c r="C76" s="245" t="s">
        <v>152</v>
      </c>
      <c r="D76" s="98"/>
      <c r="E76" s="174"/>
      <c r="F76" s="174">
        <v>12</v>
      </c>
      <c r="G76" s="264"/>
      <c r="H76" s="291">
        <v>1</v>
      </c>
      <c r="I76" s="248">
        <f>H76*36</f>
        <v>36</v>
      </c>
      <c r="J76" s="292">
        <v>8</v>
      </c>
      <c r="K76" s="295"/>
      <c r="L76" s="301"/>
      <c r="M76" s="302" t="s">
        <v>175</v>
      </c>
      <c r="N76" s="253">
        <f>I76-J76</f>
        <v>28</v>
      </c>
      <c r="O76" s="98"/>
      <c r="P76" s="174"/>
      <c r="Q76" s="98"/>
      <c r="R76" s="278"/>
      <c r="S76" s="98"/>
      <c r="T76" s="97"/>
      <c r="U76" s="299"/>
      <c r="V76" s="167" t="s">
        <v>175</v>
      </c>
      <c r="W76" s="259"/>
      <c r="X76" s="162"/>
      <c r="Y76" s="300"/>
    </row>
    <row r="77" spans="1:25" ht="27.75" customHeight="1">
      <c r="A77" s="98">
        <v>8</v>
      </c>
      <c r="B77" s="182"/>
      <c r="C77" s="168" t="s">
        <v>54</v>
      </c>
      <c r="D77" s="98">
        <v>10</v>
      </c>
      <c r="E77" s="174"/>
      <c r="F77" s="174"/>
      <c r="G77" s="264"/>
      <c r="H77" s="291">
        <v>6</v>
      </c>
      <c r="I77" s="248">
        <f>H77*36</f>
        <v>216</v>
      </c>
      <c r="J77" s="292">
        <v>24</v>
      </c>
      <c r="K77" s="293" t="s">
        <v>218</v>
      </c>
      <c r="L77" s="294" t="s">
        <v>184</v>
      </c>
      <c r="M77" s="293" t="s">
        <v>192</v>
      </c>
      <c r="N77" s="253">
        <f>I77-J77</f>
        <v>192</v>
      </c>
      <c r="O77" s="98"/>
      <c r="P77" s="174"/>
      <c r="Q77" s="98"/>
      <c r="R77" s="278"/>
      <c r="S77" s="98"/>
      <c r="T77" s="97"/>
      <c r="U77" s="299" t="s">
        <v>200</v>
      </c>
      <c r="V77" s="167"/>
      <c r="W77" s="259"/>
      <c r="X77" s="162"/>
      <c r="Y77" s="300"/>
    </row>
    <row r="78" spans="1:25" ht="41.25" customHeight="1">
      <c r="A78" s="303">
        <v>9</v>
      </c>
      <c r="B78" s="103"/>
      <c r="C78" s="245" t="s">
        <v>153</v>
      </c>
      <c r="D78" s="304"/>
      <c r="E78" s="174"/>
      <c r="F78" s="174"/>
      <c r="G78" s="272"/>
      <c r="H78" s="265">
        <f>H79+H80</f>
        <v>6.5</v>
      </c>
      <c r="I78" s="305">
        <f>I79+I80</f>
        <v>234</v>
      </c>
      <c r="J78" s="306">
        <f>J79+J80</f>
        <v>26</v>
      </c>
      <c r="K78" s="307" t="s">
        <v>177</v>
      </c>
      <c r="L78" s="307"/>
      <c r="M78" s="307" t="s">
        <v>218</v>
      </c>
      <c r="N78" s="306">
        <f>N79+N80</f>
        <v>208</v>
      </c>
      <c r="O78" s="173"/>
      <c r="P78" s="174"/>
      <c r="Q78" s="98"/>
      <c r="R78" s="278"/>
      <c r="S78" s="98"/>
      <c r="T78" s="97"/>
      <c r="U78" s="299"/>
      <c r="V78" s="167"/>
      <c r="W78" s="259"/>
      <c r="X78" s="162"/>
      <c r="Y78" s="300"/>
    </row>
    <row r="79" spans="1:25" ht="40.5" customHeight="1">
      <c r="A79" s="308" t="s">
        <v>88</v>
      </c>
      <c r="B79" s="108"/>
      <c r="C79" s="245" t="s">
        <v>153</v>
      </c>
      <c r="D79" s="98">
        <v>13</v>
      </c>
      <c r="E79" s="174"/>
      <c r="F79" s="174"/>
      <c r="G79" s="264"/>
      <c r="H79" s="291">
        <v>5</v>
      </c>
      <c r="I79" s="248">
        <f>H79*36</f>
        <v>180</v>
      </c>
      <c r="J79" s="292">
        <v>18</v>
      </c>
      <c r="K79" s="293" t="s">
        <v>177</v>
      </c>
      <c r="L79" s="294"/>
      <c r="M79" s="293" t="s">
        <v>192</v>
      </c>
      <c r="N79" s="253">
        <f>I79-J79</f>
        <v>162</v>
      </c>
      <c r="O79" s="98"/>
      <c r="P79" s="174"/>
      <c r="Q79" s="98"/>
      <c r="R79" s="278"/>
      <c r="S79" s="98"/>
      <c r="T79" s="97"/>
      <c r="U79" s="299"/>
      <c r="V79" s="167"/>
      <c r="W79" s="259" t="s">
        <v>186</v>
      </c>
      <c r="X79" s="162"/>
      <c r="Y79" s="300"/>
    </row>
    <row r="80" spans="1:25" ht="41.25" customHeight="1" thickBot="1">
      <c r="A80" s="308" t="s">
        <v>89</v>
      </c>
      <c r="B80" s="81"/>
      <c r="C80" s="245" t="s">
        <v>154</v>
      </c>
      <c r="D80" s="98"/>
      <c r="E80" s="174"/>
      <c r="F80" s="174">
        <v>14</v>
      </c>
      <c r="G80" s="264"/>
      <c r="H80" s="291">
        <v>1.5</v>
      </c>
      <c r="I80" s="248">
        <f>H80*36</f>
        <v>54</v>
      </c>
      <c r="J80" s="292">
        <v>8</v>
      </c>
      <c r="K80" s="295"/>
      <c r="L80" s="309"/>
      <c r="M80" s="293" t="s">
        <v>175</v>
      </c>
      <c r="N80" s="253">
        <f>I80-J80</f>
        <v>46</v>
      </c>
      <c r="O80" s="98"/>
      <c r="P80" s="174"/>
      <c r="Q80" s="98"/>
      <c r="R80" s="278"/>
      <c r="S80" s="98"/>
      <c r="T80" s="97"/>
      <c r="U80" s="299"/>
      <c r="V80" s="167"/>
      <c r="W80" s="310"/>
      <c r="X80" s="207" t="s">
        <v>175</v>
      </c>
      <c r="Y80" s="311"/>
    </row>
    <row r="81" spans="1:25" ht="22.5" customHeight="1" thickBot="1">
      <c r="A81" s="643" t="s">
        <v>138</v>
      </c>
      <c r="B81" s="644"/>
      <c r="C81" s="645"/>
      <c r="D81" s="312"/>
      <c r="E81" s="313"/>
      <c r="F81" s="313"/>
      <c r="G81" s="314"/>
      <c r="H81" s="132">
        <f>H64+H67+H68+H69+H72+H73+H74+H77+H78</f>
        <v>42.5</v>
      </c>
      <c r="I81" s="133">
        <f aca="true" t="shared" si="6" ref="I81:N81">I64+I67+I68+I69+I72+I73+I74+I77+I78</f>
        <v>1530</v>
      </c>
      <c r="J81" s="134">
        <f t="shared" si="6"/>
        <v>174</v>
      </c>
      <c r="K81" s="224" t="s">
        <v>229</v>
      </c>
      <c r="L81" s="224" t="s">
        <v>230</v>
      </c>
      <c r="M81" s="224" t="s">
        <v>231</v>
      </c>
      <c r="N81" s="135">
        <f t="shared" si="6"/>
        <v>1356</v>
      </c>
      <c r="O81" s="225"/>
      <c r="P81" s="224"/>
      <c r="Q81" s="225"/>
      <c r="R81" s="315"/>
      <c r="S81" s="225"/>
      <c r="T81" s="316"/>
      <c r="U81" s="317" t="s">
        <v>205</v>
      </c>
      <c r="V81" s="224" t="s">
        <v>213</v>
      </c>
      <c r="W81" s="226" t="s">
        <v>212</v>
      </c>
      <c r="X81" s="227" t="s">
        <v>175</v>
      </c>
      <c r="Y81" s="318"/>
    </row>
    <row r="82" spans="1:25" ht="23.25" customHeight="1" thickBot="1">
      <c r="A82" s="670" t="s">
        <v>139</v>
      </c>
      <c r="B82" s="671"/>
      <c r="C82" s="671"/>
      <c r="D82" s="671"/>
      <c r="E82" s="671"/>
      <c r="F82" s="671"/>
      <c r="G82" s="671"/>
      <c r="H82" s="671"/>
      <c r="I82" s="671"/>
      <c r="J82" s="671"/>
      <c r="K82" s="671"/>
      <c r="L82" s="671"/>
      <c r="M82" s="671"/>
      <c r="N82" s="671"/>
      <c r="O82" s="671"/>
      <c r="P82" s="671"/>
      <c r="Q82" s="671"/>
      <c r="R82" s="671"/>
      <c r="S82" s="671"/>
      <c r="T82" s="671"/>
      <c r="U82" s="671"/>
      <c r="V82" s="671"/>
      <c r="W82" s="671"/>
      <c r="X82" s="671"/>
      <c r="Y82" s="672"/>
    </row>
    <row r="83" spans="1:25" ht="24.75" customHeight="1">
      <c r="A83" s="98">
        <v>1</v>
      </c>
      <c r="B83" s="103"/>
      <c r="C83" s="189" t="s">
        <v>24</v>
      </c>
      <c r="D83" s="187"/>
      <c r="E83" s="163">
        <v>15</v>
      </c>
      <c r="F83" s="162"/>
      <c r="G83" s="272"/>
      <c r="H83" s="172">
        <v>4.5</v>
      </c>
      <c r="I83" s="176">
        <f>H83*36</f>
        <v>162</v>
      </c>
      <c r="J83" s="196"/>
      <c r="K83" s="185"/>
      <c r="L83" s="163"/>
      <c r="M83" s="163"/>
      <c r="N83" s="97"/>
      <c r="O83" s="107"/>
      <c r="P83" s="319"/>
      <c r="Q83" s="107"/>
      <c r="R83" s="319"/>
      <c r="S83" s="107"/>
      <c r="T83" s="319"/>
      <c r="U83" s="107"/>
      <c r="V83" s="319"/>
      <c r="W83" s="99"/>
      <c r="X83" s="100"/>
      <c r="Y83" s="101"/>
    </row>
    <row r="84" spans="1:25" ht="23.25" customHeight="1" thickBot="1">
      <c r="A84" s="124">
        <v>2</v>
      </c>
      <c r="B84" s="204"/>
      <c r="C84" s="320" t="s">
        <v>20</v>
      </c>
      <c r="D84" s="321"/>
      <c r="E84" s="322"/>
      <c r="F84" s="322"/>
      <c r="G84" s="323"/>
      <c r="H84" s="209">
        <v>13.5</v>
      </c>
      <c r="I84" s="176">
        <f>H84*36</f>
        <v>486</v>
      </c>
      <c r="J84" s="324"/>
      <c r="K84" s="325"/>
      <c r="L84" s="326"/>
      <c r="M84" s="326"/>
      <c r="N84" s="125"/>
      <c r="O84" s="327"/>
      <c r="P84" s="328"/>
      <c r="Q84" s="327"/>
      <c r="R84" s="328"/>
      <c r="S84" s="327"/>
      <c r="T84" s="328"/>
      <c r="U84" s="327"/>
      <c r="V84" s="328"/>
      <c r="W84" s="126"/>
      <c r="X84" s="127"/>
      <c r="Y84" s="128"/>
    </row>
    <row r="85" spans="1:25" ht="20.25" customHeight="1" thickBot="1">
      <c r="A85" s="643" t="s">
        <v>140</v>
      </c>
      <c r="B85" s="644"/>
      <c r="C85" s="645"/>
      <c r="D85" s="312"/>
      <c r="E85" s="313"/>
      <c r="F85" s="313"/>
      <c r="G85" s="314"/>
      <c r="H85" s="132">
        <f>H83+H84</f>
        <v>18</v>
      </c>
      <c r="I85" s="329">
        <f>I83+I84</f>
        <v>648</v>
      </c>
      <c r="J85" s="330"/>
      <c r="K85" s="330"/>
      <c r="L85" s="330"/>
      <c r="M85" s="330"/>
      <c r="N85" s="331"/>
      <c r="O85" s="225"/>
      <c r="P85" s="224"/>
      <c r="Q85" s="225"/>
      <c r="R85" s="224"/>
      <c r="S85" s="225"/>
      <c r="T85" s="224"/>
      <c r="U85" s="225"/>
      <c r="V85" s="224"/>
      <c r="W85" s="332"/>
      <c r="X85" s="333"/>
      <c r="Y85" s="334"/>
    </row>
    <row r="86" spans="1:25" ht="18.75" customHeight="1" thickBot="1">
      <c r="A86" s="670" t="s">
        <v>141</v>
      </c>
      <c r="B86" s="671"/>
      <c r="C86" s="671"/>
      <c r="D86" s="671"/>
      <c r="E86" s="671"/>
      <c r="F86" s="671"/>
      <c r="G86" s="671"/>
      <c r="H86" s="671"/>
      <c r="I86" s="671"/>
      <c r="J86" s="671"/>
      <c r="K86" s="671"/>
      <c r="L86" s="671"/>
      <c r="M86" s="671"/>
      <c r="N86" s="671"/>
      <c r="O86" s="671"/>
      <c r="P86" s="671"/>
      <c r="Q86" s="671"/>
      <c r="R86" s="671"/>
      <c r="S86" s="671"/>
      <c r="T86" s="671"/>
      <c r="U86" s="671"/>
      <c r="V86" s="671"/>
      <c r="W86" s="671"/>
      <c r="X86" s="671"/>
      <c r="Y86" s="672"/>
    </row>
    <row r="87" spans="1:25" ht="34.5" customHeight="1" thickBot="1">
      <c r="A87" s="335">
        <v>1</v>
      </c>
      <c r="B87" s="336"/>
      <c r="C87" s="337" t="s">
        <v>23</v>
      </c>
      <c r="D87" s="338"/>
      <c r="E87" s="339"/>
      <c r="F87" s="339"/>
      <c r="G87" s="340"/>
      <c r="H87" s="341">
        <v>3</v>
      </c>
      <c r="I87" s="61">
        <f>H87*36</f>
        <v>108</v>
      </c>
      <c r="J87" s="342"/>
      <c r="K87" s="342"/>
      <c r="L87" s="343"/>
      <c r="M87" s="343"/>
      <c r="N87" s="344"/>
      <c r="O87" s="345"/>
      <c r="P87" s="346"/>
      <c r="Q87" s="345"/>
      <c r="R87" s="346"/>
      <c r="S87" s="345"/>
      <c r="T87" s="346"/>
      <c r="U87" s="345"/>
      <c r="V87" s="346"/>
      <c r="W87" s="139"/>
      <c r="X87" s="140"/>
      <c r="Y87" s="141"/>
    </row>
    <row r="88" spans="1:25" ht="20.25" customHeight="1" thickBot="1">
      <c r="A88" s="629" t="s">
        <v>142</v>
      </c>
      <c r="B88" s="630"/>
      <c r="C88" s="630"/>
      <c r="D88" s="347"/>
      <c r="E88" s="348"/>
      <c r="F88" s="348"/>
      <c r="G88" s="349"/>
      <c r="H88" s="132">
        <f>H87</f>
        <v>3</v>
      </c>
      <c r="I88" s="133">
        <f>I87</f>
        <v>108</v>
      </c>
      <c r="J88" s="350"/>
      <c r="K88" s="350"/>
      <c r="L88" s="350"/>
      <c r="M88" s="350"/>
      <c r="N88" s="351"/>
      <c r="O88" s="352"/>
      <c r="P88" s="350"/>
      <c r="Q88" s="352"/>
      <c r="R88" s="350"/>
      <c r="S88" s="352"/>
      <c r="T88" s="350"/>
      <c r="U88" s="352"/>
      <c r="V88" s="350"/>
      <c r="W88" s="41"/>
      <c r="X88" s="353"/>
      <c r="Y88" s="354"/>
    </row>
    <row r="89" spans="1:25" ht="20.25" customHeight="1" thickBot="1">
      <c r="A89" s="626" t="s">
        <v>98</v>
      </c>
      <c r="B89" s="627"/>
      <c r="C89" s="628"/>
      <c r="D89" s="312"/>
      <c r="E89" s="313"/>
      <c r="F89" s="313"/>
      <c r="G89" s="314"/>
      <c r="H89" s="355">
        <f>H20+H62+H81+H85+H88</f>
        <v>213</v>
      </c>
      <c r="I89" s="133">
        <f>I20+I62+I81+I85+I88</f>
        <v>7668</v>
      </c>
      <c r="J89" s="356"/>
      <c r="K89" s="134"/>
      <c r="L89" s="134"/>
      <c r="M89" s="134"/>
      <c r="N89" s="135"/>
      <c r="O89" s="225" t="s">
        <v>219</v>
      </c>
      <c r="P89" s="224" t="s">
        <v>220</v>
      </c>
      <c r="Q89" s="225" t="s">
        <v>203</v>
      </c>
      <c r="R89" s="224" t="s">
        <v>221</v>
      </c>
      <c r="S89" s="225" t="s">
        <v>222</v>
      </c>
      <c r="T89" s="224" t="s">
        <v>206</v>
      </c>
      <c r="U89" s="225" t="s">
        <v>232</v>
      </c>
      <c r="V89" s="224" t="s">
        <v>213</v>
      </c>
      <c r="W89" s="226" t="s">
        <v>215</v>
      </c>
      <c r="X89" s="227" t="s">
        <v>181</v>
      </c>
      <c r="Y89" s="228"/>
    </row>
    <row r="90" spans="1:25" ht="22.5" customHeight="1" thickBot="1">
      <c r="A90" s="744" t="s">
        <v>69</v>
      </c>
      <c r="B90" s="745"/>
      <c r="C90" s="745"/>
      <c r="D90" s="745"/>
      <c r="E90" s="745"/>
      <c r="F90" s="745"/>
      <c r="G90" s="745"/>
      <c r="H90" s="745"/>
      <c r="I90" s="745"/>
      <c r="J90" s="745"/>
      <c r="K90" s="745"/>
      <c r="L90" s="745"/>
      <c r="M90" s="745"/>
      <c r="N90" s="745"/>
      <c r="O90" s="745"/>
      <c r="P90" s="745"/>
      <c r="Q90" s="745"/>
      <c r="R90" s="745"/>
      <c r="S90" s="745"/>
      <c r="T90" s="745"/>
      <c r="U90" s="745"/>
      <c r="V90" s="745"/>
      <c r="W90" s="745"/>
      <c r="X90" s="745"/>
      <c r="Y90" s="746"/>
    </row>
    <row r="91" spans="1:25" ht="22.5" customHeight="1" thickBot="1">
      <c r="A91" s="744" t="s">
        <v>70</v>
      </c>
      <c r="B91" s="745"/>
      <c r="C91" s="745"/>
      <c r="D91" s="745"/>
      <c r="E91" s="745"/>
      <c r="F91" s="745"/>
      <c r="G91" s="745"/>
      <c r="H91" s="745"/>
      <c r="I91" s="745"/>
      <c r="J91" s="745"/>
      <c r="K91" s="745"/>
      <c r="L91" s="745"/>
      <c r="M91" s="745"/>
      <c r="N91" s="745"/>
      <c r="O91" s="745"/>
      <c r="P91" s="745"/>
      <c r="Q91" s="745"/>
      <c r="R91" s="745"/>
      <c r="S91" s="745"/>
      <c r="T91" s="745"/>
      <c r="U91" s="745"/>
      <c r="V91" s="745"/>
      <c r="W91" s="745"/>
      <c r="X91" s="745"/>
      <c r="Y91" s="746"/>
    </row>
    <row r="92" spans="1:25" ht="39.75" customHeight="1">
      <c r="A92" s="357">
        <v>1</v>
      </c>
      <c r="B92" s="358"/>
      <c r="C92" s="359" t="s">
        <v>159</v>
      </c>
      <c r="D92" s="360"/>
      <c r="E92" s="361">
        <v>14</v>
      </c>
      <c r="F92" s="362"/>
      <c r="G92" s="363"/>
      <c r="H92" s="364">
        <v>2</v>
      </c>
      <c r="I92" s="360">
        <f>H92*36</f>
        <v>72</v>
      </c>
      <c r="J92" s="365">
        <f>K92+L92+M92</f>
        <v>6</v>
      </c>
      <c r="K92" s="366">
        <v>4</v>
      </c>
      <c r="L92" s="361">
        <v>2</v>
      </c>
      <c r="M92" s="366"/>
      <c r="N92" s="367">
        <f>I92-J92</f>
        <v>66</v>
      </c>
      <c r="O92" s="368"/>
      <c r="P92" s="369"/>
      <c r="Q92" s="368"/>
      <c r="R92" s="369"/>
      <c r="S92" s="370"/>
      <c r="T92" s="371"/>
      <c r="U92" s="368"/>
      <c r="V92" s="369"/>
      <c r="W92" s="372"/>
      <c r="X92" s="373">
        <v>6</v>
      </c>
      <c r="Y92" s="374"/>
    </row>
    <row r="93" spans="1:25" ht="42" customHeight="1">
      <c r="A93" s="61">
        <v>2</v>
      </c>
      <c r="B93" s="266"/>
      <c r="C93" s="142" t="s">
        <v>157</v>
      </c>
      <c r="D93" s="279"/>
      <c r="E93" s="251">
        <v>14</v>
      </c>
      <c r="F93" s="280"/>
      <c r="G93" s="375"/>
      <c r="H93" s="247">
        <v>2</v>
      </c>
      <c r="I93" s="376">
        <f aca="true" t="shared" si="7" ref="I93:I101">H93*36</f>
        <v>72</v>
      </c>
      <c r="J93" s="377">
        <f>K93+L93+M93</f>
        <v>6</v>
      </c>
      <c r="K93" s="378">
        <v>4</v>
      </c>
      <c r="L93" s="251"/>
      <c r="M93" s="378">
        <v>2</v>
      </c>
      <c r="N93" s="379">
        <f aca="true" t="shared" si="8" ref="N93:N101">I93-J93</f>
        <v>66</v>
      </c>
      <c r="O93" s="98"/>
      <c r="P93" s="97"/>
      <c r="Q93" s="98"/>
      <c r="R93" s="174"/>
      <c r="S93" s="98"/>
      <c r="T93" s="174"/>
      <c r="U93" s="98"/>
      <c r="V93" s="174"/>
      <c r="W93" s="190"/>
      <c r="X93" s="188">
        <v>6</v>
      </c>
      <c r="Y93" s="191"/>
    </row>
    <row r="94" spans="1:25" ht="39" customHeight="1">
      <c r="A94" s="107">
        <v>3</v>
      </c>
      <c r="B94" s="178"/>
      <c r="C94" s="380" t="s">
        <v>155</v>
      </c>
      <c r="D94" s="248"/>
      <c r="E94" s="294">
        <v>12</v>
      </c>
      <c r="F94" s="381"/>
      <c r="G94" s="382"/>
      <c r="H94" s="291">
        <v>2</v>
      </c>
      <c r="I94" s="376">
        <f t="shared" si="7"/>
        <v>72</v>
      </c>
      <c r="J94" s="377">
        <f>K94+L94+M94</f>
        <v>6</v>
      </c>
      <c r="K94" s="378">
        <v>4</v>
      </c>
      <c r="L94" s="251">
        <v>2</v>
      </c>
      <c r="M94" s="378"/>
      <c r="N94" s="379">
        <f t="shared" si="8"/>
        <v>66</v>
      </c>
      <c r="O94" s="186"/>
      <c r="P94" s="97"/>
      <c r="Q94" s="98"/>
      <c r="R94" s="174"/>
      <c r="S94" s="98"/>
      <c r="T94" s="174"/>
      <c r="U94" s="98"/>
      <c r="V94" s="174">
        <v>6</v>
      </c>
      <c r="W94" s="190"/>
      <c r="X94" s="188"/>
      <c r="Y94" s="191"/>
    </row>
    <row r="95" spans="1:25" ht="42.75" customHeight="1">
      <c r="A95" s="165">
        <v>4</v>
      </c>
      <c r="B95" s="167"/>
      <c r="C95" s="383" t="s">
        <v>156</v>
      </c>
      <c r="D95" s="248"/>
      <c r="E95" s="294">
        <v>12</v>
      </c>
      <c r="F95" s="381"/>
      <c r="G95" s="382"/>
      <c r="H95" s="291">
        <v>2</v>
      </c>
      <c r="I95" s="376">
        <f t="shared" si="7"/>
        <v>72</v>
      </c>
      <c r="J95" s="377">
        <f>K95+L95+M95</f>
        <v>6</v>
      </c>
      <c r="K95" s="378">
        <v>4</v>
      </c>
      <c r="L95" s="251"/>
      <c r="M95" s="378">
        <v>2</v>
      </c>
      <c r="N95" s="379">
        <f t="shared" si="8"/>
        <v>66</v>
      </c>
      <c r="O95" s="98"/>
      <c r="P95" s="97"/>
      <c r="Q95" s="98"/>
      <c r="R95" s="174"/>
      <c r="S95" s="98"/>
      <c r="T95" s="174"/>
      <c r="U95" s="98"/>
      <c r="V95" s="174">
        <v>6</v>
      </c>
      <c r="W95" s="190"/>
      <c r="X95" s="188"/>
      <c r="Y95" s="191"/>
    </row>
    <row r="96" spans="1:25" ht="57.75" customHeight="1">
      <c r="A96" s="165">
        <v>5</v>
      </c>
      <c r="B96" s="167"/>
      <c r="C96" s="384" t="s">
        <v>160</v>
      </c>
      <c r="D96" s="248"/>
      <c r="E96" s="294">
        <v>13</v>
      </c>
      <c r="F96" s="381"/>
      <c r="G96" s="382"/>
      <c r="H96" s="291">
        <v>2</v>
      </c>
      <c r="I96" s="376">
        <f t="shared" si="7"/>
        <v>72</v>
      </c>
      <c r="J96" s="251">
        <v>12</v>
      </c>
      <c r="K96" s="385" t="s">
        <v>192</v>
      </c>
      <c r="L96" s="386" t="s">
        <v>196</v>
      </c>
      <c r="M96" s="378"/>
      <c r="N96" s="379">
        <f t="shared" si="8"/>
        <v>60</v>
      </c>
      <c r="O96" s="98"/>
      <c r="P96" s="97"/>
      <c r="Q96" s="98"/>
      <c r="R96" s="174"/>
      <c r="S96" s="98"/>
      <c r="T96" s="174"/>
      <c r="U96" s="98"/>
      <c r="V96" s="174"/>
      <c r="W96" s="259" t="s">
        <v>190</v>
      </c>
      <c r="X96" s="188"/>
      <c r="Y96" s="191"/>
    </row>
    <row r="97" spans="1:25" ht="70.5" customHeight="1">
      <c r="A97" s="98">
        <v>6</v>
      </c>
      <c r="B97" s="174"/>
      <c r="C97" s="168" t="s">
        <v>95</v>
      </c>
      <c r="D97" s="248"/>
      <c r="E97" s="294">
        <v>14</v>
      </c>
      <c r="F97" s="381"/>
      <c r="G97" s="382"/>
      <c r="H97" s="291">
        <v>3</v>
      </c>
      <c r="I97" s="376">
        <f t="shared" si="7"/>
        <v>108</v>
      </c>
      <c r="J97" s="251">
        <v>12</v>
      </c>
      <c r="K97" s="385" t="s">
        <v>175</v>
      </c>
      <c r="L97" s="251"/>
      <c r="M97" s="385" t="s">
        <v>193</v>
      </c>
      <c r="N97" s="379">
        <f t="shared" si="8"/>
        <v>96</v>
      </c>
      <c r="O97" s="98"/>
      <c r="P97" s="97"/>
      <c r="Q97" s="98"/>
      <c r="R97" s="174"/>
      <c r="S97" s="98"/>
      <c r="T97" s="174"/>
      <c r="U97" s="98"/>
      <c r="V97" s="174"/>
      <c r="W97" s="190"/>
      <c r="X97" s="162" t="s">
        <v>190</v>
      </c>
      <c r="Y97" s="191"/>
    </row>
    <row r="98" spans="1:25" ht="57" customHeight="1">
      <c r="A98" s="98">
        <v>7</v>
      </c>
      <c r="B98" s="174"/>
      <c r="C98" s="387" t="s">
        <v>161</v>
      </c>
      <c r="D98" s="248"/>
      <c r="E98" s="294">
        <v>13</v>
      </c>
      <c r="F98" s="381"/>
      <c r="G98" s="382"/>
      <c r="H98" s="291">
        <v>2</v>
      </c>
      <c r="I98" s="376">
        <f t="shared" si="7"/>
        <v>72</v>
      </c>
      <c r="J98" s="251">
        <f>K98+L98+M98</f>
        <v>6</v>
      </c>
      <c r="K98" s="378">
        <v>4</v>
      </c>
      <c r="L98" s="251">
        <v>2</v>
      </c>
      <c r="M98" s="378"/>
      <c r="N98" s="379">
        <f t="shared" si="8"/>
        <v>66</v>
      </c>
      <c r="O98" s="98"/>
      <c r="P98" s="97"/>
      <c r="Q98" s="124"/>
      <c r="R98" s="388"/>
      <c r="S98" s="124"/>
      <c r="T98" s="388"/>
      <c r="U98" s="124"/>
      <c r="V98" s="388"/>
      <c r="W98" s="217">
        <v>6</v>
      </c>
      <c r="X98" s="218"/>
      <c r="Y98" s="219"/>
    </row>
    <row r="99" spans="1:25" ht="51" customHeight="1">
      <c r="A99" s="165">
        <v>8</v>
      </c>
      <c r="B99" s="167"/>
      <c r="C99" s="168" t="s">
        <v>158</v>
      </c>
      <c r="D99" s="248"/>
      <c r="E99" s="294">
        <v>14</v>
      </c>
      <c r="F99" s="381"/>
      <c r="G99" s="382"/>
      <c r="H99" s="291">
        <v>2</v>
      </c>
      <c r="I99" s="376">
        <f t="shared" si="7"/>
        <v>72</v>
      </c>
      <c r="J99" s="251">
        <v>12</v>
      </c>
      <c r="K99" s="385" t="s">
        <v>192</v>
      </c>
      <c r="L99" s="386" t="s">
        <v>196</v>
      </c>
      <c r="M99" s="378"/>
      <c r="N99" s="379">
        <f t="shared" si="8"/>
        <v>60</v>
      </c>
      <c r="O99" s="98"/>
      <c r="P99" s="97"/>
      <c r="Q99" s="124"/>
      <c r="R99" s="388"/>
      <c r="S99" s="124"/>
      <c r="T99" s="388"/>
      <c r="U99" s="124"/>
      <c r="V99" s="388"/>
      <c r="W99" s="217"/>
      <c r="X99" s="322" t="s">
        <v>190</v>
      </c>
      <c r="Y99" s="219"/>
    </row>
    <row r="100" spans="1:25" ht="54.75" customHeight="1">
      <c r="A100" s="165">
        <v>9</v>
      </c>
      <c r="B100" s="167"/>
      <c r="C100" s="389" t="s">
        <v>162</v>
      </c>
      <c r="D100" s="248"/>
      <c r="E100" s="294">
        <v>14</v>
      </c>
      <c r="F100" s="381"/>
      <c r="G100" s="382"/>
      <c r="H100" s="291">
        <v>2</v>
      </c>
      <c r="I100" s="376">
        <f t="shared" si="7"/>
        <v>72</v>
      </c>
      <c r="J100" s="251">
        <f>K100+L100+M100</f>
        <v>6</v>
      </c>
      <c r="K100" s="378">
        <v>4</v>
      </c>
      <c r="L100" s="251"/>
      <c r="M100" s="378">
        <v>2</v>
      </c>
      <c r="N100" s="379">
        <f t="shared" si="8"/>
        <v>66</v>
      </c>
      <c r="O100" s="98"/>
      <c r="P100" s="97"/>
      <c r="Q100" s="98"/>
      <c r="R100" s="174"/>
      <c r="S100" s="98"/>
      <c r="T100" s="174"/>
      <c r="U100" s="98"/>
      <c r="V100" s="174"/>
      <c r="W100" s="190"/>
      <c r="X100" s="188">
        <v>6</v>
      </c>
      <c r="Y100" s="191"/>
    </row>
    <row r="101" spans="1:25" ht="42.75" customHeight="1" thickBot="1">
      <c r="A101" s="212">
        <v>10</v>
      </c>
      <c r="B101" s="390"/>
      <c r="C101" s="391" t="s">
        <v>163</v>
      </c>
      <c r="D101" s="248"/>
      <c r="E101" s="294">
        <v>14</v>
      </c>
      <c r="F101" s="381"/>
      <c r="G101" s="382"/>
      <c r="H101" s="291">
        <v>2</v>
      </c>
      <c r="I101" s="376">
        <f t="shared" si="7"/>
        <v>72</v>
      </c>
      <c r="J101" s="251">
        <f>K101+L101+M101</f>
        <v>6</v>
      </c>
      <c r="K101" s="378">
        <v>4</v>
      </c>
      <c r="L101" s="251"/>
      <c r="M101" s="378">
        <v>2</v>
      </c>
      <c r="N101" s="379">
        <f t="shared" si="8"/>
        <v>66</v>
      </c>
      <c r="O101" s="109"/>
      <c r="P101" s="123"/>
      <c r="Q101" s="109"/>
      <c r="R101" s="392"/>
      <c r="S101" s="109"/>
      <c r="T101" s="392"/>
      <c r="U101" s="109"/>
      <c r="V101" s="392"/>
      <c r="W101" s="393"/>
      <c r="X101" s="394">
        <v>6</v>
      </c>
      <c r="Y101" s="395"/>
    </row>
    <row r="102" spans="1:25" ht="20.25" customHeight="1" thickBot="1">
      <c r="A102" s="626" t="s">
        <v>99</v>
      </c>
      <c r="B102" s="627"/>
      <c r="C102" s="628"/>
      <c r="D102" s="312"/>
      <c r="E102" s="313"/>
      <c r="F102" s="313"/>
      <c r="G102" s="314"/>
      <c r="H102" s="132">
        <f>H92+H93+H94+H95+H96+H97+H98+H99+H100+H101</f>
        <v>21</v>
      </c>
      <c r="I102" s="133">
        <f>I92+I93+I94+I95+I96+I97+I98+I99+I100+I101</f>
        <v>756</v>
      </c>
      <c r="J102" s="134">
        <f>J92+J93+J94+J95+J96+J97+J98+J99+J100+J101</f>
        <v>78</v>
      </c>
      <c r="K102" s="224" t="s">
        <v>223</v>
      </c>
      <c r="L102" s="224" t="s">
        <v>199</v>
      </c>
      <c r="M102" s="224" t="s">
        <v>224</v>
      </c>
      <c r="N102" s="135">
        <f>N92+N93+N94+N95+N96+N97+N98+N99+N100+N101</f>
        <v>678</v>
      </c>
      <c r="O102" s="352"/>
      <c r="P102" s="396"/>
      <c r="Q102" s="397"/>
      <c r="R102" s="396"/>
      <c r="S102" s="397"/>
      <c r="T102" s="134"/>
      <c r="U102" s="133"/>
      <c r="V102" s="134">
        <f>SUM(V92:V101)</f>
        <v>12</v>
      </c>
      <c r="W102" s="226" t="s">
        <v>186</v>
      </c>
      <c r="X102" s="227" t="s">
        <v>211</v>
      </c>
      <c r="Y102" s="318"/>
    </row>
    <row r="103" spans="1:25" ht="18.75" customHeight="1" thickBot="1">
      <c r="A103" s="741" t="s">
        <v>71</v>
      </c>
      <c r="B103" s="742"/>
      <c r="C103" s="742"/>
      <c r="D103" s="742"/>
      <c r="E103" s="742"/>
      <c r="F103" s="742"/>
      <c r="G103" s="742"/>
      <c r="H103" s="742"/>
      <c r="I103" s="742"/>
      <c r="J103" s="742"/>
      <c r="K103" s="742"/>
      <c r="L103" s="742"/>
      <c r="M103" s="742"/>
      <c r="N103" s="742"/>
      <c r="O103" s="742"/>
      <c r="P103" s="742"/>
      <c r="Q103" s="742"/>
      <c r="R103" s="742"/>
      <c r="S103" s="742"/>
      <c r="T103" s="742"/>
      <c r="U103" s="742"/>
      <c r="V103" s="742"/>
      <c r="W103" s="742"/>
      <c r="X103" s="742"/>
      <c r="Y103" s="743"/>
    </row>
    <row r="104" spans="1:25" ht="18.75" customHeight="1" thickBot="1">
      <c r="A104" s="741" t="s">
        <v>72</v>
      </c>
      <c r="B104" s="742"/>
      <c r="C104" s="742"/>
      <c r="D104" s="742"/>
      <c r="E104" s="742"/>
      <c r="F104" s="742"/>
      <c r="G104" s="742"/>
      <c r="H104" s="742"/>
      <c r="I104" s="742"/>
      <c r="J104" s="742"/>
      <c r="K104" s="742"/>
      <c r="L104" s="742"/>
      <c r="M104" s="742"/>
      <c r="N104" s="742"/>
      <c r="O104" s="742"/>
      <c r="P104" s="742"/>
      <c r="Q104" s="742"/>
      <c r="R104" s="742"/>
      <c r="S104" s="742"/>
      <c r="T104" s="742"/>
      <c r="U104" s="742"/>
      <c r="V104" s="742"/>
      <c r="W104" s="742"/>
      <c r="X104" s="742"/>
      <c r="Y104" s="743"/>
    </row>
    <row r="105" spans="1:25" ht="17.25" customHeight="1">
      <c r="A105" s="42">
        <v>1</v>
      </c>
      <c r="B105" s="398"/>
      <c r="C105" s="189" t="s">
        <v>61</v>
      </c>
      <c r="D105" s="98"/>
      <c r="E105" s="174">
        <v>10</v>
      </c>
      <c r="F105" s="174"/>
      <c r="G105" s="278"/>
      <c r="H105" s="273">
        <v>2</v>
      </c>
      <c r="I105" s="399">
        <f>H105*36</f>
        <v>72</v>
      </c>
      <c r="J105" s="400">
        <f>K105+L105+M105</f>
        <v>4</v>
      </c>
      <c r="K105" s="188">
        <v>4</v>
      </c>
      <c r="L105" s="188"/>
      <c r="M105" s="188"/>
      <c r="N105" s="267">
        <f>I105-J105</f>
        <v>68</v>
      </c>
      <c r="O105" s="98"/>
      <c r="P105" s="278"/>
      <c r="Q105" s="401"/>
      <c r="R105" s="402"/>
      <c r="S105" s="401"/>
      <c r="T105" s="402"/>
      <c r="U105" s="269">
        <v>4</v>
      </c>
      <c r="V105" s="174"/>
      <c r="W105" s="99"/>
      <c r="X105" s="100"/>
      <c r="Y105" s="101"/>
    </row>
    <row r="106" spans="1:25" ht="18" customHeight="1">
      <c r="A106" s="42">
        <v>2</v>
      </c>
      <c r="B106" s="398"/>
      <c r="C106" s="403" t="s">
        <v>34</v>
      </c>
      <c r="D106" s="404"/>
      <c r="E106" s="405">
        <v>9</v>
      </c>
      <c r="F106" s="405"/>
      <c r="G106" s="406"/>
      <c r="H106" s="273">
        <v>2</v>
      </c>
      <c r="I106" s="399">
        <f>H106*36</f>
        <v>72</v>
      </c>
      <c r="J106" s="400">
        <f>K106+L106+M106</f>
        <v>4</v>
      </c>
      <c r="K106" s="43">
        <v>4</v>
      </c>
      <c r="L106" s="407"/>
      <c r="M106" s="43"/>
      <c r="N106" s="267">
        <f>I106-J106</f>
        <v>68</v>
      </c>
      <c r="O106" s="404"/>
      <c r="P106" s="406"/>
      <c r="Q106" s="408"/>
      <c r="R106" s="409"/>
      <c r="S106" s="404"/>
      <c r="T106" s="409">
        <v>4</v>
      </c>
      <c r="U106" s="410"/>
      <c r="V106" s="407"/>
      <c r="W106" s="99"/>
      <c r="X106" s="100"/>
      <c r="Y106" s="101"/>
    </row>
    <row r="107" spans="1:25" ht="18" customHeight="1" thickBot="1">
      <c r="A107" s="411">
        <v>3</v>
      </c>
      <c r="B107" s="412"/>
      <c r="C107" s="413" t="s">
        <v>33</v>
      </c>
      <c r="D107" s="124"/>
      <c r="E107" s="388">
        <v>7</v>
      </c>
      <c r="F107" s="388"/>
      <c r="G107" s="414"/>
      <c r="H107" s="415">
        <v>2</v>
      </c>
      <c r="I107" s="44">
        <f>H107*36</f>
        <v>72</v>
      </c>
      <c r="J107" s="45">
        <f>K107+L107+M107</f>
        <v>4</v>
      </c>
      <c r="K107" s="218">
        <v>4</v>
      </c>
      <c r="L107" s="218"/>
      <c r="M107" s="218"/>
      <c r="N107" s="416">
        <f>I107-J107</f>
        <v>68</v>
      </c>
      <c r="O107" s="124"/>
      <c r="P107" s="417"/>
      <c r="Q107" s="124"/>
      <c r="R107" s="125"/>
      <c r="S107" s="124">
        <v>4</v>
      </c>
      <c r="T107" s="125"/>
      <c r="U107" s="418"/>
      <c r="V107" s="388"/>
      <c r="W107" s="419"/>
      <c r="X107" s="420"/>
      <c r="Y107" s="421"/>
    </row>
    <row r="108" spans="1:25" ht="18" customHeight="1" thickBot="1">
      <c r="A108" s="626" t="s">
        <v>100</v>
      </c>
      <c r="B108" s="627"/>
      <c r="C108" s="628"/>
      <c r="D108" s="422"/>
      <c r="E108" s="130"/>
      <c r="F108" s="130"/>
      <c r="G108" s="423"/>
      <c r="H108" s="132">
        <f>H105+H106+H107</f>
        <v>6</v>
      </c>
      <c r="I108" s="133">
        <f aca="true" t="shared" si="9" ref="I108:N108">I105+I106+I107</f>
        <v>216</v>
      </c>
      <c r="J108" s="134">
        <f t="shared" si="9"/>
        <v>12</v>
      </c>
      <c r="K108" s="134">
        <f t="shared" si="9"/>
        <v>12</v>
      </c>
      <c r="L108" s="134"/>
      <c r="M108" s="134"/>
      <c r="N108" s="135">
        <f t="shared" si="9"/>
        <v>204</v>
      </c>
      <c r="O108" s="129"/>
      <c r="P108" s="137"/>
      <c r="Q108" s="129"/>
      <c r="R108" s="138"/>
      <c r="S108" s="424">
        <f>SUM(S105:S107)</f>
        <v>4</v>
      </c>
      <c r="T108" s="425">
        <f>SUM(T105:T107)</f>
        <v>4</v>
      </c>
      <c r="U108" s="426">
        <f>SUM(U105:U107)</f>
        <v>4</v>
      </c>
      <c r="V108" s="137"/>
      <c r="W108" s="139"/>
      <c r="X108" s="140"/>
      <c r="Y108" s="141"/>
    </row>
    <row r="109" spans="1:25" ht="16.5" thickBot="1">
      <c r="A109" s="660" t="s">
        <v>102</v>
      </c>
      <c r="B109" s="661"/>
      <c r="C109" s="662"/>
      <c r="D109" s="427"/>
      <c r="E109" s="428"/>
      <c r="F109" s="428"/>
      <c r="G109" s="429"/>
      <c r="H109" s="430">
        <f>H108</f>
        <v>6</v>
      </c>
      <c r="I109" s="133">
        <f>I108</f>
        <v>216</v>
      </c>
      <c r="J109" s="431"/>
      <c r="K109" s="432"/>
      <c r="L109" s="432"/>
      <c r="M109" s="432"/>
      <c r="N109" s="433"/>
      <c r="O109" s="434"/>
      <c r="P109" s="435"/>
      <c r="Q109" s="436"/>
      <c r="R109" s="437"/>
      <c r="S109" s="438">
        <f>S108</f>
        <v>4</v>
      </c>
      <c r="T109" s="439">
        <f>T108</f>
        <v>4</v>
      </c>
      <c r="U109" s="440">
        <f>U108</f>
        <v>4</v>
      </c>
      <c r="V109" s="441"/>
      <c r="W109" s="139"/>
      <c r="X109" s="140"/>
      <c r="Y109" s="141"/>
    </row>
    <row r="110" spans="1:25" ht="16.5" thickBot="1">
      <c r="A110" s="629" t="s">
        <v>101</v>
      </c>
      <c r="B110" s="630"/>
      <c r="C110" s="663"/>
      <c r="D110" s="347"/>
      <c r="E110" s="348"/>
      <c r="F110" s="348"/>
      <c r="G110" s="349"/>
      <c r="H110" s="132">
        <f>H102+H109</f>
        <v>27</v>
      </c>
      <c r="I110" s="133">
        <f>I102+I109</f>
        <v>972</v>
      </c>
      <c r="J110" s="134"/>
      <c r="K110" s="134"/>
      <c r="L110" s="134"/>
      <c r="M110" s="134"/>
      <c r="N110" s="135"/>
      <c r="O110" s="442"/>
      <c r="P110" s="350"/>
      <c r="Q110" s="352"/>
      <c r="R110" s="443"/>
      <c r="S110" s="133">
        <v>4</v>
      </c>
      <c r="T110" s="135">
        <v>4</v>
      </c>
      <c r="U110" s="356">
        <v>4</v>
      </c>
      <c r="V110" s="134">
        <v>12</v>
      </c>
      <c r="W110" s="226" t="s">
        <v>186</v>
      </c>
      <c r="X110" s="227" t="s">
        <v>211</v>
      </c>
      <c r="Y110" s="141"/>
    </row>
    <row r="111" spans="1:25" ht="16.5" thickBot="1">
      <c r="A111" s="664" t="s">
        <v>67</v>
      </c>
      <c r="B111" s="665"/>
      <c r="C111" s="665"/>
      <c r="D111" s="665"/>
      <c r="E111" s="665"/>
      <c r="F111" s="665"/>
      <c r="G111" s="666"/>
      <c r="H111" s="444">
        <f>H89+H110</f>
        <v>240</v>
      </c>
      <c r="I111" s="329">
        <f>I89+I110</f>
        <v>8640</v>
      </c>
      <c r="J111" s="330"/>
      <c r="K111" s="330"/>
      <c r="L111" s="330"/>
      <c r="M111" s="330"/>
      <c r="N111" s="331"/>
      <c r="O111" s="445" t="s">
        <v>219</v>
      </c>
      <c r="P111" s="227" t="s">
        <v>220</v>
      </c>
      <c r="Q111" s="226" t="s">
        <v>203</v>
      </c>
      <c r="R111" s="446" t="s">
        <v>221</v>
      </c>
      <c r="S111" s="226" t="s">
        <v>225</v>
      </c>
      <c r="T111" s="228" t="s">
        <v>226</v>
      </c>
      <c r="U111" s="445" t="s">
        <v>206</v>
      </c>
      <c r="V111" s="227" t="s">
        <v>214</v>
      </c>
      <c r="W111" s="226" t="s">
        <v>216</v>
      </c>
      <c r="X111" s="227" t="s">
        <v>217</v>
      </c>
      <c r="Y111" s="334"/>
    </row>
    <row r="112" spans="1:25" ht="15.75">
      <c r="A112" s="667" t="s">
        <v>66</v>
      </c>
      <c r="B112" s="668"/>
      <c r="C112" s="668"/>
      <c r="D112" s="668"/>
      <c r="E112" s="668"/>
      <c r="F112" s="668"/>
      <c r="G112" s="668"/>
      <c r="H112" s="668"/>
      <c r="I112" s="668"/>
      <c r="J112" s="668"/>
      <c r="K112" s="668"/>
      <c r="L112" s="668"/>
      <c r="M112" s="668"/>
      <c r="N112" s="669"/>
      <c r="O112" s="447" t="str">
        <f aca="true" t="shared" si="10" ref="O112:T112">O111</f>
        <v>40/18</v>
      </c>
      <c r="P112" s="448" t="str">
        <f t="shared" si="10"/>
        <v>42/24</v>
      </c>
      <c r="Q112" s="368" t="str">
        <f t="shared" si="10"/>
        <v>40/24</v>
      </c>
      <c r="R112" s="449" t="str">
        <f t="shared" si="10"/>
        <v>38/12</v>
      </c>
      <c r="S112" s="447" t="str">
        <f t="shared" si="10"/>
        <v>38/18</v>
      </c>
      <c r="T112" s="448" t="str">
        <f t="shared" si="10"/>
        <v>54/32</v>
      </c>
      <c r="U112" s="450" t="str">
        <f>U111</f>
        <v>50/32</v>
      </c>
      <c r="V112" s="451" t="str">
        <f>V111</f>
        <v>52/34</v>
      </c>
      <c r="W112" s="450" t="str">
        <f>W111</f>
        <v>52/28</v>
      </c>
      <c r="X112" s="452" t="str">
        <f>X111</f>
        <v>52/16</v>
      </c>
      <c r="Y112" s="451"/>
    </row>
    <row r="113" spans="1:25" ht="15.75">
      <c r="A113" s="646" t="s">
        <v>56</v>
      </c>
      <c r="B113" s="647"/>
      <c r="C113" s="647"/>
      <c r="D113" s="647"/>
      <c r="E113" s="647"/>
      <c r="F113" s="647"/>
      <c r="G113" s="647"/>
      <c r="H113" s="647"/>
      <c r="I113" s="647"/>
      <c r="J113" s="647"/>
      <c r="K113" s="647"/>
      <c r="L113" s="647"/>
      <c r="M113" s="647"/>
      <c r="N113" s="648"/>
      <c r="O113" s="453">
        <v>2</v>
      </c>
      <c r="P113" s="454">
        <v>5</v>
      </c>
      <c r="Q113" s="455">
        <v>3</v>
      </c>
      <c r="R113" s="456">
        <v>4</v>
      </c>
      <c r="S113" s="457">
        <v>4</v>
      </c>
      <c r="T113" s="458">
        <v>4</v>
      </c>
      <c r="U113" s="459">
        <v>3</v>
      </c>
      <c r="V113" s="460">
        <v>3</v>
      </c>
      <c r="W113" s="461">
        <v>5</v>
      </c>
      <c r="X113" s="462">
        <v>1</v>
      </c>
      <c r="Y113" s="463"/>
    </row>
    <row r="114" spans="1:25" ht="15.75">
      <c r="A114" s="646" t="s">
        <v>57</v>
      </c>
      <c r="B114" s="647"/>
      <c r="C114" s="647"/>
      <c r="D114" s="647"/>
      <c r="E114" s="647"/>
      <c r="F114" s="647"/>
      <c r="G114" s="647"/>
      <c r="H114" s="647"/>
      <c r="I114" s="647"/>
      <c r="J114" s="647"/>
      <c r="K114" s="647"/>
      <c r="L114" s="647"/>
      <c r="M114" s="647"/>
      <c r="N114" s="648"/>
      <c r="O114" s="453">
        <v>3</v>
      </c>
      <c r="P114" s="454"/>
      <c r="Q114" s="455">
        <v>2</v>
      </c>
      <c r="R114" s="456">
        <v>1</v>
      </c>
      <c r="S114" s="455">
        <v>2</v>
      </c>
      <c r="T114" s="464">
        <v>2</v>
      </c>
      <c r="U114" s="453">
        <v>1</v>
      </c>
      <c r="V114" s="454">
        <v>4</v>
      </c>
      <c r="W114" s="461">
        <v>2</v>
      </c>
      <c r="X114" s="462">
        <v>7</v>
      </c>
      <c r="Y114" s="463">
        <v>1</v>
      </c>
    </row>
    <row r="115" spans="1:25" ht="15.75">
      <c r="A115" s="646" t="s">
        <v>73</v>
      </c>
      <c r="B115" s="647"/>
      <c r="C115" s="647"/>
      <c r="D115" s="647"/>
      <c r="E115" s="647"/>
      <c r="F115" s="647"/>
      <c r="G115" s="647"/>
      <c r="H115" s="647"/>
      <c r="I115" s="647"/>
      <c r="J115" s="647"/>
      <c r="K115" s="647"/>
      <c r="L115" s="647"/>
      <c r="M115" s="647"/>
      <c r="N115" s="648"/>
      <c r="O115" s="453"/>
      <c r="P115" s="454"/>
      <c r="Q115" s="455"/>
      <c r="R115" s="456"/>
      <c r="S115" s="455"/>
      <c r="T115" s="464"/>
      <c r="U115" s="453">
        <v>1</v>
      </c>
      <c r="V115" s="454">
        <v>1</v>
      </c>
      <c r="W115" s="461"/>
      <c r="X115" s="462">
        <v>1</v>
      </c>
      <c r="Y115" s="463"/>
    </row>
    <row r="116" spans="1:25" ht="16.5" thickBot="1">
      <c r="A116" s="657" t="s">
        <v>68</v>
      </c>
      <c r="B116" s="658"/>
      <c r="C116" s="658"/>
      <c r="D116" s="658"/>
      <c r="E116" s="658"/>
      <c r="F116" s="658"/>
      <c r="G116" s="658"/>
      <c r="H116" s="658"/>
      <c r="I116" s="658"/>
      <c r="J116" s="658"/>
      <c r="K116" s="658"/>
      <c r="L116" s="658"/>
      <c r="M116" s="658"/>
      <c r="N116" s="659"/>
      <c r="O116" s="465"/>
      <c r="P116" s="466"/>
      <c r="Q116" s="467"/>
      <c r="R116" s="468"/>
      <c r="S116" s="467"/>
      <c r="T116" s="469">
        <v>1</v>
      </c>
      <c r="U116" s="465"/>
      <c r="V116" s="466"/>
      <c r="W116" s="470">
        <v>1</v>
      </c>
      <c r="X116" s="471"/>
      <c r="Y116" s="472"/>
    </row>
    <row r="117" spans="1:25" ht="16.5" thickBot="1">
      <c r="A117" s="654" t="s">
        <v>164</v>
      </c>
      <c r="B117" s="655"/>
      <c r="C117" s="655"/>
      <c r="D117" s="655"/>
      <c r="E117" s="655"/>
      <c r="F117" s="655"/>
      <c r="G117" s="655"/>
      <c r="H117" s="655"/>
      <c r="I117" s="655"/>
      <c r="J117" s="655"/>
      <c r="K117" s="655"/>
      <c r="L117" s="655"/>
      <c r="M117" s="655"/>
      <c r="N117" s="655"/>
      <c r="O117" s="649" t="s">
        <v>245</v>
      </c>
      <c r="P117" s="656"/>
      <c r="Q117" s="649" t="s">
        <v>246</v>
      </c>
      <c r="R117" s="650"/>
      <c r="S117" s="651" t="s">
        <v>244</v>
      </c>
      <c r="T117" s="656"/>
      <c r="U117" s="649" t="s">
        <v>244</v>
      </c>
      <c r="V117" s="650"/>
      <c r="W117" s="651" t="s">
        <v>244</v>
      </c>
      <c r="X117" s="652"/>
      <c r="Y117" s="653"/>
    </row>
    <row r="118" spans="1:22" ht="12.7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</row>
    <row r="119" spans="1:22" ht="12.7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</row>
    <row r="121" spans="3:14" ht="15.75">
      <c r="C121" s="473"/>
      <c r="D121" s="473"/>
      <c r="E121" s="474"/>
      <c r="F121" s="474"/>
      <c r="G121" s="474"/>
      <c r="H121" s="474"/>
      <c r="I121" s="474"/>
      <c r="J121" s="474"/>
      <c r="K121" s="473"/>
      <c r="L121" s="473"/>
      <c r="M121" s="473"/>
      <c r="N121" s="473"/>
    </row>
    <row r="122" spans="3:14" ht="15.75">
      <c r="C122" s="473"/>
      <c r="D122" s="473"/>
      <c r="E122" s="474"/>
      <c r="F122" s="474"/>
      <c r="G122" s="474"/>
      <c r="H122" s="474"/>
      <c r="I122" s="474"/>
      <c r="J122" s="474"/>
      <c r="K122" s="473"/>
      <c r="L122" s="473"/>
      <c r="M122" s="473"/>
      <c r="N122" s="473"/>
    </row>
    <row r="123" spans="3:14" ht="15.75">
      <c r="C123" s="473"/>
      <c r="D123" s="473"/>
      <c r="E123" s="473"/>
      <c r="F123" s="473"/>
      <c r="G123" s="473"/>
      <c r="H123" s="473"/>
      <c r="I123" s="473"/>
      <c r="J123" s="473"/>
      <c r="K123" s="473"/>
      <c r="L123" s="473"/>
      <c r="M123" s="473"/>
      <c r="N123" s="473"/>
    </row>
  </sheetData>
  <sheetProtection/>
  <mergeCells count="70">
    <mergeCell ref="A104:Y104"/>
    <mergeCell ref="A102:C102"/>
    <mergeCell ref="R6:R8"/>
    <mergeCell ref="A90:Y90"/>
    <mergeCell ref="A91:Y91"/>
    <mergeCell ref="A103:Y103"/>
    <mergeCell ref="A11:Y11"/>
    <mergeCell ref="A2:A8"/>
    <mergeCell ref="C2:C8"/>
    <mergeCell ref="D2:G3"/>
    <mergeCell ref="U6:U8"/>
    <mergeCell ref="V6:V8"/>
    <mergeCell ref="W6:W8"/>
    <mergeCell ref="O6:O8"/>
    <mergeCell ref="P6:P8"/>
    <mergeCell ref="Q6:Q8"/>
    <mergeCell ref="H2:H8"/>
    <mergeCell ref="I2:N2"/>
    <mergeCell ref="T6:T8"/>
    <mergeCell ref="F4:G4"/>
    <mergeCell ref="J4:J8"/>
    <mergeCell ref="O2:Y2"/>
    <mergeCell ref="O5:Y5"/>
    <mergeCell ref="X6:X8"/>
    <mergeCell ref="Y6:Y8"/>
    <mergeCell ref="S6:S8"/>
    <mergeCell ref="A1:Y1"/>
    <mergeCell ref="J3:M3"/>
    <mergeCell ref="N3:N8"/>
    <mergeCell ref="O3:P4"/>
    <mergeCell ref="Q3:R4"/>
    <mergeCell ref="S3:T4"/>
    <mergeCell ref="U3:V4"/>
    <mergeCell ref="D4:D8"/>
    <mergeCell ref="E4:E8"/>
    <mergeCell ref="W3:Y4"/>
    <mergeCell ref="A82:Y82"/>
    <mergeCell ref="A86:Y86"/>
    <mergeCell ref="K4:M4"/>
    <mergeCell ref="F5:F8"/>
    <mergeCell ref="G5:G8"/>
    <mergeCell ref="K5:K8"/>
    <mergeCell ref="L5:L8"/>
    <mergeCell ref="M5:M8"/>
    <mergeCell ref="I3:I8"/>
    <mergeCell ref="A10:Y10"/>
    <mergeCell ref="A109:C109"/>
    <mergeCell ref="A110:C110"/>
    <mergeCell ref="A111:G111"/>
    <mergeCell ref="A112:N112"/>
    <mergeCell ref="A113:N113"/>
    <mergeCell ref="A114:N114"/>
    <mergeCell ref="U117:V117"/>
    <mergeCell ref="W117:Y117"/>
    <mergeCell ref="A117:N117"/>
    <mergeCell ref="O117:P117"/>
    <mergeCell ref="Q117:R117"/>
    <mergeCell ref="A116:N116"/>
    <mergeCell ref="A115:N115"/>
    <mergeCell ref="S117:T117"/>
    <mergeCell ref="B2:B8"/>
    <mergeCell ref="A108:C108"/>
    <mergeCell ref="A88:C88"/>
    <mergeCell ref="A89:C89"/>
    <mergeCell ref="A20:C20"/>
    <mergeCell ref="A62:C62"/>
    <mergeCell ref="A21:Y21"/>
    <mergeCell ref="A63:Y63"/>
    <mergeCell ref="A81:C81"/>
    <mergeCell ref="A85:C85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2014-06-25T08:03:14Z</cp:lastPrinted>
  <dcterms:created xsi:type="dcterms:W3CDTF">2011-02-06T10:49:14Z</dcterms:created>
  <dcterms:modified xsi:type="dcterms:W3CDTF">2014-06-25T08:03:18Z</dcterms:modified>
  <cp:category/>
  <cp:version/>
  <cp:contentType/>
  <cp:contentStatus/>
</cp:coreProperties>
</file>