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<sst xmlns="http://schemas.openxmlformats.org/spreadsheetml/2006/main" count="191" uniqueCount="142">
  <si>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</si>
  <si>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</si>
  <si>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</si>
  <si>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</si>
  <si>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</si>
  <si>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</si>
  <si>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</si>
  <si>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</si>
  <si>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</si>
  <si>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</si>
  <si>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</si>
  <si>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</si>
  <si>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</si>
  <si>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</si>
  <si>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</si>
  <si>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</si>
  <si>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Екзаменаційна сесія</t>
  </si>
  <si>
    <t>Практика</t>
  </si>
  <si>
    <t>Канікули</t>
  </si>
  <si>
    <t>Дипломне проектування</t>
  </si>
  <si>
    <t>Триместр</t>
  </si>
  <si>
    <t>Захист дипломного проекту (роботи)</t>
  </si>
  <si>
    <t>Переддипломна практика</t>
  </si>
  <si>
    <t>№ п/п</t>
  </si>
  <si>
    <t>лекції</t>
  </si>
  <si>
    <t>Фізичне виховання</t>
  </si>
  <si>
    <t xml:space="preserve"> </t>
  </si>
  <si>
    <t xml:space="preserve"> Кількість екзаменів</t>
  </si>
  <si>
    <t xml:space="preserve"> Кількість заліків</t>
  </si>
  <si>
    <t>-</t>
  </si>
  <si>
    <t xml:space="preserve">1.1.  Гуманітарні та соціально-економічні дисципліни  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</si>
  <si>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</si>
  <si>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</si>
  <si>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</si>
  <si>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</si>
  <si>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 xml:space="preserve"> Т</t>
  </si>
  <si>
    <t>І . ГРАФІК НАВЧАЛЬНОГО ПРОЦЕСУ</t>
  </si>
  <si>
    <t>НАЗВА НАВЧАЛЬНОЇ ДИСЦИПЛІНИ</t>
  </si>
  <si>
    <t>лабораторні</t>
  </si>
  <si>
    <t>практичні</t>
  </si>
  <si>
    <t>Розподіл за триместрами</t>
  </si>
  <si>
    <t>проекти</t>
  </si>
  <si>
    <t>роботи</t>
  </si>
  <si>
    <t>Кількість годин</t>
  </si>
  <si>
    <t>Всього фізичне виховання</t>
  </si>
  <si>
    <t>Всього п. 1.1. (без урахування фізичного виховання)</t>
  </si>
  <si>
    <t>Всього п. 1.1.</t>
  </si>
  <si>
    <t>Всього п. 2.</t>
  </si>
  <si>
    <t>1 курс</t>
  </si>
  <si>
    <t>ЗАТВЕРДЖУЮ</t>
  </si>
  <si>
    <t>Міністерство освіти і науки України</t>
  </si>
  <si>
    <t>Донбаська державна машинобудівна академія</t>
  </si>
  <si>
    <t xml:space="preserve">НАВЧАЛЬНИЙ ПЛАН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</si>
  <si>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</si>
  <si>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</si>
  <si>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</si>
  <si>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</si>
  <si>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</si>
  <si>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</si>
  <si>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</si>
  <si>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</si>
  <si>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 xml:space="preserve"> ІІІ. ПРАКТИКА</t>
  </si>
  <si>
    <t>IV. ДЕРЖАВНА АТЕСТАЦІЯ</t>
  </si>
  <si>
    <t>II. ЗВЕДЕНІ ДАНІ ПРО БЮДЖЕТ ЧАСУ, тижні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</si>
  <si>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</si>
  <si>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r>
      <t xml:space="preserve">напрям: </t>
    </r>
    <r>
      <rPr>
        <b/>
        <sz val="20"/>
        <rFont val="Times New Roman"/>
        <family val="1"/>
      </rPr>
      <t>6.050503 "Машинобудування"</t>
    </r>
  </si>
  <si>
    <t>V. ПЛАН НАВЧАЛЬНОГО ПРОЦЕСУ НА 2014-2015 НАВЧАЛЬНИЙ РІК</t>
  </si>
  <si>
    <t>Ректор ___________________________</t>
  </si>
  <si>
    <t xml:space="preserve">     "___" ____________ 2014 р.</t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</si>
  <si>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</si>
  <si>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Позначення: Т – теоретичне навчання; С – екзаменаційна сесія; П – практика; Д – дипломне проектування; ЗД – захист дипломного проекту; К – канікули</t>
  </si>
  <si>
    <t>екзамени</t>
  </si>
  <si>
    <t>заліки</t>
  </si>
  <si>
    <t>Кількість кредитів ЄКТС</t>
  </si>
  <si>
    <t>загальний обсяг</t>
  </si>
  <si>
    <t>всього</t>
  </si>
  <si>
    <t>у тому числі:</t>
  </si>
  <si>
    <t>курсові</t>
  </si>
  <si>
    <t>самостійна робота</t>
  </si>
  <si>
    <t>триместри</t>
  </si>
  <si>
    <t>кількість тижнів у триместрі</t>
  </si>
  <si>
    <r>
      <t>____________</t>
    </r>
    <r>
      <rPr>
        <u val="single"/>
        <sz val="20"/>
        <rFont val="Times New Roman"/>
        <family val="1"/>
      </rPr>
      <t>(Федорінов В. А.)</t>
    </r>
  </si>
  <si>
    <t>Шифр ОПП</t>
  </si>
  <si>
    <t>аудиторних</t>
  </si>
  <si>
    <t>Розподіл аудиторних годин на тиждень за курсами і триместрами</t>
  </si>
  <si>
    <t>Всього п. 1.4.</t>
  </si>
  <si>
    <r>
      <t xml:space="preserve">підготовки: </t>
    </r>
    <r>
      <rPr>
        <b/>
        <sz val="20"/>
        <rFont val="Times New Roman"/>
        <family val="1"/>
      </rPr>
      <t>спеціаліста</t>
    </r>
  </si>
  <si>
    <t>Кваліфікація: інженер-механік</t>
  </si>
  <si>
    <t>Термін навчання - 1 рік</t>
  </si>
  <si>
    <t>П</t>
  </si>
  <si>
    <t>Т/П</t>
  </si>
  <si>
    <t>П/Д</t>
  </si>
  <si>
    <t>Д</t>
  </si>
  <si>
    <t>ЗД</t>
  </si>
  <si>
    <t>2, 3</t>
  </si>
  <si>
    <t>Інтелектуальна власність</t>
  </si>
  <si>
    <t>Працевлаштування та ділова кар'єра</t>
  </si>
  <si>
    <t>Цивільний захист</t>
  </si>
  <si>
    <t>Мехатроніка</t>
  </si>
  <si>
    <t>Мехатроніка (курсова робота)</t>
  </si>
  <si>
    <t>Охорона праці в галузі</t>
  </si>
  <si>
    <t xml:space="preserve">Сертифікація продукції верстатоінструментального виробництва </t>
  </si>
  <si>
    <t xml:space="preserve">Системи автоматизованого проектування технологічних процесів (САПР ТП) </t>
  </si>
  <si>
    <t>Теоретичні основи проектування прогресивного обладнання</t>
  </si>
  <si>
    <t xml:space="preserve">CAD\CAM-системи </t>
  </si>
  <si>
    <t>1.3. Практична підготовка</t>
  </si>
  <si>
    <t xml:space="preserve">1.2 Дисципліни професійної та практичної підготовки   </t>
  </si>
  <si>
    <t>Цільова індивідуальна підготовка</t>
  </si>
  <si>
    <t>с*</t>
  </si>
  <si>
    <t>1, 1</t>
  </si>
  <si>
    <t>1.4. Державна атестація</t>
  </si>
  <si>
    <t xml:space="preserve">Дисципліни вільного вибору студента          </t>
  </si>
  <si>
    <t>1 + 90 год.</t>
  </si>
  <si>
    <t>Всього п. 1.3.</t>
  </si>
  <si>
    <t xml:space="preserve">2. Дисципліни вільного вибору студента </t>
  </si>
  <si>
    <t>2.1. Дисципліни професійної підготовки</t>
  </si>
  <si>
    <t>Всього п. 2.1.</t>
  </si>
  <si>
    <t>Всього п. 1.1.-1.4.</t>
  </si>
  <si>
    <t>* с - секційні заняття</t>
  </si>
  <si>
    <r>
      <t xml:space="preserve">спеціальність: </t>
    </r>
    <r>
      <rPr>
        <b/>
        <sz val="20"/>
        <rFont val="Times New Roman"/>
        <family val="1"/>
      </rPr>
      <t>7.05050302 "Інструментальне виробництво"</t>
    </r>
  </si>
  <si>
    <t>Математичне моделювання процесів різання та різальних інструментів</t>
  </si>
  <si>
    <t xml:space="preserve">Високі технології в машинобудуванні </t>
  </si>
  <si>
    <t>Автоматизоване проектування інструментів</t>
  </si>
  <si>
    <t>2.1</t>
  </si>
  <si>
    <t>2.2</t>
  </si>
  <si>
    <t>5.1</t>
  </si>
  <si>
    <t>5.2</t>
  </si>
  <si>
    <t>Автоматизоване проектування інструментів (курсовий проект)</t>
  </si>
  <si>
    <t>Всього п. 1.2.</t>
  </si>
  <si>
    <t>Індивідуальна траєкторія підготовки "Конструкторсько-технологічна підготовка та сертифікація продукції інструментального виробництва"</t>
  </si>
  <si>
    <t>Індивідуальна траєкторія підготовки "Високі технології в інструментальному виробництві"</t>
  </si>
  <si>
    <t xml:space="preserve">Інтегровані системи автоматизованого проектування та виготовлення інструментів </t>
  </si>
  <si>
    <t xml:space="preserve">Оптимізація конструктивних параметрів різальних інструментів </t>
  </si>
  <si>
    <t xml:space="preserve">Автоматизація виробничих процесів </t>
  </si>
  <si>
    <t xml:space="preserve">Оптимізація процесів різання </t>
  </si>
  <si>
    <t>на основі ОПП підготовки бакалавра</t>
  </si>
  <si>
    <t>Дипломний проект</t>
  </si>
  <si>
    <t>1ф</t>
  </si>
  <si>
    <t>Зав.кафедри  КМСІТ</t>
  </si>
  <si>
    <t>В.Д. Ковальов</t>
  </si>
  <si>
    <t>Декан факультету машинобудування</t>
  </si>
  <si>
    <t>С.С. Красовський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</si>
</sst>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;\-* #,##0_-;\ &quot;&quot;_-;_-@_-"/>
    <numFmt numFmtId="181" formatCode="#,##0_-;\-* #,##0_-;\ &quot;&quot;_-;_-@_-"/>
    <numFmt numFmtId="182" formatCode="#,##0.00_ ;\-#,##0.00\ "/>
  </numFmts>
  <fonts count="7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 Cyr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 Cyr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74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174" fontId="5" fillId="0" borderId="14" xfId="0" applyNumberFormat="1" applyFont="1" applyFill="1" applyBorder="1" applyAlignment="1" applyProtection="1">
      <alignment horizontal="center" vertical="center"/>
      <protection/>
    </xf>
    <xf numFmtId="174" fontId="5" fillId="0" borderId="13" xfId="0" applyNumberFormat="1" applyFont="1" applyFill="1" applyBorder="1" applyAlignment="1" applyProtection="1">
      <alignment horizontal="center" vertical="center"/>
      <protection/>
    </xf>
    <xf numFmtId="17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52" applyFont="1" applyFill="1" applyAlignment="1">
      <alignment/>
      <protection/>
    </xf>
    <xf numFmtId="0" fontId="4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30" xfId="0" applyNumberFormat="1" applyFont="1" applyFill="1" applyBorder="1" applyAlignment="1" applyProtection="1">
      <alignment horizontal="center" vertical="center"/>
      <protection/>
    </xf>
    <xf numFmtId="0" fontId="64" fillId="0" borderId="13" xfId="0" applyNumberFormat="1" applyFont="1" applyFill="1" applyBorder="1" applyAlignment="1" applyProtection="1">
      <alignment horizontal="center" vertical="center"/>
      <protection/>
    </xf>
    <xf numFmtId="172" fontId="64" fillId="0" borderId="10" xfId="0" applyNumberFormat="1" applyFont="1" applyFill="1" applyBorder="1" applyAlignment="1" applyProtection="1">
      <alignment horizontal="center" vertical="center"/>
      <protection/>
    </xf>
    <xf numFmtId="172" fontId="64" fillId="0" borderId="14" xfId="0" applyNumberFormat="1" applyFont="1" applyFill="1" applyBorder="1" applyAlignment="1" applyProtection="1">
      <alignment horizontal="center" vertical="center"/>
      <protection/>
    </xf>
    <xf numFmtId="172" fontId="64" fillId="0" borderId="13" xfId="0" applyNumberFormat="1" applyFont="1" applyFill="1" applyBorder="1" applyAlignment="1" applyProtection="1">
      <alignment horizontal="center" vertical="center"/>
      <protection/>
    </xf>
    <xf numFmtId="172" fontId="64" fillId="0" borderId="11" xfId="0" applyNumberFormat="1" applyFont="1" applyFill="1" applyBorder="1" applyAlignment="1" applyProtection="1">
      <alignment horizontal="center" vertical="center"/>
      <protection/>
    </xf>
    <xf numFmtId="172" fontId="64" fillId="0" borderId="31" xfId="0" applyNumberFormat="1" applyFont="1" applyFill="1" applyBorder="1" applyAlignment="1" applyProtection="1">
      <alignment horizontal="center" vertical="center"/>
      <protection/>
    </xf>
    <xf numFmtId="172" fontId="64" fillId="0" borderId="32" xfId="0" applyNumberFormat="1" applyFont="1" applyFill="1" applyBorder="1" applyAlignment="1" applyProtection="1">
      <alignment horizontal="center" vertical="center"/>
      <protection/>
    </xf>
    <xf numFmtId="172" fontId="64" fillId="0" borderId="33" xfId="0" applyNumberFormat="1" applyFont="1" applyFill="1" applyBorder="1" applyAlignment="1" applyProtection="1">
      <alignment horizontal="center" vertical="center"/>
      <protection/>
    </xf>
    <xf numFmtId="0" fontId="64" fillId="0" borderId="27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49" fontId="64" fillId="0" borderId="26" xfId="0" applyNumberFormat="1" applyFont="1" applyFill="1" applyBorder="1" applyAlignment="1">
      <alignment horizontal="left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173" fontId="65" fillId="0" borderId="37" xfId="0" applyNumberFormat="1" applyFont="1" applyFill="1" applyBorder="1" applyAlignment="1" applyProtection="1">
      <alignment horizontal="center" vertical="center"/>
      <protection/>
    </xf>
    <xf numFmtId="174" fontId="64" fillId="0" borderId="38" xfId="0" applyNumberFormat="1" applyFont="1" applyFill="1" applyBorder="1" applyAlignment="1" applyProtection="1">
      <alignment horizontal="center" vertical="center"/>
      <protection/>
    </xf>
    <xf numFmtId="172" fontId="64" fillId="0" borderId="36" xfId="0" applyNumberFormat="1" applyFont="1" applyFill="1" applyBorder="1" applyAlignment="1">
      <alignment horizontal="center" vertical="center" wrapText="1"/>
    </xf>
    <xf numFmtId="172" fontId="64" fillId="0" borderId="26" xfId="0" applyNumberFormat="1" applyFont="1" applyFill="1" applyBorder="1" applyAlignment="1">
      <alignment horizontal="center" vertical="center" wrapText="1"/>
    </xf>
    <xf numFmtId="174" fontId="64" fillId="0" borderId="26" xfId="0" applyNumberFormat="1" applyFont="1" applyFill="1" applyBorder="1" applyAlignment="1">
      <alignment horizontal="center" vertical="center" wrapText="1"/>
    </xf>
    <xf numFmtId="172" fontId="64" fillId="0" borderId="37" xfId="0" applyNumberFormat="1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49" fontId="64" fillId="0" borderId="28" xfId="0" applyNumberFormat="1" applyFont="1" applyFill="1" applyBorder="1" applyAlignment="1">
      <alignment horizontal="left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173" fontId="66" fillId="0" borderId="42" xfId="0" applyNumberFormat="1" applyFont="1" applyFill="1" applyBorder="1" applyAlignment="1" applyProtection="1">
      <alignment horizontal="center" vertical="center"/>
      <protection/>
    </xf>
    <xf numFmtId="174" fontId="64" fillId="0" borderId="43" xfId="0" applyNumberFormat="1" applyFont="1" applyFill="1" applyBorder="1" applyAlignment="1" applyProtection="1">
      <alignment horizontal="center" vertical="center"/>
      <protection/>
    </xf>
    <xf numFmtId="0" fontId="64" fillId="0" borderId="44" xfId="0" applyFont="1" applyFill="1" applyBorder="1" applyAlignment="1">
      <alignment horizontal="center" vertical="center" wrapText="1"/>
    </xf>
    <xf numFmtId="172" fontId="64" fillId="0" borderId="41" xfId="0" applyNumberFormat="1" applyFont="1" applyFill="1" applyBorder="1" applyAlignment="1">
      <alignment horizontal="center" vertical="center" wrapText="1"/>
    </xf>
    <xf numFmtId="172" fontId="64" fillId="0" borderId="42" xfId="0" applyNumberFormat="1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/>
    </xf>
    <xf numFmtId="0" fontId="64" fillId="0" borderId="4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173" fontId="66" fillId="0" borderId="13" xfId="0" applyNumberFormat="1" applyFont="1" applyFill="1" applyBorder="1" applyAlignment="1" applyProtection="1">
      <alignment horizontal="center" vertical="center"/>
      <protection/>
    </xf>
    <xf numFmtId="174" fontId="65" fillId="0" borderId="11" xfId="0" applyNumberFormat="1" applyFont="1" applyFill="1" applyBorder="1" applyAlignment="1" applyProtection="1">
      <alignment horizontal="center" vertical="center"/>
      <protection/>
    </xf>
    <xf numFmtId="172" fontId="65" fillId="0" borderId="14" xfId="0" applyNumberFormat="1" applyFont="1" applyFill="1" applyBorder="1" applyAlignment="1">
      <alignment horizontal="center" vertical="center" wrapText="1"/>
    </xf>
    <xf numFmtId="174" fontId="65" fillId="0" borderId="10" xfId="0" applyNumberFormat="1" applyFont="1" applyFill="1" applyBorder="1" applyAlignment="1" applyProtection="1">
      <alignment horizontal="center" vertical="center"/>
      <protection/>
    </xf>
    <xf numFmtId="174" fontId="65" fillId="0" borderId="13" xfId="0" applyNumberFormat="1" applyFont="1" applyFill="1" applyBorder="1" applyAlignment="1" applyProtection="1">
      <alignment horizontal="center" vertical="center"/>
      <protection/>
    </xf>
    <xf numFmtId="0" fontId="64" fillId="0" borderId="46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49" fontId="64" fillId="0" borderId="48" xfId="0" applyNumberFormat="1" applyFont="1" applyFill="1" applyBorder="1" applyAlignment="1">
      <alignment horizontal="left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50" xfId="0" applyNumberFormat="1" applyFont="1" applyFill="1" applyBorder="1" applyAlignment="1">
      <alignment horizontal="center" vertical="center" wrapText="1"/>
    </xf>
    <xf numFmtId="49" fontId="64" fillId="0" borderId="50" xfId="0" applyNumberFormat="1" applyFont="1" applyFill="1" applyBorder="1" applyAlignment="1">
      <alignment horizontal="center" vertical="center" wrapText="1"/>
    </xf>
    <xf numFmtId="172" fontId="64" fillId="0" borderId="48" xfId="0" applyNumberFormat="1" applyFont="1" applyFill="1" applyBorder="1" applyAlignment="1" applyProtection="1">
      <alignment horizontal="center" vertical="center" wrapText="1"/>
      <protection/>
    </xf>
    <xf numFmtId="174" fontId="64" fillId="0" borderId="51" xfId="0" applyNumberFormat="1" applyFont="1" applyFill="1" applyBorder="1" applyAlignment="1" applyProtection="1">
      <alignment horizontal="center" vertical="center"/>
      <protection/>
    </xf>
    <xf numFmtId="172" fontId="64" fillId="0" borderId="50" xfId="0" applyNumberFormat="1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49" xfId="0" applyNumberFormat="1" applyFont="1" applyFill="1" applyBorder="1" applyAlignment="1">
      <alignment horizontal="center" vertical="center" wrapText="1"/>
    </xf>
    <xf numFmtId="0" fontId="64" fillId="0" borderId="52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172" fontId="65" fillId="0" borderId="13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>
      <alignment horizontal="center" vertical="center" wrapText="1"/>
    </xf>
    <xf numFmtId="0" fontId="64" fillId="0" borderId="49" xfId="0" applyNumberFormat="1" applyFont="1" applyFill="1" applyBorder="1" applyAlignment="1" applyProtection="1">
      <alignment horizontal="center" vertical="center"/>
      <protection/>
    </xf>
    <xf numFmtId="0" fontId="64" fillId="0" borderId="53" xfId="0" applyNumberFormat="1" applyFont="1" applyFill="1" applyBorder="1" applyAlignment="1" applyProtection="1">
      <alignment horizontal="center" vertical="center"/>
      <protection/>
    </xf>
    <xf numFmtId="0" fontId="64" fillId="0" borderId="54" xfId="0" applyNumberFormat="1" applyFont="1" applyFill="1" applyBorder="1" applyAlignment="1" applyProtection="1">
      <alignment horizontal="left" vertical="center"/>
      <protection/>
    </xf>
    <xf numFmtId="0" fontId="64" fillId="0" borderId="52" xfId="0" applyNumberFormat="1" applyFont="1" applyFill="1" applyBorder="1" applyAlignment="1" applyProtection="1">
      <alignment horizontal="center" vertical="center"/>
      <protection/>
    </xf>
    <xf numFmtId="174" fontId="64" fillId="0" borderId="55" xfId="0" applyNumberFormat="1" applyFont="1" applyFill="1" applyBorder="1" applyAlignment="1" applyProtection="1">
      <alignment horizontal="center" vertical="center"/>
      <protection/>
    </xf>
    <xf numFmtId="1" fontId="67" fillId="0" borderId="49" xfId="0" applyNumberFormat="1" applyFont="1" applyFill="1" applyBorder="1" applyAlignment="1" applyProtection="1">
      <alignment horizontal="center" vertical="center"/>
      <protection/>
    </xf>
    <xf numFmtId="1" fontId="64" fillId="0" borderId="52" xfId="0" applyNumberFormat="1" applyFont="1" applyFill="1" applyBorder="1" applyAlignment="1" applyProtection="1">
      <alignment horizontal="center" vertical="center"/>
      <protection/>
    </xf>
    <xf numFmtId="0" fontId="64" fillId="0" borderId="27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left" vertical="center" wrapText="1"/>
    </xf>
    <xf numFmtId="0" fontId="64" fillId="0" borderId="27" xfId="0" applyNumberFormat="1" applyFont="1" applyFill="1" applyBorder="1" applyAlignment="1">
      <alignment horizontal="center" vertical="center"/>
    </xf>
    <xf numFmtId="49" fontId="64" fillId="0" borderId="36" xfId="0" applyNumberFormat="1" applyFont="1" applyFill="1" applyBorder="1" applyAlignment="1">
      <alignment horizontal="center" vertical="center"/>
    </xf>
    <xf numFmtId="0" fontId="64" fillId="0" borderId="36" xfId="0" applyNumberFormat="1" applyFont="1" applyFill="1" applyBorder="1" applyAlignment="1">
      <alignment horizontal="center" vertical="center"/>
    </xf>
    <xf numFmtId="0" fontId="64" fillId="0" borderId="26" xfId="0" applyNumberFormat="1" applyFont="1" applyFill="1" applyBorder="1" applyAlignment="1" applyProtection="1">
      <alignment horizontal="center" vertical="center"/>
      <protection/>
    </xf>
    <xf numFmtId="174" fontId="64" fillId="0" borderId="34" xfId="0" applyNumberFormat="1" applyFont="1" applyFill="1" applyBorder="1" applyAlignment="1" applyProtection="1">
      <alignment horizontal="center" vertical="center"/>
      <protection/>
    </xf>
    <xf numFmtId="0" fontId="64" fillId="0" borderId="27" xfId="0" applyNumberFormat="1" applyFont="1" applyFill="1" applyBorder="1" applyAlignment="1" applyProtection="1">
      <alignment horizontal="center" vertical="center"/>
      <protection/>
    </xf>
    <xf numFmtId="0" fontId="64" fillId="0" borderId="36" xfId="0" applyNumberFormat="1" applyFont="1" applyFill="1" applyBorder="1" applyAlignment="1" applyProtection="1">
      <alignment horizontal="center" vertical="center"/>
      <protection/>
    </xf>
    <xf numFmtId="1" fontId="64" fillId="0" borderId="27" xfId="0" applyNumberFormat="1" applyFont="1" applyFill="1" applyBorder="1" applyAlignment="1">
      <alignment horizontal="center" vertical="center" wrapText="1"/>
    </xf>
    <xf numFmtId="1" fontId="64" fillId="0" borderId="26" xfId="0" applyNumberFormat="1" applyFont="1" applyFill="1" applyBorder="1" applyAlignment="1">
      <alignment horizontal="center" vertical="center" wrapText="1"/>
    </xf>
    <xf numFmtId="49" fontId="64" fillId="0" borderId="27" xfId="0" applyNumberFormat="1" applyFont="1" applyFill="1" applyBorder="1" applyAlignment="1">
      <alignment horizontal="center" vertical="center" wrapText="1"/>
    </xf>
    <xf numFmtId="0" fontId="66" fillId="0" borderId="26" xfId="0" applyNumberFormat="1" applyFont="1" applyFill="1" applyBorder="1" applyAlignment="1" applyProtection="1">
      <alignment horizontal="center" vertical="center"/>
      <protection/>
    </xf>
    <xf numFmtId="1" fontId="64" fillId="0" borderId="36" xfId="0" applyNumberFormat="1" applyFont="1" applyFill="1" applyBorder="1" applyAlignment="1">
      <alignment horizontal="center" vertical="center"/>
    </xf>
    <xf numFmtId="49" fontId="64" fillId="0" borderId="27" xfId="0" applyNumberFormat="1" applyFont="1" applyFill="1" applyBorder="1" applyAlignment="1">
      <alignment horizontal="center" vertical="center"/>
    </xf>
    <xf numFmtId="0" fontId="64" fillId="0" borderId="36" xfId="0" applyNumberFormat="1" applyFont="1" applyFill="1" applyBorder="1" applyAlignment="1">
      <alignment horizontal="center" vertical="center"/>
    </xf>
    <xf numFmtId="0" fontId="66" fillId="0" borderId="26" xfId="0" applyNumberFormat="1" applyFont="1" applyFill="1" applyBorder="1" applyAlignment="1" applyProtection="1">
      <alignment horizontal="center" vertical="center"/>
      <protection/>
    </xf>
    <xf numFmtId="1" fontId="64" fillId="0" borderId="27" xfId="0" applyNumberFormat="1" applyFont="1" applyFill="1" applyBorder="1" applyAlignment="1">
      <alignment horizontal="center" vertical="center" wrapText="1"/>
    </xf>
    <xf numFmtId="1" fontId="64" fillId="0" borderId="26" xfId="0" applyNumberFormat="1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left" vertical="center" wrapText="1"/>
    </xf>
    <xf numFmtId="0" fontId="64" fillId="0" borderId="46" xfId="0" applyNumberFormat="1" applyFont="1" applyFill="1" applyBorder="1" applyAlignment="1">
      <alignment horizontal="center" vertical="center"/>
    </xf>
    <xf numFmtId="0" fontId="64" fillId="0" borderId="50" xfId="0" applyNumberFormat="1" applyFont="1" applyFill="1" applyBorder="1" applyAlignment="1">
      <alignment horizontal="center" vertical="center"/>
    </xf>
    <xf numFmtId="49" fontId="64" fillId="0" borderId="50" xfId="0" applyNumberFormat="1" applyFont="1" applyFill="1" applyBorder="1" applyAlignment="1">
      <alignment horizontal="center" vertical="center"/>
    </xf>
    <xf numFmtId="0" fontId="66" fillId="0" borderId="58" xfId="0" applyNumberFormat="1" applyFont="1" applyFill="1" applyBorder="1" applyAlignment="1" applyProtection="1">
      <alignment horizontal="center" vertical="center"/>
      <protection/>
    </xf>
    <xf numFmtId="174" fontId="64" fillId="0" borderId="47" xfId="0" applyNumberFormat="1" applyFont="1" applyFill="1" applyBorder="1" applyAlignment="1" applyProtection="1">
      <alignment horizontal="center" vertical="center"/>
      <protection/>
    </xf>
    <xf numFmtId="1" fontId="64" fillId="0" borderId="46" xfId="0" applyNumberFormat="1" applyFont="1" applyFill="1" applyBorder="1" applyAlignment="1">
      <alignment horizontal="center" vertical="center" wrapText="1"/>
    </xf>
    <xf numFmtId="1" fontId="64" fillId="0" borderId="58" xfId="0" applyNumberFormat="1" applyFont="1" applyFill="1" applyBorder="1" applyAlignment="1">
      <alignment horizontal="center" vertical="center" wrapText="1"/>
    </xf>
    <xf numFmtId="49" fontId="64" fillId="0" borderId="36" xfId="0" applyNumberFormat="1" applyFont="1" applyFill="1" applyBorder="1" applyAlignment="1">
      <alignment horizontal="center" vertical="center" wrapText="1"/>
    </xf>
    <xf numFmtId="1" fontId="64" fillId="0" borderId="36" xfId="0" applyNumberFormat="1" applyFont="1" applyFill="1" applyBorder="1" applyAlignment="1" applyProtection="1">
      <alignment horizontal="center" vertical="center"/>
      <protection/>
    </xf>
    <xf numFmtId="49" fontId="64" fillId="0" borderId="34" xfId="0" applyNumberFormat="1" applyFont="1" applyFill="1" applyBorder="1" applyAlignment="1">
      <alignment vertical="center" wrapText="1"/>
    </xf>
    <xf numFmtId="0" fontId="64" fillId="0" borderId="29" xfId="0" applyNumberFormat="1" applyFont="1" applyFill="1" applyBorder="1" applyAlignment="1" applyProtection="1">
      <alignment horizontal="center" vertical="center"/>
      <protection/>
    </xf>
    <xf numFmtId="0" fontId="64" fillId="0" borderId="59" xfId="0" applyNumberFormat="1" applyFont="1" applyFill="1" applyBorder="1" applyAlignment="1" applyProtection="1">
      <alignment horizontal="center" vertical="center"/>
      <protection/>
    </xf>
    <xf numFmtId="1" fontId="64" fillId="0" borderId="59" xfId="0" applyNumberFormat="1" applyFont="1" applyFill="1" applyBorder="1" applyAlignment="1">
      <alignment horizontal="center" vertical="center"/>
    </xf>
    <xf numFmtId="0" fontId="64" fillId="0" borderId="59" xfId="0" applyNumberFormat="1" applyFont="1" applyFill="1" applyBorder="1" applyAlignment="1">
      <alignment horizontal="center" vertical="center"/>
    </xf>
    <xf numFmtId="0" fontId="64" fillId="0" borderId="28" xfId="0" applyNumberFormat="1" applyFont="1" applyFill="1" applyBorder="1" applyAlignment="1" applyProtection="1">
      <alignment horizontal="center" vertical="center"/>
      <protection/>
    </xf>
    <xf numFmtId="44" fontId="68" fillId="0" borderId="10" xfId="42" applyFont="1" applyFill="1" applyBorder="1" applyAlignment="1">
      <alignment vertical="center" wrapText="1"/>
    </xf>
    <xf numFmtId="44" fontId="68" fillId="0" borderId="14" xfId="42" applyFont="1" applyFill="1" applyBorder="1" applyAlignment="1">
      <alignment vertical="center" wrapText="1"/>
    </xf>
    <xf numFmtId="44" fontId="68" fillId="0" borderId="13" xfId="42" applyFont="1" applyFill="1" applyBorder="1" applyAlignment="1">
      <alignment vertical="center" wrapText="1"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4" xfId="0" applyNumberFormat="1" applyFont="1" applyFill="1" applyBorder="1" applyAlignment="1" applyProtection="1">
      <alignment horizontal="center" vertical="center"/>
      <protection/>
    </xf>
    <xf numFmtId="1" fontId="65" fillId="0" borderId="13" xfId="0" applyNumberFormat="1" applyFont="1" applyFill="1" applyBorder="1" applyAlignment="1" applyProtection="1">
      <alignment horizontal="center" vertical="center"/>
      <protection/>
    </xf>
    <xf numFmtId="49" fontId="64" fillId="0" borderId="52" xfId="0" applyNumberFormat="1" applyFont="1" applyFill="1" applyBorder="1" applyAlignment="1" applyProtection="1">
      <alignment horizontal="left" vertical="center" wrapText="1"/>
      <protection/>
    </xf>
    <xf numFmtId="1" fontId="64" fillId="0" borderId="46" xfId="0" applyNumberFormat="1" applyFont="1" applyFill="1" applyBorder="1" applyAlignment="1">
      <alignment horizontal="center" vertical="center"/>
    </xf>
    <xf numFmtId="1" fontId="64" fillId="0" borderId="50" xfId="0" applyNumberFormat="1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 wrapText="1"/>
    </xf>
    <xf numFmtId="49" fontId="64" fillId="0" borderId="26" xfId="0" applyNumberFormat="1" applyFont="1" applyFill="1" applyBorder="1" applyAlignment="1" applyProtection="1">
      <alignment horizontal="left" vertical="center" wrapText="1"/>
      <protection/>
    </xf>
    <xf numFmtId="0" fontId="64" fillId="0" borderId="26" xfId="0" applyFont="1" applyFill="1" applyBorder="1" applyAlignment="1">
      <alignment horizontal="center" vertical="center" wrapText="1"/>
    </xf>
    <xf numFmtId="174" fontId="64" fillId="0" borderId="38" xfId="0" applyNumberFormat="1" applyFont="1" applyFill="1" applyBorder="1" applyAlignment="1" applyProtection="1">
      <alignment horizontal="center" vertical="center" wrapText="1"/>
      <protection/>
    </xf>
    <xf numFmtId="174" fontId="64" fillId="0" borderId="60" xfId="0" applyNumberFormat="1" applyFont="1" applyFill="1" applyBorder="1" applyAlignment="1" applyProtection="1">
      <alignment horizontal="center" vertical="center" wrapText="1"/>
      <protection/>
    </xf>
    <xf numFmtId="1" fontId="64" fillId="0" borderId="27" xfId="0" applyNumberFormat="1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 wrapText="1"/>
    </xf>
    <xf numFmtId="0" fontId="64" fillId="0" borderId="44" xfId="0" applyNumberFormat="1" applyFont="1" applyFill="1" applyBorder="1" applyAlignment="1">
      <alignment horizontal="center" vertical="center"/>
    </xf>
    <xf numFmtId="0" fontId="64" fillId="0" borderId="41" xfId="0" applyNumberFormat="1" applyFont="1" applyFill="1" applyBorder="1" applyAlignment="1">
      <alignment horizontal="center" vertical="center"/>
    </xf>
    <xf numFmtId="49" fontId="64" fillId="0" borderId="41" xfId="0" applyNumberFormat="1" applyFont="1" applyFill="1" applyBorder="1" applyAlignment="1">
      <alignment horizontal="center" vertical="center"/>
    </xf>
    <xf numFmtId="0" fontId="66" fillId="0" borderId="45" xfId="0" applyNumberFormat="1" applyFont="1" applyFill="1" applyBorder="1" applyAlignment="1" applyProtection="1">
      <alignment horizontal="center" vertical="center"/>
      <protection/>
    </xf>
    <xf numFmtId="1" fontId="64" fillId="0" borderId="41" xfId="0" applyNumberFormat="1" applyFont="1" applyFill="1" applyBorder="1" applyAlignment="1">
      <alignment horizontal="center" vertical="center"/>
    </xf>
    <xf numFmtId="172" fontId="64" fillId="0" borderId="61" xfId="0" applyNumberFormat="1" applyFont="1" applyFill="1" applyBorder="1" applyAlignment="1" applyProtection="1">
      <alignment horizontal="left" vertical="center"/>
      <protection/>
    </xf>
    <xf numFmtId="174" fontId="64" fillId="0" borderId="39" xfId="0" applyNumberFormat="1" applyFont="1" applyFill="1" applyBorder="1" applyAlignment="1" applyProtection="1">
      <alignment horizontal="center" vertical="center"/>
      <protection/>
    </xf>
    <xf numFmtId="49" fontId="65" fillId="0" borderId="10" xfId="0" applyNumberFormat="1" applyFont="1" applyFill="1" applyBorder="1" applyAlignment="1" applyProtection="1">
      <alignment vertical="center"/>
      <protection/>
    </xf>
    <xf numFmtId="49" fontId="65" fillId="0" borderId="14" xfId="0" applyNumberFormat="1" applyFont="1" applyFill="1" applyBorder="1" applyAlignment="1" applyProtection="1">
      <alignment vertical="center"/>
      <protection/>
    </xf>
    <xf numFmtId="49" fontId="65" fillId="0" borderId="13" xfId="0" applyNumberFormat="1" applyFont="1" applyFill="1" applyBorder="1" applyAlignment="1" applyProtection="1">
      <alignment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1" fontId="65" fillId="0" borderId="13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 applyProtection="1">
      <alignment horizontal="center" vertical="center"/>
      <protection/>
    </xf>
    <xf numFmtId="2" fontId="65" fillId="0" borderId="13" xfId="0" applyNumberFormat="1" applyFont="1" applyFill="1" applyBorder="1" applyAlignment="1" applyProtection="1">
      <alignment horizontal="center" vertical="center"/>
      <protection/>
    </xf>
    <xf numFmtId="0" fontId="64" fillId="0" borderId="6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72" fontId="64" fillId="0" borderId="63" xfId="0" applyNumberFormat="1" applyFont="1" applyFill="1" applyBorder="1" applyAlignment="1" applyProtection="1">
      <alignment horizontal="left" vertical="center" wrapText="1"/>
      <protection/>
    </xf>
    <xf numFmtId="0" fontId="64" fillId="0" borderId="62" xfId="0" applyFont="1" applyFill="1" applyBorder="1" applyAlignment="1" applyProtection="1">
      <alignment horizontal="center" vertical="center"/>
      <protection/>
    </xf>
    <xf numFmtId="0" fontId="64" fillId="0" borderId="64" xfId="0" applyFont="1" applyFill="1" applyBorder="1" applyAlignment="1" applyProtection="1">
      <alignment horizontal="right" vertical="center"/>
      <protection/>
    </xf>
    <xf numFmtId="0" fontId="64" fillId="0" borderId="65" xfId="0" applyFont="1" applyFill="1" applyBorder="1" applyAlignment="1" applyProtection="1">
      <alignment horizontal="right" vertical="center"/>
      <protection/>
    </xf>
    <xf numFmtId="174" fontId="64" fillId="0" borderId="0" xfId="0" applyNumberFormat="1" applyFont="1" applyFill="1" applyBorder="1" applyAlignment="1" applyProtection="1">
      <alignment horizontal="center" vertical="center"/>
      <protection/>
    </xf>
    <xf numFmtId="1" fontId="64" fillId="0" borderId="64" xfId="0" applyNumberFormat="1" applyFont="1" applyFill="1" applyBorder="1" applyAlignment="1">
      <alignment horizontal="center" vertical="center"/>
    </xf>
    <xf numFmtId="0" fontId="64" fillId="0" borderId="64" xfId="0" applyNumberFormat="1" applyFont="1" applyFill="1" applyBorder="1" applyAlignment="1">
      <alignment horizontal="center" vertical="center"/>
    </xf>
    <xf numFmtId="1" fontId="64" fillId="0" borderId="65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3" xfId="0" applyNumberFormat="1" applyFont="1" applyFill="1" applyBorder="1" applyAlignment="1" applyProtection="1">
      <alignment horizontal="center" vertical="center"/>
      <protection/>
    </xf>
    <xf numFmtId="172" fontId="65" fillId="0" borderId="10" xfId="0" applyNumberFormat="1" applyFont="1" applyFill="1" applyBorder="1" applyAlignment="1" applyProtection="1">
      <alignment vertical="center" wrapText="1"/>
      <protection/>
    </xf>
    <xf numFmtId="172" fontId="65" fillId="0" borderId="14" xfId="0" applyNumberFormat="1" applyFont="1" applyFill="1" applyBorder="1" applyAlignment="1" applyProtection="1">
      <alignment vertical="center" wrapText="1"/>
      <protection/>
    </xf>
    <xf numFmtId="172" fontId="65" fillId="0" borderId="13" xfId="0" applyNumberFormat="1" applyFont="1" applyFill="1" applyBorder="1" applyAlignment="1" applyProtection="1">
      <alignment vertical="center" wrapText="1"/>
      <protection/>
    </xf>
    <xf numFmtId="174" fontId="65" fillId="0" borderId="14" xfId="0" applyNumberFormat="1" applyFont="1" applyFill="1" applyBorder="1" applyAlignment="1" applyProtection="1">
      <alignment horizontal="center" vertical="center"/>
      <protection/>
    </xf>
    <xf numFmtId="174" fontId="65" fillId="0" borderId="66" xfId="0" applyNumberFormat="1" applyFont="1" applyFill="1" applyBorder="1" applyAlignment="1" applyProtection="1">
      <alignment horizontal="center" vertical="center"/>
      <protection/>
    </xf>
    <xf numFmtId="2" fontId="64" fillId="0" borderId="49" xfId="0" applyNumberFormat="1" applyFont="1" applyFill="1" applyBorder="1" applyAlignment="1" applyProtection="1">
      <alignment horizontal="center" vertical="center" wrapText="1"/>
      <protection/>
    </xf>
    <xf numFmtId="2" fontId="64" fillId="0" borderId="53" xfId="0" applyNumberFormat="1" applyFont="1" applyFill="1" applyBorder="1" applyAlignment="1" applyProtection="1">
      <alignment horizontal="center" vertical="center" wrapText="1"/>
      <protection/>
    </xf>
    <xf numFmtId="172" fontId="64" fillId="0" borderId="53" xfId="0" applyNumberFormat="1" applyFont="1" applyFill="1" applyBorder="1" applyAlignment="1">
      <alignment horizontal="center" vertical="center" wrapText="1"/>
    </xf>
    <xf numFmtId="172" fontId="64" fillId="0" borderId="52" xfId="0" applyNumberFormat="1" applyFont="1" applyFill="1" applyBorder="1" applyAlignment="1">
      <alignment horizontal="center" vertical="center" wrapText="1"/>
    </xf>
    <xf numFmtId="49" fontId="65" fillId="0" borderId="53" xfId="0" applyNumberFormat="1" applyFont="1" applyFill="1" applyBorder="1" applyAlignment="1" applyProtection="1">
      <alignment horizontal="center" vertical="center"/>
      <protection/>
    </xf>
    <xf numFmtId="0" fontId="64" fillId="0" borderId="67" xfId="0" applyFont="1" applyFill="1" applyBorder="1" applyAlignment="1">
      <alignment horizontal="left" vertical="center" wrapText="1"/>
    </xf>
    <xf numFmtId="49" fontId="65" fillId="0" borderId="68" xfId="0" applyNumberFormat="1" applyFont="1" applyFill="1" applyBorder="1" applyAlignment="1" applyProtection="1">
      <alignment horizontal="center" vertical="center"/>
      <protection/>
    </xf>
    <xf numFmtId="0" fontId="64" fillId="0" borderId="69" xfId="0" applyNumberFormat="1" applyFont="1" applyFill="1" applyBorder="1" applyAlignment="1" applyProtection="1">
      <alignment horizontal="center" vertical="center"/>
      <protection/>
    </xf>
    <xf numFmtId="49" fontId="65" fillId="0" borderId="69" xfId="0" applyNumberFormat="1" applyFont="1" applyFill="1" applyBorder="1" applyAlignment="1" applyProtection="1">
      <alignment horizontal="center" vertical="center"/>
      <protection/>
    </xf>
    <xf numFmtId="49" fontId="65" fillId="0" borderId="70" xfId="0" applyNumberFormat="1" applyFont="1" applyFill="1" applyBorder="1" applyAlignment="1" applyProtection="1">
      <alignment horizontal="center" vertical="center"/>
      <protection/>
    </xf>
    <xf numFmtId="1" fontId="64" fillId="0" borderId="36" xfId="0" applyNumberFormat="1" applyFont="1" applyFill="1" applyBorder="1" applyAlignment="1">
      <alignment horizontal="center" vertical="center" wrapText="1"/>
    </xf>
    <xf numFmtId="172" fontId="64" fillId="0" borderId="58" xfId="0" applyNumberFormat="1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 wrapText="1"/>
    </xf>
    <xf numFmtId="0" fontId="64" fillId="0" borderId="71" xfId="0" applyFont="1" applyFill="1" applyBorder="1" applyAlignment="1">
      <alignment horizontal="left" vertical="center" wrapText="1"/>
    </xf>
    <xf numFmtId="0" fontId="64" fillId="0" borderId="72" xfId="0" applyFont="1" applyFill="1" applyBorder="1" applyAlignment="1">
      <alignment horizontal="center" vertical="center" wrapText="1"/>
    </xf>
    <xf numFmtId="0" fontId="64" fillId="0" borderId="73" xfId="0" applyFont="1" applyFill="1" applyBorder="1" applyAlignment="1">
      <alignment horizontal="center" vertical="center" wrapText="1"/>
    </xf>
    <xf numFmtId="0" fontId="64" fillId="0" borderId="74" xfId="0" applyNumberFormat="1" applyFont="1" applyFill="1" applyBorder="1" applyAlignment="1" applyProtection="1">
      <alignment horizontal="center" vertical="center"/>
      <protection/>
    </xf>
    <xf numFmtId="1" fontId="64" fillId="0" borderId="50" xfId="0" applyNumberFormat="1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left" vertical="center" wrapText="1"/>
    </xf>
    <xf numFmtId="0" fontId="64" fillId="0" borderId="53" xfId="0" applyFont="1" applyFill="1" applyBorder="1" applyAlignment="1">
      <alignment horizontal="center" vertical="center" wrapText="1"/>
    </xf>
    <xf numFmtId="0" fontId="66" fillId="0" borderId="52" xfId="0" applyNumberFormat="1" applyFont="1" applyFill="1" applyBorder="1" applyAlignment="1" applyProtection="1">
      <alignment horizontal="center" vertical="center"/>
      <protection/>
    </xf>
    <xf numFmtId="174" fontId="64" fillId="0" borderId="76" xfId="0" applyNumberFormat="1" applyFont="1" applyFill="1" applyBorder="1" applyAlignment="1" applyProtection="1">
      <alignment horizontal="center" vertical="center"/>
      <protection/>
    </xf>
    <xf numFmtId="0" fontId="64" fillId="0" borderId="52" xfId="0" applyFont="1" applyFill="1" applyBorder="1" applyAlignment="1">
      <alignment horizontal="center" vertical="center" wrapText="1"/>
    </xf>
    <xf numFmtId="1" fontId="64" fillId="0" borderId="49" xfId="0" applyNumberFormat="1" applyFont="1" applyFill="1" applyBorder="1" applyAlignment="1">
      <alignment horizontal="center" vertical="center" wrapText="1"/>
    </xf>
    <xf numFmtId="0" fontId="64" fillId="0" borderId="77" xfId="0" applyFont="1" applyFill="1" applyBorder="1" applyAlignment="1">
      <alignment horizontal="center" vertical="center" wrapText="1"/>
    </xf>
    <xf numFmtId="49" fontId="64" fillId="0" borderId="78" xfId="0" applyNumberFormat="1" applyFont="1" applyFill="1" applyBorder="1" applyAlignment="1">
      <alignment horizontal="left" vertical="center" wrapText="1"/>
    </xf>
    <xf numFmtId="1" fontId="65" fillId="0" borderId="31" xfId="0" applyNumberFormat="1" applyFont="1" applyFill="1" applyBorder="1" applyAlignment="1" applyProtection="1">
      <alignment horizontal="center" vertical="center"/>
      <protection/>
    </xf>
    <xf numFmtId="174" fontId="65" fillId="0" borderId="11" xfId="0" applyNumberFormat="1" applyFont="1" applyFill="1" applyBorder="1" applyAlignment="1">
      <alignment horizontal="center" vertical="center"/>
    </xf>
    <xf numFmtId="174" fontId="65" fillId="0" borderId="31" xfId="0" applyNumberFormat="1" applyFont="1" applyFill="1" applyBorder="1" applyAlignment="1">
      <alignment horizontal="center" vertical="center"/>
    </xf>
    <xf numFmtId="174" fontId="65" fillId="0" borderId="13" xfId="0" applyNumberFormat="1" applyFont="1" applyFill="1" applyBorder="1" applyAlignment="1">
      <alignment horizontal="center" vertical="center"/>
    </xf>
    <xf numFmtId="174" fontId="65" fillId="0" borderId="49" xfId="0" applyNumberFormat="1" applyFont="1" applyFill="1" applyBorder="1" applyAlignment="1" applyProtection="1">
      <alignment horizontal="center" vertical="center"/>
      <protection/>
    </xf>
    <xf numFmtId="174" fontId="65" fillId="0" borderId="52" xfId="0" applyNumberFormat="1" applyFont="1" applyFill="1" applyBorder="1" applyAlignment="1" applyProtection="1">
      <alignment horizontal="center" vertical="center"/>
      <protection/>
    </xf>
    <xf numFmtId="0" fontId="65" fillId="0" borderId="27" xfId="0" applyNumberFormat="1" applyFont="1" applyFill="1" applyBorder="1" applyAlignment="1" applyProtection="1">
      <alignment horizontal="center" vertical="center"/>
      <protection/>
    </xf>
    <xf numFmtId="0" fontId="65" fillId="0" borderId="26" xfId="0" applyNumberFormat="1" applyFont="1" applyFill="1" applyBorder="1" applyAlignment="1" applyProtection="1">
      <alignment horizontal="center" vertical="center"/>
      <protection/>
    </xf>
    <xf numFmtId="0" fontId="65" fillId="0" borderId="79" xfId="0" applyNumberFormat="1" applyFont="1" applyFill="1" applyBorder="1" applyAlignment="1" applyProtection="1">
      <alignment horizontal="center" vertical="center"/>
      <protection/>
    </xf>
    <xf numFmtId="49" fontId="9" fillId="0" borderId="80" xfId="52" applyNumberFormat="1" applyFont="1" applyFill="1" applyBorder="1" applyAlignment="1">
      <alignment horizontal="center" vertical="center" wrapText="1"/>
      <protection/>
    </xf>
    <xf numFmtId="49" fontId="9" fillId="0" borderId="81" xfId="52" applyNumberFormat="1" applyFont="1" applyFill="1" applyBorder="1" applyAlignment="1">
      <alignment horizontal="center" vertical="center" wrapText="1"/>
      <protection/>
    </xf>
    <xf numFmtId="49" fontId="9" fillId="0" borderId="82" xfId="52" applyNumberFormat="1" applyFont="1" applyFill="1" applyBorder="1" applyAlignment="1">
      <alignment horizontal="center" vertical="center" wrapText="1"/>
      <protection/>
    </xf>
    <xf numFmtId="49" fontId="9" fillId="0" borderId="83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84" xfId="52" applyNumberFormat="1" applyFont="1" applyFill="1" applyBorder="1" applyAlignment="1">
      <alignment horizontal="center" vertical="center" wrapText="1"/>
      <protection/>
    </xf>
    <xf numFmtId="49" fontId="9" fillId="0" borderId="85" xfId="52" applyNumberFormat="1" applyFont="1" applyFill="1" applyBorder="1" applyAlignment="1">
      <alignment horizontal="center" vertical="center" wrapText="1"/>
      <protection/>
    </xf>
    <xf numFmtId="49" fontId="9" fillId="0" borderId="86" xfId="52" applyNumberFormat="1" applyFont="1" applyFill="1" applyBorder="1" applyAlignment="1">
      <alignment horizontal="center" vertical="center" wrapText="1"/>
      <protection/>
    </xf>
    <xf numFmtId="49" fontId="9" fillId="0" borderId="87" xfId="52" applyNumberFormat="1" applyFont="1" applyFill="1" applyBorder="1" applyAlignment="1">
      <alignment horizontal="center" vertical="center" wrapText="1"/>
      <protection/>
    </xf>
    <xf numFmtId="0" fontId="9" fillId="0" borderId="88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82" xfId="52" applyFont="1" applyFill="1" applyBorder="1" applyAlignment="1">
      <alignment horizontal="center" vertical="center" wrapText="1"/>
      <protection/>
    </xf>
    <xf numFmtId="0" fontId="9" fillId="0" borderId="89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84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0" fontId="9" fillId="0" borderId="86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0" fontId="9" fillId="0" borderId="88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70" fillId="0" borderId="88" xfId="0" applyFont="1" applyFill="1" applyBorder="1" applyAlignment="1">
      <alignment horizontal="center" vertical="center" wrapText="1"/>
    </xf>
    <xf numFmtId="0" fontId="70" fillId="0" borderId="81" xfId="0" applyFont="1" applyFill="1" applyBorder="1" applyAlignment="1">
      <alignment horizontal="center" vertical="center" wrapText="1"/>
    </xf>
    <xf numFmtId="0" fontId="70" fillId="0" borderId="82" xfId="0" applyFont="1" applyFill="1" applyBorder="1" applyAlignment="1">
      <alignment horizontal="center" vertical="center" wrapText="1"/>
    </xf>
    <xf numFmtId="0" fontId="70" fillId="0" borderId="90" xfId="0" applyFont="1" applyFill="1" applyBorder="1" applyAlignment="1">
      <alignment horizontal="center" vertical="center" wrapText="1"/>
    </xf>
    <xf numFmtId="0" fontId="70" fillId="0" borderId="86" xfId="0" applyFont="1" applyFill="1" applyBorder="1" applyAlignment="1">
      <alignment horizontal="center" vertical="center" wrapText="1"/>
    </xf>
    <xf numFmtId="0" fontId="70" fillId="0" borderId="87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88" xfId="52" applyFont="1" applyFill="1" applyBorder="1" applyAlignment="1">
      <alignment horizontal="center" vertical="center" wrapText="1"/>
      <protection/>
    </xf>
    <xf numFmtId="0" fontId="10" fillId="0" borderId="81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90" xfId="52" applyFont="1" applyFill="1" applyBorder="1" applyAlignment="1">
      <alignment horizontal="center" vertical="center" wrapText="1"/>
      <protection/>
    </xf>
    <xf numFmtId="0" fontId="10" fillId="0" borderId="86" xfId="52" applyFont="1" applyFill="1" applyBorder="1" applyAlignment="1">
      <alignment horizontal="center" vertical="center" wrapText="1"/>
      <protection/>
    </xf>
    <xf numFmtId="0" fontId="10" fillId="0" borderId="87" xfId="52" applyFont="1" applyFill="1" applyBorder="1" applyAlignment="1">
      <alignment horizontal="center" vertical="center" wrapText="1"/>
      <protection/>
    </xf>
    <xf numFmtId="0" fontId="9" fillId="0" borderId="94" xfId="52" applyFont="1" applyFill="1" applyBorder="1" applyAlignment="1">
      <alignment horizontal="center" vertical="center" wrapText="1"/>
      <protection/>
    </xf>
    <xf numFmtId="0" fontId="9" fillId="0" borderId="95" xfId="52" applyFont="1" applyFill="1" applyBorder="1" applyAlignment="1">
      <alignment horizontal="center" vertical="center" wrapText="1"/>
      <protection/>
    </xf>
    <xf numFmtId="0" fontId="9" fillId="0" borderId="96" xfId="52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 vertical="top" wrapText="1"/>
    </xf>
    <xf numFmtId="0" fontId="9" fillId="0" borderId="97" xfId="52" applyFont="1" applyFill="1" applyBorder="1" applyAlignment="1">
      <alignment horizontal="center" vertical="center" wrapText="1"/>
      <protection/>
    </xf>
    <xf numFmtId="0" fontId="9" fillId="0" borderId="98" xfId="52" applyFont="1" applyFill="1" applyBorder="1" applyAlignment="1">
      <alignment horizontal="center" vertical="center" wrapText="1"/>
      <protection/>
    </xf>
    <xf numFmtId="0" fontId="9" fillId="0" borderId="99" xfId="52" applyFont="1" applyFill="1" applyBorder="1" applyAlignment="1">
      <alignment horizontal="center" vertical="center" wrapText="1"/>
      <protection/>
    </xf>
    <xf numFmtId="0" fontId="9" fillId="0" borderId="100" xfId="52" applyFont="1" applyFill="1" applyBorder="1" applyAlignment="1">
      <alignment horizontal="center" vertical="center" wrapText="1"/>
      <protection/>
    </xf>
    <xf numFmtId="0" fontId="9" fillId="0" borderId="101" xfId="5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9" fillId="0" borderId="104" xfId="52" applyFont="1" applyFill="1" applyBorder="1" applyAlignment="1">
      <alignment horizontal="center" vertical="center" wrapText="1"/>
      <protection/>
    </xf>
    <xf numFmtId="0" fontId="9" fillId="0" borderId="71" xfId="52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49" fontId="10" fillId="0" borderId="105" xfId="52" applyNumberFormat="1" applyFont="1" applyFill="1" applyBorder="1" applyAlignment="1" applyProtection="1">
      <alignment horizontal="left" vertical="center" wrapText="1"/>
      <protection locked="0"/>
    </xf>
    <xf numFmtId="49" fontId="10" fillId="0" borderId="106" xfId="52" applyNumberFormat="1" applyFont="1" applyFill="1" applyBorder="1" applyAlignment="1" applyProtection="1">
      <alignment horizontal="left" vertical="center" wrapText="1"/>
      <protection locked="0"/>
    </xf>
    <xf numFmtId="49" fontId="10" fillId="0" borderId="111" xfId="52" applyNumberFormat="1" applyFont="1" applyFill="1" applyBorder="1" applyAlignment="1" applyProtection="1">
      <alignment horizontal="left" vertical="center" wrapText="1"/>
      <protection locked="0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 wrapText="1"/>
    </xf>
    <xf numFmtId="49" fontId="10" fillId="0" borderId="113" xfId="52" applyNumberFormat="1" applyFont="1" applyFill="1" applyBorder="1" applyAlignment="1">
      <alignment horizontal="left" vertical="center" wrapText="1"/>
      <protection/>
    </xf>
    <xf numFmtId="49" fontId="10" fillId="0" borderId="102" xfId="52" applyNumberFormat="1" applyFont="1" applyFill="1" applyBorder="1" applyAlignment="1">
      <alignment horizontal="left" vertical="center" wrapText="1"/>
      <protection/>
    </xf>
    <xf numFmtId="49" fontId="10" fillId="0" borderId="18" xfId="52" applyNumberFormat="1" applyFont="1" applyFill="1" applyBorder="1" applyAlignment="1">
      <alignment horizontal="left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115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20" fillId="0" borderId="116" xfId="52" applyFont="1" applyFill="1" applyBorder="1" applyAlignment="1">
      <alignment horizontal="center" vertical="center" wrapText="1"/>
      <protection/>
    </xf>
    <xf numFmtId="0" fontId="20" fillId="0" borderId="94" xfId="52" applyFont="1" applyFill="1" applyBorder="1" applyAlignment="1">
      <alignment horizontal="center" vertical="center" wrapText="1"/>
      <protection/>
    </xf>
    <xf numFmtId="0" fontId="20" fillId="0" borderId="117" xfId="52" applyFont="1" applyFill="1" applyBorder="1" applyAlignment="1">
      <alignment horizontal="center" vertical="center" wrapText="1"/>
      <protection/>
    </xf>
    <xf numFmtId="0" fontId="20" fillId="0" borderId="95" xfId="52" applyFont="1" applyFill="1" applyBorder="1" applyAlignment="1">
      <alignment horizontal="center" vertical="center" wrapText="1"/>
      <protection/>
    </xf>
    <xf numFmtId="0" fontId="20" fillId="0" borderId="118" xfId="52" applyFont="1" applyFill="1" applyBorder="1" applyAlignment="1">
      <alignment horizontal="center" vertical="center" wrapText="1"/>
      <protection/>
    </xf>
    <xf numFmtId="0" fontId="20" fillId="0" borderId="96" xfId="52" applyFont="1" applyFill="1" applyBorder="1" applyAlignment="1">
      <alignment horizontal="center" vertical="center" wrapText="1"/>
      <protection/>
    </xf>
    <xf numFmtId="0" fontId="2" fillId="0" borderId="114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textRotation="90"/>
    </xf>
    <xf numFmtId="0" fontId="2" fillId="0" borderId="85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65" fillId="0" borderId="119" xfId="0" applyNumberFormat="1" applyFont="1" applyFill="1" applyBorder="1" applyAlignment="1" applyProtection="1">
      <alignment horizontal="left" vertical="center"/>
      <protection/>
    </xf>
    <xf numFmtId="49" fontId="65" fillId="0" borderId="30" xfId="0" applyNumberFormat="1" applyFont="1" applyFill="1" applyBorder="1" applyAlignment="1" applyProtection="1">
      <alignment horizontal="left" vertical="center"/>
      <protection/>
    </xf>
    <xf numFmtId="49" fontId="65" fillId="0" borderId="120" xfId="0" applyNumberFormat="1" applyFont="1" applyFill="1" applyBorder="1" applyAlignment="1" applyProtection="1">
      <alignment horizontal="left" vertical="center"/>
      <protection/>
    </xf>
    <xf numFmtId="172" fontId="65" fillId="0" borderId="119" xfId="0" applyNumberFormat="1" applyFont="1" applyFill="1" applyBorder="1" applyAlignment="1" applyProtection="1">
      <alignment horizontal="left" vertical="center" wrapText="1"/>
      <protection/>
    </xf>
    <xf numFmtId="172" fontId="6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1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20" xfId="0" applyFont="1" applyFill="1" applyBorder="1" applyAlignment="1">
      <alignment horizontal="left" vertical="center" wrapText="1"/>
    </xf>
    <xf numFmtId="0" fontId="65" fillId="0" borderId="119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0" fontId="65" fillId="0" borderId="121" xfId="0" applyFont="1" applyFill="1" applyBorder="1" applyAlignment="1">
      <alignment horizontal="right" vertical="center"/>
    </xf>
    <xf numFmtId="0" fontId="65" fillId="0" borderId="76" xfId="0" applyFont="1" applyFill="1" applyBorder="1" applyAlignment="1">
      <alignment horizontal="right" vertical="center"/>
    </xf>
    <xf numFmtId="0" fontId="65" fillId="0" borderId="122" xfId="0" applyFont="1" applyFill="1" applyBorder="1" applyAlignment="1">
      <alignment horizontal="right" vertical="center"/>
    </xf>
    <xf numFmtId="0" fontId="64" fillId="0" borderId="55" xfId="0" applyFont="1" applyFill="1" applyBorder="1" applyAlignment="1">
      <alignment horizontal="right" vertical="center" wrapText="1"/>
    </xf>
    <xf numFmtId="0" fontId="65" fillId="0" borderId="11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120" xfId="0" applyFont="1" applyFill="1" applyBorder="1" applyAlignment="1">
      <alignment horizontal="center" vertical="center" wrapText="1"/>
    </xf>
    <xf numFmtId="49" fontId="65" fillId="0" borderId="119" xfId="0" applyNumberFormat="1" applyFont="1" applyFill="1" applyBorder="1" applyAlignment="1" applyProtection="1">
      <alignment horizontal="center" vertical="center" wrapText="1"/>
      <protection/>
    </xf>
    <xf numFmtId="49" fontId="65" fillId="0" borderId="30" xfId="0" applyNumberFormat="1" applyFont="1" applyFill="1" applyBorder="1" applyAlignment="1" applyProtection="1">
      <alignment horizontal="center" vertical="center" wrapText="1"/>
      <protection/>
    </xf>
    <xf numFmtId="49" fontId="65" fillId="0" borderId="120" xfId="0" applyNumberFormat="1" applyFont="1" applyFill="1" applyBorder="1" applyAlignment="1" applyProtection="1">
      <alignment horizontal="center" vertical="center" wrapText="1"/>
      <protection/>
    </xf>
    <xf numFmtId="49" fontId="65" fillId="0" borderId="119" xfId="0" applyNumberFormat="1" applyFont="1" applyFill="1" applyBorder="1" applyAlignment="1" applyProtection="1">
      <alignment horizontal="center" vertical="center"/>
      <protection/>
    </xf>
    <xf numFmtId="49" fontId="65" fillId="0" borderId="30" xfId="0" applyNumberFormat="1" applyFont="1" applyFill="1" applyBorder="1" applyAlignment="1" applyProtection="1">
      <alignment horizontal="center" vertical="center"/>
      <protection/>
    </xf>
    <xf numFmtId="49" fontId="65" fillId="0" borderId="120" xfId="0" applyNumberFormat="1" applyFont="1" applyFill="1" applyBorder="1" applyAlignment="1" applyProtection="1">
      <alignment horizontal="center" vertical="center"/>
      <protection/>
    </xf>
    <xf numFmtId="0" fontId="65" fillId="0" borderId="123" xfId="0" applyFont="1" applyFill="1" applyBorder="1" applyAlignment="1" applyProtection="1">
      <alignment horizontal="right" vertical="center"/>
      <protection/>
    </xf>
    <xf numFmtId="0" fontId="65" fillId="0" borderId="34" xfId="0" applyFont="1" applyFill="1" applyBorder="1" applyAlignment="1" applyProtection="1">
      <alignment horizontal="right" vertical="center"/>
      <protection/>
    </xf>
    <xf numFmtId="0" fontId="65" fillId="0" borderId="124" xfId="0" applyFont="1" applyFill="1" applyBorder="1" applyAlignment="1" applyProtection="1">
      <alignment horizontal="right" vertical="center"/>
      <protection/>
    </xf>
    <xf numFmtId="0" fontId="5" fillId="0" borderId="123" xfId="0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124" xfId="0" applyFont="1" applyFill="1" applyBorder="1" applyAlignment="1" applyProtection="1">
      <alignment horizontal="right" vertical="center"/>
      <protection/>
    </xf>
    <xf numFmtId="172" fontId="5" fillId="0" borderId="119" xfId="0" applyNumberFormat="1" applyFont="1" applyFill="1" applyBorder="1" applyAlignment="1" applyProtection="1">
      <alignment horizontal="left" vertical="center"/>
      <protection/>
    </xf>
    <xf numFmtId="172" fontId="5" fillId="0" borderId="30" xfId="0" applyNumberFormat="1" applyFont="1" applyFill="1" applyBorder="1" applyAlignment="1" applyProtection="1">
      <alignment horizontal="left" vertical="center"/>
      <protection/>
    </xf>
    <xf numFmtId="172" fontId="5" fillId="0" borderId="120" xfId="0" applyNumberFormat="1" applyFont="1" applyFill="1" applyBorder="1" applyAlignment="1" applyProtection="1">
      <alignment horizontal="left" vertical="center"/>
      <protection/>
    </xf>
    <xf numFmtId="49" fontId="65" fillId="0" borderId="119" xfId="0" applyNumberFormat="1" applyFont="1" applyFill="1" applyBorder="1" applyAlignment="1" applyProtection="1">
      <alignment horizontal="left" vertical="center" wrapText="1"/>
      <protection/>
    </xf>
    <xf numFmtId="49" fontId="65" fillId="0" borderId="30" xfId="0" applyNumberFormat="1" applyFont="1" applyFill="1" applyBorder="1" applyAlignment="1" applyProtection="1">
      <alignment horizontal="left" vertical="center" wrapText="1"/>
      <protection/>
    </xf>
    <xf numFmtId="49" fontId="65" fillId="0" borderId="120" xfId="0" applyNumberFormat="1" applyFont="1" applyFill="1" applyBorder="1" applyAlignment="1" applyProtection="1">
      <alignment horizontal="left" vertical="center" wrapText="1"/>
      <protection/>
    </xf>
    <xf numFmtId="0" fontId="5" fillId="0" borderId="125" xfId="0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0" fontId="5" fillId="0" borderId="126" xfId="0" applyFont="1" applyFill="1" applyBorder="1" applyAlignment="1" applyProtection="1">
      <alignment horizontal="right" vertical="center"/>
      <protection/>
    </xf>
    <xf numFmtId="172" fontId="65" fillId="0" borderId="120" xfId="0" applyNumberFormat="1" applyFont="1" applyFill="1" applyBorder="1" applyAlignment="1" applyProtection="1">
      <alignment horizontal="left" vertical="center" wrapText="1"/>
      <protection/>
    </xf>
    <xf numFmtId="172" fontId="2" fillId="0" borderId="119" xfId="0" applyNumberFormat="1" applyFont="1" applyFill="1" applyBorder="1" applyAlignment="1" applyProtection="1">
      <alignment horizontal="center" vertical="center"/>
      <protection/>
    </xf>
    <xf numFmtId="172" fontId="2" fillId="0" borderId="120" xfId="0" applyNumberFormat="1" applyFont="1" applyFill="1" applyBorder="1" applyAlignment="1" applyProtection="1">
      <alignment horizontal="center" vertical="center"/>
      <protection/>
    </xf>
    <xf numFmtId="172" fontId="2" fillId="0" borderId="127" xfId="0" applyNumberFormat="1" applyFont="1" applyFill="1" applyBorder="1" applyAlignment="1" applyProtection="1">
      <alignment horizontal="center" vertical="center" wrapText="1"/>
      <protection/>
    </xf>
    <xf numFmtId="172" fontId="2" fillId="0" borderId="128" xfId="0" applyNumberFormat="1" applyFont="1" applyFill="1" applyBorder="1" applyAlignment="1" applyProtection="1">
      <alignment horizontal="center" vertical="center" wrapText="1"/>
      <protection/>
    </xf>
    <xf numFmtId="44" fontId="65" fillId="0" borderId="119" xfId="42" applyFont="1" applyFill="1" applyBorder="1" applyAlignment="1">
      <alignment horizontal="left" vertical="center" wrapText="1"/>
    </xf>
    <xf numFmtId="44" fontId="65" fillId="0" borderId="30" xfId="42" applyFont="1" applyFill="1" applyBorder="1" applyAlignment="1">
      <alignment horizontal="left" vertical="center" wrapText="1"/>
    </xf>
    <xf numFmtId="0" fontId="65" fillId="0" borderId="120" xfId="0" applyFont="1" applyFill="1" applyBorder="1" applyAlignment="1">
      <alignment horizontal="left"/>
    </xf>
    <xf numFmtId="0" fontId="65" fillId="0" borderId="119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5" fillId="0" borderId="120" xfId="0" applyFont="1" applyFill="1" applyBorder="1" applyAlignment="1">
      <alignment horizontal="left" vertical="center" wrapText="1"/>
    </xf>
    <xf numFmtId="0" fontId="5" fillId="0" borderId="11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129" xfId="0" applyNumberFormat="1" applyFont="1" applyFill="1" applyBorder="1" applyAlignment="1" applyProtection="1">
      <alignment horizontal="center" vertical="center" textRotation="90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130" xfId="0" applyNumberFormat="1" applyFont="1" applyFill="1" applyBorder="1" applyAlignment="1" applyProtection="1">
      <alignment horizontal="center" vertical="center" textRotation="90"/>
      <protection/>
    </xf>
    <xf numFmtId="0" fontId="2" fillId="0" borderId="3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72" fontId="2" fillId="0" borderId="41" xfId="0" applyNumberFormat="1" applyFont="1" applyFill="1" applyBorder="1" applyAlignment="1" applyProtection="1">
      <alignment horizontal="center" textRotation="90" wrapText="1"/>
      <protection/>
    </xf>
    <xf numFmtId="172" fontId="2" fillId="0" borderId="64" xfId="0" applyNumberFormat="1" applyFont="1" applyFill="1" applyBorder="1" applyAlignment="1" applyProtection="1">
      <alignment horizontal="center" textRotation="90" wrapText="1"/>
      <protection/>
    </xf>
    <xf numFmtId="172" fontId="2" fillId="0" borderId="130" xfId="0" applyNumberFormat="1" applyFont="1" applyFill="1" applyBorder="1" applyAlignment="1" applyProtection="1">
      <alignment horizontal="center" textRotation="90" wrapText="1"/>
      <protection/>
    </xf>
    <xf numFmtId="172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34" xfId="0" applyNumberFormat="1" applyFont="1" applyFill="1" applyBorder="1" applyAlignment="1" applyProtection="1">
      <alignment horizontal="center" vertical="center"/>
      <protection/>
    </xf>
    <xf numFmtId="172" fontId="2" fillId="0" borderId="35" xfId="0" applyNumberFormat="1" applyFont="1" applyFill="1" applyBorder="1" applyAlignment="1" applyProtection="1">
      <alignment horizontal="center" vertical="center"/>
      <protection/>
    </xf>
    <xf numFmtId="172" fontId="2" fillId="0" borderId="44" xfId="0" applyNumberFormat="1" applyFont="1" applyFill="1" applyBorder="1" applyAlignment="1" applyProtection="1">
      <alignment horizontal="center" textRotation="90" wrapText="1"/>
      <protection/>
    </xf>
    <xf numFmtId="172" fontId="2" fillId="0" borderId="62" xfId="0" applyNumberFormat="1" applyFont="1" applyFill="1" applyBorder="1" applyAlignment="1" applyProtection="1">
      <alignment horizontal="center" textRotation="90" wrapText="1"/>
      <protection/>
    </xf>
    <xf numFmtId="172" fontId="2" fillId="0" borderId="131" xfId="0" applyNumberFormat="1" applyFont="1" applyFill="1" applyBorder="1" applyAlignment="1" applyProtection="1">
      <alignment horizontal="center" textRotation="90" wrapText="1"/>
      <protection/>
    </xf>
    <xf numFmtId="0" fontId="2" fillId="0" borderId="41" xfId="0" applyFont="1" applyFill="1" applyBorder="1" applyAlignment="1">
      <alignment horizontal="center" textRotation="90" wrapText="1"/>
    </xf>
    <xf numFmtId="0" fontId="2" fillId="0" borderId="64" xfId="0" applyFont="1" applyFill="1" applyBorder="1" applyAlignment="1">
      <alignment horizontal="center" textRotation="90" wrapText="1"/>
    </xf>
    <xf numFmtId="0" fontId="2" fillId="0" borderId="130" xfId="0" applyFont="1" applyFill="1" applyBorder="1" applyAlignment="1">
      <alignment horizontal="center" textRotation="90" wrapText="1"/>
    </xf>
    <xf numFmtId="172" fontId="2" fillId="0" borderId="36" xfId="0" applyNumberFormat="1" applyFont="1" applyFill="1" applyBorder="1" applyAlignment="1" applyProtection="1">
      <alignment horizontal="center" vertical="center"/>
      <protection/>
    </xf>
    <xf numFmtId="172" fontId="2" fillId="0" borderId="45" xfId="0" applyNumberFormat="1" applyFont="1" applyFill="1" applyBorder="1" applyAlignment="1" applyProtection="1">
      <alignment horizontal="center" textRotation="90" wrapText="1"/>
      <protection/>
    </xf>
    <xf numFmtId="172" fontId="2" fillId="0" borderId="65" xfId="0" applyNumberFormat="1" applyFont="1" applyFill="1" applyBorder="1" applyAlignment="1" applyProtection="1">
      <alignment horizontal="center" textRotation="90" wrapText="1"/>
      <protection/>
    </xf>
    <xf numFmtId="172" fontId="2" fillId="0" borderId="132" xfId="0" applyNumberFormat="1" applyFont="1" applyFill="1" applyBorder="1" applyAlignment="1" applyProtection="1">
      <alignment horizontal="center" textRotation="90" wrapText="1"/>
      <protection/>
    </xf>
    <xf numFmtId="0" fontId="2" fillId="0" borderId="45" xfId="0" applyFont="1" applyFill="1" applyBorder="1" applyAlignment="1">
      <alignment horizontal="center" textRotation="90" wrapText="1"/>
    </xf>
    <xf numFmtId="0" fontId="2" fillId="0" borderId="65" xfId="0" applyFont="1" applyFill="1" applyBorder="1" applyAlignment="1">
      <alignment horizontal="center" textRotation="90" wrapText="1"/>
    </xf>
    <xf numFmtId="0" fontId="2" fillId="0" borderId="132" xfId="0" applyFont="1" applyFill="1" applyBorder="1" applyAlignment="1">
      <alignment horizontal="center" textRotation="90" wrapText="1"/>
    </xf>
    <xf numFmtId="172" fontId="5" fillId="0" borderId="133" xfId="0" applyNumberFormat="1" applyFont="1" applyFill="1" applyBorder="1" applyAlignment="1" applyProtection="1">
      <alignment horizontal="center" vertical="center"/>
      <protection/>
    </xf>
    <xf numFmtId="2" fontId="65" fillId="0" borderId="119" xfId="0" applyNumberFormat="1" applyFont="1" applyFill="1" applyBorder="1" applyAlignment="1" applyProtection="1">
      <alignment horizontal="center" vertical="center"/>
      <protection/>
    </xf>
    <xf numFmtId="2" fontId="65" fillId="0" borderId="30" xfId="0" applyNumberFormat="1" applyFont="1" applyFill="1" applyBorder="1" applyAlignment="1" applyProtection="1">
      <alignment horizontal="center" vertical="center"/>
      <protection/>
    </xf>
    <xf numFmtId="2" fontId="65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134" xfId="0" applyNumberFormat="1" applyFont="1" applyFill="1" applyBorder="1" applyAlignment="1" applyProtection="1">
      <alignment horizontal="center" vertical="center" textRotation="90"/>
      <protection/>
    </xf>
    <xf numFmtId="0" fontId="6" fillId="0" borderId="62" xfId="0" applyFont="1" applyFill="1" applyBorder="1" applyAlignment="1">
      <alignment/>
    </xf>
    <xf numFmtId="172" fontId="2" fillId="0" borderId="135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72" fontId="2" fillId="0" borderId="136" xfId="0" applyNumberFormat="1" applyFont="1" applyFill="1" applyBorder="1" applyAlignment="1" applyProtection="1">
      <alignment horizontal="center" textRotation="90" wrapText="1"/>
      <protection/>
    </xf>
    <xf numFmtId="0" fontId="6" fillId="0" borderId="13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172" fontId="2" fillId="0" borderId="138" xfId="0" applyNumberFormat="1" applyFont="1" applyFill="1" applyBorder="1" applyAlignment="1" applyProtection="1">
      <alignment horizontal="center" vertical="center" wrapText="1"/>
      <protection/>
    </xf>
    <xf numFmtId="172" fontId="2" fillId="0" borderId="53" xfId="0" applyNumberFormat="1" applyFont="1" applyFill="1" applyBorder="1" applyAlignment="1" applyProtection="1">
      <alignment horizontal="center" vertical="center" wrapText="1"/>
      <protection/>
    </xf>
    <xf numFmtId="172" fontId="2" fillId="0" borderId="52" xfId="0" applyNumberFormat="1" applyFont="1" applyFill="1" applyBorder="1" applyAlignment="1" applyProtection="1">
      <alignment horizontal="center" vertical="center" wrapText="1"/>
      <protection/>
    </xf>
    <xf numFmtId="172" fontId="2" fillId="0" borderId="119" xfId="0" applyNumberFormat="1" applyFont="1" applyFill="1" applyBorder="1" applyAlignment="1" applyProtection="1">
      <alignment horizontal="center" vertical="center" wrapText="1"/>
      <protection/>
    </xf>
    <xf numFmtId="172" fontId="2" fillId="0" borderId="120" xfId="0" applyNumberFormat="1" applyFont="1" applyFill="1" applyBorder="1" applyAlignment="1" applyProtection="1">
      <alignment horizontal="center" vertical="center" wrapText="1"/>
      <protection/>
    </xf>
    <xf numFmtId="172" fontId="2" fillId="0" borderId="139" xfId="0" applyNumberFormat="1" applyFont="1" applyFill="1" applyBorder="1" applyAlignment="1" applyProtection="1">
      <alignment horizontal="center" vertical="center"/>
      <protection/>
    </xf>
    <xf numFmtId="172" fontId="2" fillId="0" borderId="140" xfId="0" applyNumberFormat="1" applyFont="1" applyFill="1" applyBorder="1" applyAlignment="1" applyProtection="1">
      <alignment horizontal="center" vertical="center"/>
      <protection/>
    </xf>
    <xf numFmtId="172" fontId="2" fillId="0" borderId="141" xfId="0" applyNumberFormat="1" applyFont="1" applyFill="1" applyBorder="1" applyAlignment="1" applyProtection="1">
      <alignment horizontal="center" vertical="center"/>
      <protection/>
    </xf>
    <xf numFmtId="172" fontId="2" fillId="0" borderId="14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vertical="center"/>
      <protection/>
    </xf>
    <xf numFmtId="0" fontId="2" fillId="0" borderId="143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zoomScale="60" zoomScaleNormal="60" zoomScalePageLayoutView="0" workbookViewId="0" topLeftCell="A1">
      <selection activeCell="Y46" sqref="Y46"/>
    </sheetView>
  </sheetViews>
  <sheetFormatPr defaultColWidth="9.00390625" defaultRowHeight="12.75"/>
  <cols>
    <col min="1" max="1" width="5.75390625" style="0" customWidth="1"/>
    <col min="2" max="2" width="6.25390625" style="0" customWidth="1"/>
    <col min="3" max="3" width="5.00390625" style="0" customWidth="1"/>
    <col min="4" max="4" width="5.375" style="0" customWidth="1"/>
    <col min="5" max="5" width="5.75390625" style="0" customWidth="1"/>
    <col min="6" max="6" width="5.875" style="0" customWidth="1"/>
    <col min="7" max="7" width="7.25390625" style="0" customWidth="1"/>
    <col min="8" max="8" width="7.375" style="0" customWidth="1"/>
    <col min="9" max="9" width="7.25390625" style="0" customWidth="1"/>
    <col min="10" max="10" width="5.125" style="0" customWidth="1"/>
    <col min="11" max="11" width="4.875" style="0" customWidth="1"/>
    <col min="12" max="12" width="5.25390625" style="0" customWidth="1"/>
    <col min="13" max="13" width="4.75390625" style="0" customWidth="1"/>
    <col min="14" max="14" width="5.875" style="0" customWidth="1"/>
    <col min="15" max="15" width="5.25390625" style="0" customWidth="1"/>
    <col min="16" max="16" width="5.00390625" style="0" customWidth="1"/>
    <col min="17" max="17" width="4.875" style="0" customWidth="1"/>
    <col min="18" max="18" width="5.125" style="0" customWidth="1"/>
    <col min="19" max="19" width="5.00390625" style="0" customWidth="1"/>
    <col min="20" max="20" width="5.125" style="0" customWidth="1"/>
    <col min="21" max="21" width="4.25390625" style="0" customWidth="1"/>
    <col min="22" max="22" width="4.375" style="0" customWidth="1"/>
    <col min="23" max="23" width="3.875" style="0" customWidth="1"/>
    <col min="24" max="24" width="4.00390625" style="0" customWidth="1"/>
    <col min="25" max="25" width="4.25390625" style="0" customWidth="1"/>
    <col min="26" max="26" width="5.125" style="0" customWidth="1"/>
    <col min="27" max="27" width="6.125" style="0" customWidth="1"/>
    <col min="28" max="29" width="5.375" style="0" customWidth="1"/>
    <col min="30" max="31" width="5.75390625" style="0" customWidth="1"/>
    <col min="32" max="32" width="6.00390625" style="0" customWidth="1"/>
    <col min="33" max="33" width="5.625" style="0" customWidth="1"/>
    <col min="34" max="34" width="5.375" style="0" customWidth="1"/>
    <col min="35" max="35" width="4.00390625" style="0" customWidth="1"/>
    <col min="36" max="36" width="6.375" style="0" customWidth="1"/>
    <col min="37" max="38" width="6.25390625" style="0" customWidth="1"/>
    <col min="39" max="39" width="6.375" style="0" customWidth="1"/>
    <col min="40" max="40" width="6.125" style="0" customWidth="1"/>
    <col min="41" max="41" width="6.00390625" style="0" customWidth="1"/>
    <col min="42" max="42" width="4.625" style="0" customWidth="1"/>
    <col min="43" max="43" width="5.125" style="0" customWidth="1"/>
    <col min="44" max="44" width="4.25390625" style="0" customWidth="1"/>
    <col min="45" max="45" width="5.00390625" style="0" customWidth="1"/>
    <col min="46" max="46" width="4.875" style="0" customWidth="1"/>
    <col min="47" max="47" width="4.625" style="0" customWidth="1"/>
    <col min="48" max="48" width="5.125" style="0" customWidth="1"/>
    <col min="49" max="49" width="3.75390625" style="0" customWidth="1"/>
    <col min="50" max="50" width="3.625" style="0" customWidth="1"/>
    <col min="51" max="51" width="4.25390625" style="0" customWidth="1"/>
    <col min="52" max="52" width="3.75390625" style="0" customWidth="1"/>
    <col min="53" max="53" width="4.375" style="0" customWidth="1"/>
  </cols>
  <sheetData>
    <row r="1" spans="1:5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30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54" t="s">
        <v>50</v>
      </c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</row>
    <row r="3" spans="1:53" ht="26.25">
      <c r="A3" s="348" t="s">
        <v>49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</row>
    <row r="4" spans="1:53" ht="30.75">
      <c r="A4" s="356" t="s">
        <v>67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 t="s">
        <v>51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</row>
    <row r="5" spans="1:53" ht="26.25">
      <c r="A5" s="353" t="s">
        <v>81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343" t="s">
        <v>87</v>
      </c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</row>
    <row r="6" spans="1:53" ht="23.2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</row>
    <row r="7" spans="1:53" ht="26.25">
      <c r="A7" s="348" t="s">
        <v>68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</row>
    <row r="8" spans="1:53" ht="27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51" t="s">
        <v>52</v>
      </c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2" t="s">
        <v>88</v>
      </c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</row>
    <row r="9" spans="1:53" ht="26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342" t="s">
        <v>86</v>
      </c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346" t="s">
        <v>135</v>
      </c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</row>
    <row r="10" spans="1:53" ht="26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342" t="s">
        <v>64</v>
      </c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16"/>
      <c r="AM10" s="1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</row>
    <row r="11" spans="1:53" ht="26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42" t="s">
        <v>65</v>
      </c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16"/>
      <c r="AL11" s="16"/>
      <c r="AM11" s="16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26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44" t="s">
        <v>119</v>
      </c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19"/>
      <c r="AM12" s="19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ht="26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43" t="s">
        <v>69</v>
      </c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</row>
    <row r="14" spans="1:53" ht="9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ht="1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ht="22.5">
      <c r="A17" s="345" t="s">
        <v>36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</row>
    <row r="18" spans="1:53" ht="12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ht="18.75" customHeight="1">
      <c r="A19" s="340" t="s">
        <v>0</v>
      </c>
      <c r="B19" s="304" t="s">
        <v>12</v>
      </c>
      <c r="C19" s="305"/>
      <c r="D19" s="305"/>
      <c r="E19" s="306"/>
      <c r="F19" s="304" t="s">
        <v>1</v>
      </c>
      <c r="G19" s="305"/>
      <c r="H19" s="305"/>
      <c r="I19" s="306"/>
      <c r="J19" s="305" t="s">
        <v>2</v>
      </c>
      <c r="K19" s="305"/>
      <c r="L19" s="305"/>
      <c r="M19" s="305"/>
      <c r="N19" s="304" t="s">
        <v>3</v>
      </c>
      <c r="O19" s="305"/>
      <c r="P19" s="305"/>
      <c r="Q19" s="305"/>
      <c r="R19" s="306"/>
      <c r="S19" s="334" t="s">
        <v>4</v>
      </c>
      <c r="T19" s="335"/>
      <c r="U19" s="335"/>
      <c r="V19" s="336"/>
      <c r="W19" s="334" t="s">
        <v>5</v>
      </c>
      <c r="X19" s="335"/>
      <c r="Y19" s="335"/>
      <c r="Z19" s="335"/>
      <c r="AA19" s="336"/>
      <c r="AB19" s="334" t="s">
        <v>6</v>
      </c>
      <c r="AC19" s="335"/>
      <c r="AD19" s="335"/>
      <c r="AE19" s="336"/>
      <c r="AF19" s="334" t="s">
        <v>7</v>
      </c>
      <c r="AG19" s="335"/>
      <c r="AH19" s="335"/>
      <c r="AI19" s="336"/>
      <c r="AJ19" s="334" t="s">
        <v>8</v>
      </c>
      <c r="AK19" s="335"/>
      <c r="AL19" s="335"/>
      <c r="AM19" s="336"/>
      <c r="AN19" s="334" t="s">
        <v>9</v>
      </c>
      <c r="AO19" s="335"/>
      <c r="AP19" s="335"/>
      <c r="AQ19" s="335"/>
      <c r="AR19" s="336"/>
      <c r="AS19" s="304" t="s">
        <v>10</v>
      </c>
      <c r="AT19" s="305"/>
      <c r="AU19" s="305"/>
      <c r="AV19" s="306"/>
      <c r="AW19" s="305" t="s">
        <v>11</v>
      </c>
      <c r="AX19" s="305"/>
      <c r="AY19" s="305"/>
      <c r="AZ19" s="305"/>
      <c r="BA19" s="306"/>
    </row>
    <row r="20" spans="1:53" ht="21.75" customHeight="1" thickBot="1">
      <c r="A20" s="341"/>
      <c r="B20" s="23">
        <v>1</v>
      </c>
      <c r="C20" s="24">
        <v>2</v>
      </c>
      <c r="D20" s="24">
        <v>3</v>
      </c>
      <c r="E20" s="25">
        <v>4</v>
      </c>
      <c r="F20" s="23">
        <v>5</v>
      </c>
      <c r="G20" s="24">
        <v>6</v>
      </c>
      <c r="H20" s="24">
        <v>7</v>
      </c>
      <c r="I20" s="25">
        <v>8</v>
      </c>
      <c r="J20" s="26">
        <v>9</v>
      </c>
      <c r="K20" s="24">
        <v>10</v>
      </c>
      <c r="L20" s="24">
        <v>11</v>
      </c>
      <c r="M20" s="27">
        <v>12</v>
      </c>
      <c r="N20" s="23">
        <v>13</v>
      </c>
      <c r="O20" s="24">
        <v>14</v>
      </c>
      <c r="P20" s="24">
        <v>15</v>
      </c>
      <c r="Q20" s="24">
        <v>16</v>
      </c>
      <c r="R20" s="25">
        <v>17</v>
      </c>
      <c r="S20" s="23">
        <v>18</v>
      </c>
      <c r="T20" s="24">
        <v>19</v>
      </c>
      <c r="U20" s="24">
        <v>20</v>
      </c>
      <c r="V20" s="25">
        <v>21</v>
      </c>
      <c r="W20" s="23">
        <v>22</v>
      </c>
      <c r="X20" s="24">
        <v>23</v>
      </c>
      <c r="Y20" s="24">
        <v>24</v>
      </c>
      <c r="Z20" s="24">
        <v>25</v>
      </c>
      <c r="AA20" s="25">
        <v>26</v>
      </c>
      <c r="AB20" s="23">
        <v>27</v>
      </c>
      <c r="AC20" s="24">
        <v>28</v>
      </c>
      <c r="AD20" s="24">
        <v>29</v>
      </c>
      <c r="AE20" s="25">
        <v>30</v>
      </c>
      <c r="AF20" s="23">
        <v>31</v>
      </c>
      <c r="AG20" s="24">
        <v>32</v>
      </c>
      <c r="AH20" s="24">
        <v>33</v>
      </c>
      <c r="AI20" s="25">
        <v>34</v>
      </c>
      <c r="AJ20" s="23">
        <v>35</v>
      </c>
      <c r="AK20" s="24">
        <v>36</v>
      </c>
      <c r="AL20" s="24">
        <v>37</v>
      </c>
      <c r="AM20" s="25">
        <v>38</v>
      </c>
      <c r="AN20" s="23">
        <v>39</v>
      </c>
      <c r="AO20" s="24">
        <v>40</v>
      </c>
      <c r="AP20" s="24">
        <v>41</v>
      </c>
      <c r="AQ20" s="24">
        <v>42</v>
      </c>
      <c r="AR20" s="25">
        <v>43</v>
      </c>
      <c r="AS20" s="23">
        <v>44</v>
      </c>
      <c r="AT20" s="24">
        <v>45</v>
      </c>
      <c r="AU20" s="24">
        <v>46</v>
      </c>
      <c r="AV20" s="25">
        <v>47</v>
      </c>
      <c r="AW20" s="26">
        <v>48</v>
      </c>
      <c r="AX20" s="24">
        <v>49</v>
      </c>
      <c r="AY20" s="24">
        <v>50</v>
      </c>
      <c r="AZ20" s="24">
        <v>51</v>
      </c>
      <c r="BA20" s="25">
        <v>52</v>
      </c>
    </row>
    <row r="21" spans="1:53" ht="19.5" customHeight="1" thickBot="1">
      <c r="A21" s="28">
        <v>1</v>
      </c>
      <c r="B21" s="29" t="s">
        <v>29</v>
      </c>
      <c r="C21" s="30" t="s">
        <v>29</v>
      </c>
      <c r="D21" s="30" t="s">
        <v>29</v>
      </c>
      <c r="E21" s="31" t="s">
        <v>29</v>
      </c>
      <c r="F21" s="32" t="s">
        <v>35</v>
      </c>
      <c r="G21" s="33" t="s">
        <v>35</v>
      </c>
      <c r="H21" s="33" t="s">
        <v>35</v>
      </c>
      <c r="I21" s="34" t="s">
        <v>35</v>
      </c>
      <c r="J21" s="32" t="s">
        <v>35</v>
      </c>
      <c r="K21" s="33" t="s">
        <v>35</v>
      </c>
      <c r="L21" s="33" t="s">
        <v>35</v>
      </c>
      <c r="M21" s="35" t="s">
        <v>35</v>
      </c>
      <c r="N21" s="32" t="s">
        <v>35</v>
      </c>
      <c r="O21" s="33" t="s">
        <v>35</v>
      </c>
      <c r="P21" s="33" t="s">
        <v>35</v>
      </c>
      <c r="Q21" s="33" t="s">
        <v>35</v>
      </c>
      <c r="R21" s="34" t="s">
        <v>35</v>
      </c>
      <c r="S21" s="32" t="s">
        <v>35</v>
      </c>
      <c r="T21" s="33" t="s">
        <v>35</v>
      </c>
      <c r="U21" s="48" t="s">
        <v>13</v>
      </c>
      <c r="V21" s="31" t="s">
        <v>13</v>
      </c>
      <c r="W21" s="29" t="s">
        <v>14</v>
      </c>
      <c r="X21" s="30" t="s">
        <v>14</v>
      </c>
      <c r="Y21" s="30" t="s">
        <v>89</v>
      </c>
      <c r="Z21" s="33" t="s">
        <v>90</v>
      </c>
      <c r="AA21" s="35" t="s">
        <v>90</v>
      </c>
      <c r="AB21" s="32" t="s">
        <v>90</v>
      </c>
      <c r="AC21" s="33" t="s">
        <v>90</v>
      </c>
      <c r="AD21" s="33" t="s">
        <v>90</v>
      </c>
      <c r="AE21" s="34" t="s">
        <v>90</v>
      </c>
      <c r="AF21" s="36" t="s">
        <v>90</v>
      </c>
      <c r="AG21" s="33" t="s">
        <v>90</v>
      </c>
      <c r="AH21" s="33" t="s">
        <v>90</v>
      </c>
      <c r="AI21" s="31" t="s">
        <v>13</v>
      </c>
      <c r="AJ21" s="30" t="s">
        <v>91</v>
      </c>
      <c r="AK21" s="30" t="s">
        <v>91</v>
      </c>
      <c r="AL21" s="30" t="s">
        <v>91</v>
      </c>
      <c r="AM21" s="30" t="s">
        <v>91</v>
      </c>
      <c r="AN21" s="30" t="s">
        <v>91</v>
      </c>
      <c r="AO21" s="30" t="s">
        <v>91</v>
      </c>
      <c r="AP21" s="33" t="s">
        <v>92</v>
      </c>
      <c r="AQ21" s="33" t="s">
        <v>92</v>
      </c>
      <c r="AR21" s="34" t="s">
        <v>92</v>
      </c>
      <c r="AS21" s="29" t="s">
        <v>92</v>
      </c>
      <c r="AT21" s="30" t="s">
        <v>92</v>
      </c>
      <c r="AU21" s="30" t="s">
        <v>93</v>
      </c>
      <c r="AV21" s="31" t="s">
        <v>93</v>
      </c>
      <c r="AW21" s="308"/>
      <c r="AX21" s="309"/>
      <c r="AY21" s="309"/>
      <c r="AZ21" s="309"/>
      <c r="BA21" s="310"/>
    </row>
    <row r="22" spans="1:53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 t="s">
        <v>26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ht="20.25" customHeight="1">
      <c r="A23" s="289" t="s">
        <v>70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</row>
    <row r="24" spans="1:53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38"/>
      <c r="AW24" s="38"/>
      <c r="AX24" s="38"/>
      <c r="AY24" s="38"/>
      <c r="AZ24" s="38"/>
      <c r="BA24" s="13"/>
    </row>
    <row r="25" spans="1:53" ht="20.25">
      <c r="A25" s="288" t="s">
        <v>63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39"/>
      <c r="AA25" s="288" t="s">
        <v>61</v>
      </c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39"/>
      <c r="AO25" s="288" t="s">
        <v>62</v>
      </c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</row>
    <row r="26" spans="1:53" ht="12" customHeight="1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17"/>
    </row>
    <row r="27" spans="1:53" ht="12.75" customHeight="1">
      <c r="A27" s="328" t="s">
        <v>0</v>
      </c>
      <c r="B27" s="329"/>
      <c r="C27" s="337" t="s">
        <v>15</v>
      </c>
      <c r="D27" s="337"/>
      <c r="E27" s="337"/>
      <c r="F27" s="337"/>
      <c r="G27" s="285" t="s">
        <v>16</v>
      </c>
      <c r="H27" s="285"/>
      <c r="I27" s="285"/>
      <c r="J27" s="285" t="s">
        <v>17</v>
      </c>
      <c r="K27" s="285"/>
      <c r="L27" s="285"/>
      <c r="M27" s="285"/>
      <c r="N27" s="285" t="s">
        <v>53</v>
      </c>
      <c r="O27" s="285"/>
      <c r="P27" s="285"/>
      <c r="Q27" s="285" t="s">
        <v>54</v>
      </c>
      <c r="R27" s="285"/>
      <c r="S27" s="285"/>
      <c r="T27" s="285" t="s">
        <v>18</v>
      </c>
      <c r="U27" s="285"/>
      <c r="V27" s="285"/>
      <c r="W27" s="285" t="s">
        <v>55</v>
      </c>
      <c r="X27" s="285"/>
      <c r="Y27" s="292"/>
      <c r="Z27" s="42"/>
      <c r="AA27" s="238" t="s">
        <v>56</v>
      </c>
      <c r="AB27" s="239"/>
      <c r="AC27" s="239"/>
      <c r="AD27" s="239"/>
      <c r="AE27" s="239"/>
      <c r="AF27" s="239"/>
      <c r="AG27" s="240"/>
      <c r="AH27" s="247" t="s">
        <v>20</v>
      </c>
      <c r="AI27" s="248"/>
      <c r="AJ27" s="249"/>
      <c r="AK27" s="256" t="s">
        <v>57</v>
      </c>
      <c r="AL27" s="257"/>
      <c r="AM27" s="258"/>
      <c r="AN27" s="43"/>
      <c r="AO27" s="324" t="s">
        <v>58</v>
      </c>
      <c r="AP27" s="325"/>
      <c r="AQ27" s="325"/>
      <c r="AR27" s="325"/>
      <c r="AS27" s="290" t="s">
        <v>59</v>
      </c>
      <c r="AT27" s="290"/>
      <c r="AU27" s="290"/>
      <c r="AV27" s="290"/>
      <c r="AW27" s="290"/>
      <c r="AX27" s="290" t="s">
        <v>20</v>
      </c>
      <c r="AY27" s="290"/>
      <c r="AZ27" s="290"/>
      <c r="BA27" s="298"/>
    </row>
    <row r="28" spans="1:53" ht="12.75" customHeight="1">
      <c r="A28" s="330"/>
      <c r="B28" s="331"/>
      <c r="C28" s="338"/>
      <c r="D28" s="338"/>
      <c r="E28" s="338"/>
      <c r="F28" s="338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93"/>
      <c r="Z28" s="42"/>
      <c r="AA28" s="241"/>
      <c r="AB28" s="242"/>
      <c r="AC28" s="242"/>
      <c r="AD28" s="242"/>
      <c r="AE28" s="242"/>
      <c r="AF28" s="242"/>
      <c r="AG28" s="243"/>
      <c r="AH28" s="250"/>
      <c r="AI28" s="251"/>
      <c r="AJ28" s="252"/>
      <c r="AK28" s="259"/>
      <c r="AL28" s="260"/>
      <c r="AM28" s="261"/>
      <c r="AN28" s="43"/>
      <c r="AO28" s="326"/>
      <c r="AP28" s="327"/>
      <c r="AQ28" s="327"/>
      <c r="AR28" s="327"/>
      <c r="AS28" s="291"/>
      <c r="AT28" s="291"/>
      <c r="AU28" s="291"/>
      <c r="AV28" s="291"/>
      <c r="AW28" s="291"/>
      <c r="AX28" s="291"/>
      <c r="AY28" s="291"/>
      <c r="AZ28" s="291"/>
      <c r="BA28" s="299"/>
    </row>
    <row r="29" spans="1:53" ht="27.75" customHeight="1">
      <c r="A29" s="330"/>
      <c r="B29" s="331"/>
      <c r="C29" s="338"/>
      <c r="D29" s="338"/>
      <c r="E29" s="338"/>
      <c r="F29" s="338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93"/>
      <c r="Z29" s="42"/>
      <c r="AA29" s="241"/>
      <c r="AB29" s="242"/>
      <c r="AC29" s="242"/>
      <c r="AD29" s="242"/>
      <c r="AE29" s="242"/>
      <c r="AF29" s="242"/>
      <c r="AG29" s="243"/>
      <c r="AH29" s="250"/>
      <c r="AI29" s="251"/>
      <c r="AJ29" s="252"/>
      <c r="AK29" s="259"/>
      <c r="AL29" s="260"/>
      <c r="AM29" s="261"/>
      <c r="AN29" s="43"/>
      <c r="AO29" s="326"/>
      <c r="AP29" s="327"/>
      <c r="AQ29" s="327"/>
      <c r="AR29" s="327"/>
      <c r="AS29" s="291"/>
      <c r="AT29" s="291"/>
      <c r="AU29" s="291"/>
      <c r="AV29" s="291"/>
      <c r="AW29" s="291"/>
      <c r="AX29" s="291"/>
      <c r="AY29" s="291"/>
      <c r="AZ29" s="291"/>
      <c r="BA29" s="299"/>
    </row>
    <row r="30" spans="1:53" ht="24.75" customHeight="1" thickBot="1">
      <c r="A30" s="332"/>
      <c r="B30" s="333"/>
      <c r="C30" s="339"/>
      <c r="D30" s="339"/>
      <c r="E30" s="339"/>
      <c r="F30" s="339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94"/>
      <c r="Z30" s="42"/>
      <c r="AA30" s="244"/>
      <c r="AB30" s="245"/>
      <c r="AC30" s="245"/>
      <c r="AD30" s="245"/>
      <c r="AE30" s="245"/>
      <c r="AF30" s="245"/>
      <c r="AG30" s="246"/>
      <c r="AH30" s="253"/>
      <c r="AI30" s="254"/>
      <c r="AJ30" s="255"/>
      <c r="AK30" s="262"/>
      <c r="AL30" s="263"/>
      <c r="AM30" s="264"/>
      <c r="AN30" s="43"/>
      <c r="AO30" s="326"/>
      <c r="AP30" s="327"/>
      <c r="AQ30" s="327"/>
      <c r="AR30" s="327"/>
      <c r="AS30" s="291"/>
      <c r="AT30" s="291"/>
      <c r="AU30" s="291"/>
      <c r="AV30" s="291"/>
      <c r="AW30" s="291"/>
      <c r="AX30" s="291"/>
      <c r="AY30" s="291"/>
      <c r="AZ30" s="291"/>
      <c r="BA30" s="299"/>
    </row>
    <row r="31" spans="1:53" ht="44.25" customHeight="1">
      <c r="A31" s="265">
        <v>1</v>
      </c>
      <c r="B31" s="266"/>
      <c r="C31" s="269">
        <v>24</v>
      </c>
      <c r="D31" s="270"/>
      <c r="E31" s="270"/>
      <c r="F31" s="271"/>
      <c r="G31" s="269">
        <v>3</v>
      </c>
      <c r="H31" s="270"/>
      <c r="I31" s="271"/>
      <c r="J31" s="275" t="s">
        <v>112</v>
      </c>
      <c r="K31" s="276"/>
      <c r="L31" s="276"/>
      <c r="M31" s="266"/>
      <c r="N31" s="275">
        <v>11</v>
      </c>
      <c r="O31" s="276"/>
      <c r="P31" s="266"/>
      <c r="Q31" s="279">
        <v>2</v>
      </c>
      <c r="R31" s="280"/>
      <c r="S31" s="281"/>
      <c r="T31" s="275">
        <v>2</v>
      </c>
      <c r="U31" s="276"/>
      <c r="V31" s="266"/>
      <c r="W31" s="275">
        <f>C31+G31+1+N31+Q31+T31</f>
        <v>43</v>
      </c>
      <c r="X31" s="276"/>
      <c r="Y31" s="311"/>
      <c r="Z31" s="42"/>
      <c r="AA31" s="313" t="s">
        <v>60</v>
      </c>
      <c r="AB31" s="314"/>
      <c r="AC31" s="314"/>
      <c r="AD31" s="314"/>
      <c r="AE31" s="314"/>
      <c r="AF31" s="314"/>
      <c r="AG31" s="315"/>
      <c r="AH31" s="316" t="s">
        <v>94</v>
      </c>
      <c r="AI31" s="317"/>
      <c r="AJ31" s="318"/>
      <c r="AK31" s="316" t="s">
        <v>112</v>
      </c>
      <c r="AL31" s="317"/>
      <c r="AM31" s="319"/>
      <c r="AN31" s="43"/>
      <c r="AO31" s="326"/>
      <c r="AP31" s="327"/>
      <c r="AQ31" s="327"/>
      <c r="AR31" s="327"/>
      <c r="AS31" s="291"/>
      <c r="AT31" s="291"/>
      <c r="AU31" s="291"/>
      <c r="AV31" s="291"/>
      <c r="AW31" s="291"/>
      <c r="AX31" s="291"/>
      <c r="AY31" s="291"/>
      <c r="AZ31" s="291"/>
      <c r="BA31" s="299"/>
    </row>
    <row r="32" spans="1:53" ht="87" customHeight="1" thickBot="1">
      <c r="A32" s="267"/>
      <c r="B32" s="268"/>
      <c r="C32" s="272"/>
      <c r="D32" s="273"/>
      <c r="E32" s="273"/>
      <c r="F32" s="274"/>
      <c r="G32" s="272"/>
      <c r="H32" s="273"/>
      <c r="I32" s="274"/>
      <c r="J32" s="277"/>
      <c r="K32" s="278"/>
      <c r="L32" s="278"/>
      <c r="M32" s="268"/>
      <c r="N32" s="277"/>
      <c r="O32" s="278"/>
      <c r="P32" s="268"/>
      <c r="Q32" s="282"/>
      <c r="R32" s="283"/>
      <c r="S32" s="284"/>
      <c r="T32" s="277"/>
      <c r="U32" s="278"/>
      <c r="V32" s="268"/>
      <c r="W32" s="277"/>
      <c r="X32" s="278"/>
      <c r="Y32" s="312"/>
      <c r="Z32" s="12"/>
      <c r="AA32" s="320" t="s">
        <v>19</v>
      </c>
      <c r="AB32" s="321"/>
      <c r="AC32" s="321"/>
      <c r="AD32" s="321"/>
      <c r="AE32" s="321"/>
      <c r="AF32" s="321"/>
      <c r="AG32" s="322"/>
      <c r="AH32" s="295">
        <v>3</v>
      </c>
      <c r="AI32" s="296"/>
      <c r="AJ32" s="323"/>
      <c r="AK32" s="295">
        <v>11</v>
      </c>
      <c r="AL32" s="296"/>
      <c r="AM32" s="297"/>
      <c r="AN32" s="12"/>
      <c r="AO32" s="300" t="s">
        <v>21</v>
      </c>
      <c r="AP32" s="301"/>
      <c r="AQ32" s="301"/>
      <c r="AR32" s="301"/>
      <c r="AS32" s="302" t="s">
        <v>136</v>
      </c>
      <c r="AT32" s="302"/>
      <c r="AU32" s="302"/>
      <c r="AV32" s="302"/>
      <c r="AW32" s="302"/>
      <c r="AX32" s="302">
        <v>3</v>
      </c>
      <c r="AY32" s="302"/>
      <c r="AZ32" s="302"/>
      <c r="BA32" s="303"/>
    </row>
  </sheetData>
  <sheetProtection/>
  <mergeCells count="72">
    <mergeCell ref="A2:O2"/>
    <mergeCell ref="P2:AN2"/>
    <mergeCell ref="AO2:BA4"/>
    <mergeCell ref="A3:O3"/>
    <mergeCell ref="A4:O4"/>
    <mergeCell ref="P4:AN4"/>
    <mergeCell ref="AN5:BA6"/>
    <mergeCell ref="A6:O6"/>
    <mergeCell ref="A7:O7"/>
    <mergeCell ref="P7:AN7"/>
    <mergeCell ref="AO7:BA7"/>
    <mergeCell ref="P9:AA9"/>
    <mergeCell ref="A8:O8"/>
    <mergeCell ref="P8:AM8"/>
    <mergeCell ref="AN8:BA8"/>
    <mergeCell ref="A5:O5"/>
    <mergeCell ref="F19:I19"/>
    <mergeCell ref="J19:M19"/>
    <mergeCell ref="N19:R19"/>
    <mergeCell ref="S19:V19"/>
    <mergeCell ref="P10:AK10"/>
    <mergeCell ref="P11:AJ11"/>
    <mergeCell ref="P13:AN13"/>
    <mergeCell ref="P12:AK12"/>
    <mergeCell ref="A17:BA17"/>
    <mergeCell ref="AN9:BA10"/>
    <mergeCell ref="A27:B30"/>
    <mergeCell ref="AW19:BA19"/>
    <mergeCell ref="W19:AA19"/>
    <mergeCell ref="AB19:AE19"/>
    <mergeCell ref="AF19:AI19"/>
    <mergeCell ref="AJ19:AM19"/>
    <mergeCell ref="AN19:AR19"/>
    <mergeCell ref="C27:F30"/>
    <mergeCell ref="A19:A20"/>
    <mergeCell ref="B19:E19"/>
    <mergeCell ref="W31:Y32"/>
    <mergeCell ref="AO25:BA25"/>
    <mergeCell ref="Q27:S30"/>
    <mergeCell ref="T27:V30"/>
    <mergeCell ref="AA31:AG31"/>
    <mergeCell ref="AH31:AJ31"/>
    <mergeCell ref="AK31:AM31"/>
    <mergeCell ref="AA32:AG32"/>
    <mergeCell ref="AH32:AJ32"/>
    <mergeCell ref="AO27:AR31"/>
    <mergeCell ref="AO32:AR32"/>
    <mergeCell ref="AS32:AW32"/>
    <mergeCell ref="AX32:BA32"/>
    <mergeCell ref="AS19:AV19"/>
    <mergeCell ref="AO13:BA13"/>
    <mergeCell ref="AW21:BA21"/>
    <mergeCell ref="J27:M30"/>
    <mergeCell ref="N27:P30"/>
    <mergeCell ref="A25:Y25"/>
    <mergeCell ref="A23:BA23"/>
    <mergeCell ref="AA25:AM25"/>
    <mergeCell ref="AS27:AW31"/>
    <mergeCell ref="W27:Y30"/>
    <mergeCell ref="T31:V32"/>
    <mergeCell ref="AK32:AM32"/>
    <mergeCell ref="AX27:BA31"/>
    <mergeCell ref="AA27:AG30"/>
    <mergeCell ref="AH27:AJ30"/>
    <mergeCell ref="AK27:AM30"/>
    <mergeCell ref="A31:B32"/>
    <mergeCell ref="C31:F32"/>
    <mergeCell ref="G31:I32"/>
    <mergeCell ref="J31:M32"/>
    <mergeCell ref="N31:P32"/>
    <mergeCell ref="Q31:S32"/>
    <mergeCell ref="G27:I30"/>
  </mergeCells>
  <printOptions horizontalCentered="1"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52">
      <selection activeCell="P70" sqref="P70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34.75390625" style="0" customWidth="1"/>
    <col min="4" max="4" width="6.75390625" style="0" customWidth="1"/>
    <col min="5" max="5" width="7.25390625" style="0" customWidth="1"/>
    <col min="6" max="6" width="7.00390625" style="0" customWidth="1"/>
    <col min="7" max="7" width="6.25390625" style="0" customWidth="1"/>
    <col min="8" max="9" width="8.00390625" style="0" customWidth="1"/>
    <col min="10" max="10" width="8.125" style="0" customWidth="1"/>
    <col min="11" max="11" width="7.625" style="0" customWidth="1"/>
    <col min="12" max="13" width="7.25390625" style="0" customWidth="1"/>
    <col min="14" max="14" width="7.75390625" style="0" customWidth="1"/>
    <col min="15" max="15" width="12.25390625" style="0" customWidth="1"/>
    <col min="16" max="16" width="13.25390625" style="0" customWidth="1"/>
  </cols>
  <sheetData>
    <row r="1" spans="1:16" ht="18.75" customHeight="1" thickBot="1">
      <c r="A1" s="435" t="s">
        <v>66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68.25" customHeight="1" thickBot="1">
      <c r="A2" s="439" t="s">
        <v>23</v>
      </c>
      <c r="B2" s="411" t="s">
        <v>82</v>
      </c>
      <c r="C2" s="441" t="s">
        <v>37</v>
      </c>
      <c r="D2" s="443" t="s">
        <v>40</v>
      </c>
      <c r="E2" s="444"/>
      <c r="F2" s="444"/>
      <c r="G2" s="445"/>
      <c r="H2" s="449" t="s">
        <v>73</v>
      </c>
      <c r="I2" s="452" t="s">
        <v>43</v>
      </c>
      <c r="J2" s="453"/>
      <c r="K2" s="453"/>
      <c r="L2" s="453"/>
      <c r="M2" s="453"/>
      <c r="N2" s="454"/>
      <c r="O2" s="455" t="s">
        <v>84</v>
      </c>
      <c r="P2" s="456"/>
    </row>
    <row r="3" spans="1:16" ht="15.75">
      <c r="A3" s="440"/>
      <c r="B3" s="412"/>
      <c r="C3" s="442"/>
      <c r="D3" s="446"/>
      <c r="E3" s="447"/>
      <c r="F3" s="447"/>
      <c r="G3" s="448"/>
      <c r="H3" s="450"/>
      <c r="I3" s="422" t="s">
        <v>74</v>
      </c>
      <c r="J3" s="428" t="s">
        <v>83</v>
      </c>
      <c r="K3" s="428"/>
      <c r="L3" s="428"/>
      <c r="M3" s="428"/>
      <c r="N3" s="429" t="s">
        <v>78</v>
      </c>
      <c r="O3" s="457" t="s">
        <v>48</v>
      </c>
      <c r="P3" s="458"/>
    </row>
    <row r="4" spans="1:16" ht="16.5" thickBot="1">
      <c r="A4" s="440"/>
      <c r="B4" s="412"/>
      <c r="C4" s="442"/>
      <c r="D4" s="422" t="s">
        <v>71</v>
      </c>
      <c r="E4" s="416" t="s">
        <v>72</v>
      </c>
      <c r="F4" s="414" t="s">
        <v>77</v>
      </c>
      <c r="G4" s="415"/>
      <c r="H4" s="450"/>
      <c r="I4" s="423"/>
      <c r="J4" s="416" t="s">
        <v>75</v>
      </c>
      <c r="K4" s="419" t="s">
        <v>76</v>
      </c>
      <c r="L4" s="420"/>
      <c r="M4" s="421"/>
      <c r="N4" s="430"/>
      <c r="O4" s="459"/>
      <c r="P4" s="460"/>
    </row>
    <row r="5" spans="1:16" ht="16.5" thickBot="1">
      <c r="A5" s="440"/>
      <c r="B5" s="412"/>
      <c r="C5" s="442"/>
      <c r="D5" s="423"/>
      <c r="E5" s="417"/>
      <c r="F5" s="425" t="s">
        <v>41</v>
      </c>
      <c r="G5" s="432" t="s">
        <v>42</v>
      </c>
      <c r="H5" s="450"/>
      <c r="I5" s="423"/>
      <c r="J5" s="417"/>
      <c r="K5" s="416" t="s">
        <v>24</v>
      </c>
      <c r="L5" s="416" t="s">
        <v>38</v>
      </c>
      <c r="M5" s="416" t="s">
        <v>39</v>
      </c>
      <c r="N5" s="430"/>
      <c r="O5" s="398" t="s">
        <v>79</v>
      </c>
      <c r="P5" s="399"/>
    </row>
    <row r="6" spans="1:16" ht="18.75" customHeight="1" thickBot="1">
      <c r="A6" s="440"/>
      <c r="B6" s="412"/>
      <c r="C6" s="442"/>
      <c r="D6" s="423"/>
      <c r="E6" s="417"/>
      <c r="F6" s="426"/>
      <c r="G6" s="433"/>
      <c r="H6" s="450"/>
      <c r="I6" s="423"/>
      <c r="J6" s="417"/>
      <c r="K6" s="417"/>
      <c r="L6" s="417"/>
      <c r="M6" s="417"/>
      <c r="N6" s="430"/>
      <c r="O6" s="4">
        <v>1</v>
      </c>
      <c r="P6" s="5">
        <v>2</v>
      </c>
    </row>
    <row r="7" spans="1:16" ht="41.25" customHeight="1" thickBot="1">
      <c r="A7" s="440"/>
      <c r="B7" s="412"/>
      <c r="C7" s="442"/>
      <c r="D7" s="423"/>
      <c r="E7" s="417"/>
      <c r="F7" s="426"/>
      <c r="G7" s="433"/>
      <c r="H7" s="450"/>
      <c r="I7" s="423"/>
      <c r="J7" s="417"/>
      <c r="K7" s="417"/>
      <c r="L7" s="417"/>
      <c r="M7" s="417"/>
      <c r="N7" s="430"/>
      <c r="O7" s="400" t="s">
        <v>80</v>
      </c>
      <c r="P7" s="401"/>
    </row>
    <row r="8" spans="1:16" ht="21" customHeight="1" thickBot="1">
      <c r="A8" s="440"/>
      <c r="B8" s="413"/>
      <c r="C8" s="442"/>
      <c r="D8" s="424"/>
      <c r="E8" s="418"/>
      <c r="F8" s="427"/>
      <c r="G8" s="434"/>
      <c r="H8" s="451"/>
      <c r="I8" s="424"/>
      <c r="J8" s="418"/>
      <c r="K8" s="418"/>
      <c r="L8" s="418"/>
      <c r="M8" s="418"/>
      <c r="N8" s="431"/>
      <c r="O8" s="237">
        <v>15</v>
      </c>
      <c r="P8" s="3">
        <v>9</v>
      </c>
    </row>
    <row r="9" spans="1:16" ht="18.7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3">
        <v>6</v>
      </c>
      <c r="G9" s="54">
        <v>7</v>
      </c>
      <c r="H9" s="55">
        <v>8</v>
      </c>
      <c r="I9" s="56">
        <v>9</v>
      </c>
      <c r="J9" s="53">
        <v>10</v>
      </c>
      <c r="K9" s="53">
        <v>11</v>
      </c>
      <c r="L9" s="53">
        <v>12</v>
      </c>
      <c r="M9" s="53">
        <v>13</v>
      </c>
      <c r="N9" s="54">
        <v>14</v>
      </c>
      <c r="O9" s="57">
        <v>15</v>
      </c>
      <c r="P9" s="58">
        <v>16</v>
      </c>
    </row>
    <row r="10" spans="1:16" ht="21.75" customHeight="1" thickBot="1">
      <c r="A10" s="436" t="s">
        <v>30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8"/>
    </row>
    <row r="11" spans="1:16" ht="18.75" customHeight="1">
      <c r="A11" s="59">
        <v>1</v>
      </c>
      <c r="B11" s="60"/>
      <c r="C11" s="61" t="s">
        <v>95</v>
      </c>
      <c r="D11" s="62"/>
      <c r="E11" s="62">
        <v>2</v>
      </c>
      <c r="F11" s="63"/>
      <c r="G11" s="64"/>
      <c r="H11" s="65">
        <v>1</v>
      </c>
      <c r="I11" s="59">
        <f>H11*36</f>
        <v>36</v>
      </c>
      <c r="J11" s="66">
        <f>K11+L11+M11</f>
        <v>14</v>
      </c>
      <c r="K11" s="63">
        <v>10</v>
      </c>
      <c r="L11" s="63"/>
      <c r="M11" s="63">
        <v>4</v>
      </c>
      <c r="N11" s="67">
        <f>I11-J11</f>
        <v>22</v>
      </c>
      <c r="O11" s="59"/>
      <c r="P11" s="68">
        <v>1.5</v>
      </c>
    </row>
    <row r="12" spans="1:16" ht="35.25" customHeight="1">
      <c r="A12" s="59">
        <v>2</v>
      </c>
      <c r="B12" s="60"/>
      <c r="C12" s="61" t="s">
        <v>96</v>
      </c>
      <c r="D12" s="62"/>
      <c r="E12" s="62">
        <v>1</v>
      </c>
      <c r="F12" s="63"/>
      <c r="G12" s="64"/>
      <c r="H12" s="65">
        <v>1.5</v>
      </c>
      <c r="I12" s="59">
        <f>H12*36</f>
        <v>54</v>
      </c>
      <c r="J12" s="66">
        <f>K12+L12+M12</f>
        <v>23</v>
      </c>
      <c r="K12" s="63">
        <v>15</v>
      </c>
      <c r="L12" s="63"/>
      <c r="M12" s="63">
        <v>8</v>
      </c>
      <c r="N12" s="69">
        <f>I12-J12</f>
        <v>31</v>
      </c>
      <c r="O12" s="59">
        <v>1.5</v>
      </c>
      <c r="P12" s="68"/>
    </row>
    <row r="13" spans="1:16" ht="21" customHeight="1" thickBot="1">
      <c r="A13" s="70">
        <v>3</v>
      </c>
      <c r="B13" s="71"/>
      <c r="C13" s="72" t="s">
        <v>97</v>
      </c>
      <c r="D13" s="73"/>
      <c r="E13" s="73">
        <v>1</v>
      </c>
      <c r="F13" s="74"/>
      <c r="G13" s="75"/>
      <c r="H13" s="76">
        <v>1</v>
      </c>
      <c r="I13" s="77">
        <f>H13*36</f>
        <v>36</v>
      </c>
      <c r="J13" s="78">
        <f>K13+L13+M13</f>
        <v>14</v>
      </c>
      <c r="K13" s="74">
        <v>4</v>
      </c>
      <c r="L13" s="74"/>
      <c r="M13" s="74">
        <v>10</v>
      </c>
      <c r="N13" s="79">
        <f>I13-J13</f>
        <v>22</v>
      </c>
      <c r="O13" s="80">
        <v>1</v>
      </c>
      <c r="P13" s="81"/>
    </row>
    <row r="14" spans="1:16" ht="34.5" customHeight="1" thickBot="1">
      <c r="A14" s="405" t="s">
        <v>45</v>
      </c>
      <c r="B14" s="406"/>
      <c r="C14" s="407"/>
      <c r="D14" s="82"/>
      <c r="E14" s="83"/>
      <c r="F14" s="83"/>
      <c r="G14" s="84"/>
      <c r="H14" s="85">
        <f aca="true" t="shared" si="0" ref="H14:N14">H11+H12+H13</f>
        <v>3.5</v>
      </c>
      <c r="I14" s="86">
        <f t="shared" si="0"/>
        <v>126</v>
      </c>
      <c r="J14" s="86">
        <f t="shared" si="0"/>
        <v>51</v>
      </c>
      <c r="K14" s="86">
        <f t="shared" si="0"/>
        <v>29</v>
      </c>
      <c r="L14" s="86">
        <f t="shared" si="0"/>
        <v>0</v>
      </c>
      <c r="M14" s="86">
        <f t="shared" si="0"/>
        <v>22</v>
      </c>
      <c r="N14" s="86">
        <f t="shared" si="0"/>
        <v>75</v>
      </c>
      <c r="O14" s="87">
        <f>SUM(O11:O13)</f>
        <v>2.5</v>
      </c>
      <c r="P14" s="88">
        <f>SUM(P11:P13)</f>
        <v>1.5</v>
      </c>
    </row>
    <row r="15" spans="1:16" ht="21" customHeight="1" thickBot="1">
      <c r="A15" s="89">
        <v>4</v>
      </c>
      <c r="B15" s="90"/>
      <c r="C15" s="91" t="s">
        <v>25</v>
      </c>
      <c r="D15" s="92"/>
      <c r="E15" s="93" t="s">
        <v>137</v>
      </c>
      <c r="F15" s="94"/>
      <c r="G15" s="95"/>
      <c r="H15" s="96"/>
      <c r="I15" s="89"/>
      <c r="J15" s="97">
        <f>K15+L15+M15</f>
        <v>30</v>
      </c>
      <c r="K15" s="98"/>
      <c r="L15" s="98"/>
      <c r="M15" s="98">
        <v>30</v>
      </c>
      <c r="N15" s="99"/>
      <c r="O15" s="100" t="s">
        <v>108</v>
      </c>
      <c r="P15" s="101"/>
    </row>
    <row r="16" spans="1:16" ht="16.5" thickBot="1">
      <c r="A16" s="405" t="s">
        <v>44</v>
      </c>
      <c r="B16" s="406"/>
      <c r="C16" s="407"/>
      <c r="D16" s="102"/>
      <c r="E16" s="103"/>
      <c r="F16" s="103"/>
      <c r="G16" s="104"/>
      <c r="H16" s="85"/>
      <c r="I16" s="105"/>
      <c r="J16" s="86">
        <f>J15</f>
        <v>30</v>
      </c>
      <c r="K16" s="86">
        <f>K15</f>
        <v>0</v>
      </c>
      <c r="L16" s="86">
        <f>L15</f>
        <v>0</v>
      </c>
      <c r="M16" s="86">
        <f>M15</f>
        <v>30</v>
      </c>
      <c r="N16" s="106">
        <f>N15</f>
        <v>0</v>
      </c>
      <c r="O16" s="107"/>
      <c r="P16" s="108"/>
    </row>
    <row r="17" spans="1:16" ht="16.5" thickBot="1">
      <c r="A17" s="363" t="s">
        <v>46</v>
      </c>
      <c r="B17" s="364"/>
      <c r="C17" s="365"/>
      <c r="D17" s="9"/>
      <c r="E17" s="10"/>
      <c r="F17" s="10"/>
      <c r="G17" s="11"/>
      <c r="H17" s="2">
        <f>H14+H16</f>
        <v>3.5</v>
      </c>
      <c r="I17" s="1">
        <f>I14+I16</f>
        <v>126</v>
      </c>
      <c r="J17" s="6"/>
      <c r="K17" s="6"/>
      <c r="L17" s="6"/>
      <c r="M17" s="6"/>
      <c r="N17" s="7"/>
      <c r="O17" s="8">
        <f>O14+O16</f>
        <v>2.5</v>
      </c>
      <c r="P17" s="7">
        <f>P14+P16</f>
        <v>1.5</v>
      </c>
    </row>
    <row r="18" spans="1:16" ht="21.75" customHeight="1" thickBot="1">
      <c r="A18" s="408" t="s">
        <v>106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10"/>
    </row>
    <row r="19" spans="1:16" ht="21.75" customHeight="1">
      <c r="A19" s="109">
        <v>1</v>
      </c>
      <c r="B19" s="110"/>
      <c r="C19" s="111" t="s">
        <v>104</v>
      </c>
      <c r="D19" s="109"/>
      <c r="E19" s="110">
        <v>2</v>
      </c>
      <c r="F19" s="110"/>
      <c r="G19" s="112"/>
      <c r="H19" s="113">
        <v>2</v>
      </c>
      <c r="I19" s="109">
        <f>H19*36</f>
        <v>72</v>
      </c>
      <c r="J19" s="110">
        <f>K19+L19+M19</f>
        <v>27</v>
      </c>
      <c r="K19" s="110">
        <v>18</v>
      </c>
      <c r="L19" s="110">
        <v>9</v>
      </c>
      <c r="M19" s="110"/>
      <c r="N19" s="112">
        <f>I19-J19</f>
        <v>45</v>
      </c>
      <c r="O19" s="114"/>
      <c r="P19" s="115">
        <v>3</v>
      </c>
    </row>
    <row r="20" spans="1:16" ht="39" customHeight="1">
      <c r="A20" s="116">
        <v>2</v>
      </c>
      <c r="B20" s="63"/>
      <c r="C20" s="117" t="s">
        <v>122</v>
      </c>
      <c r="D20" s="118"/>
      <c r="E20" s="119"/>
      <c r="F20" s="120"/>
      <c r="G20" s="121"/>
      <c r="H20" s="122">
        <f aca="true" t="shared" si="1" ref="H20:N20">H21+H22</f>
        <v>4.5</v>
      </c>
      <c r="I20" s="123">
        <f t="shared" si="1"/>
        <v>162</v>
      </c>
      <c r="J20" s="124">
        <f t="shared" si="1"/>
        <v>75</v>
      </c>
      <c r="K20" s="124">
        <f t="shared" si="1"/>
        <v>30</v>
      </c>
      <c r="L20" s="124">
        <f t="shared" si="1"/>
        <v>30</v>
      </c>
      <c r="M20" s="124">
        <f t="shared" si="1"/>
        <v>15</v>
      </c>
      <c r="N20" s="121">
        <f t="shared" si="1"/>
        <v>87</v>
      </c>
      <c r="O20" s="125"/>
      <c r="P20" s="126"/>
    </row>
    <row r="21" spans="1:16" ht="39" customHeight="1">
      <c r="A21" s="127" t="s">
        <v>123</v>
      </c>
      <c r="B21" s="63"/>
      <c r="C21" s="117" t="s">
        <v>122</v>
      </c>
      <c r="D21" s="118">
        <v>1</v>
      </c>
      <c r="E21" s="120"/>
      <c r="F21" s="120"/>
      <c r="G21" s="128"/>
      <c r="H21" s="122">
        <v>3.5</v>
      </c>
      <c r="I21" s="123">
        <f>H21*36</f>
        <v>126</v>
      </c>
      <c r="J21" s="124">
        <f>K21+L21+M21</f>
        <v>60</v>
      </c>
      <c r="K21" s="129">
        <v>30</v>
      </c>
      <c r="L21" s="120">
        <v>30</v>
      </c>
      <c r="M21" s="120"/>
      <c r="N21" s="121">
        <f>I21-J21</f>
        <v>66</v>
      </c>
      <c r="O21" s="125">
        <v>4</v>
      </c>
      <c r="P21" s="126"/>
    </row>
    <row r="22" spans="1:16" ht="36.75" customHeight="1">
      <c r="A22" s="127" t="s">
        <v>124</v>
      </c>
      <c r="B22" s="63"/>
      <c r="C22" s="117" t="s">
        <v>127</v>
      </c>
      <c r="D22" s="130"/>
      <c r="E22" s="131"/>
      <c r="F22" s="131">
        <v>1</v>
      </c>
      <c r="G22" s="132"/>
      <c r="H22" s="122">
        <v>1</v>
      </c>
      <c r="I22" s="123">
        <f>H22*36</f>
        <v>36</v>
      </c>
      <c r="J22" s="124">
        <f>K22+L22+M22</f>
        <v>15</v>
      </c>
      <c r="K22" s="129"/>
      <c r="L22" s="120"/>
      <c r="M22" s="120">
        <v>15</v>
      </c>
      <c r="N22" s="121">
        <f>I22-J22</f>
        <v>21</v>
      </c>
      <c r="O22" s="133">
        <v>1</v>
      </c>
      <c r="P22" s="134"/>
    </row>
    <row r="23" spans="1:16" ht="36" customHeight="1">
      <c r="A23" s="116">
        <v>3</v>
      </c>
      <c r="B23" s="63"/>
      <c r="C23" s="135" t="s">
        <v>121</v>
      </c>
      <c r="D23" s="136">
        <v>2</v>
      </c>
      <c r="E23" s="137"/>
      <c r="F23" s="138"/>
      <c r="G23" s="139"/>
      <c r="H23" s="140">
        <v>3</v>
      </c>
      <c r="I23" s="123">
        <f>H23*36</f>
        <v>108</v>
      </c>
      <c r="J23" s="124">
        <f>K23+L23+M23</f>
        <v>45</v>
      </c>
      <c r="K23" s="129">
        <v>27</v>
      </c>
      <c r="L23" s="120">
        <v>18</v>
      </c>
      <c r="M23" s="120"/>
      <c r="N23" s="121">
        <f>I23-J23</f>
        <v>63</v>
      </c>
      <c r="O23" s="141"/>
      <c r="P23" s="142">
        <v>5</v>
      </c>
    </row>
    <row r="24" spans="1:16" ht="53.25" customHeight="1">
      <c r="A24" s="116">
        <v>4</v>
      </c>
      <c r="B24" s="63"/>
      <c r="C24" s="135" t="s">
        <v>120</v>
      </c>
      <c r="D24" s="136">
        <v>1</v>
      </c>
      <c r="E24" s="137"/>
      <c r="F24" s="138"/>
      <c r="G24" s="139"/>
      <c r="H24" s="140">
        <v>3</v>
      </c>
      <c r="I24" s="123">
        <f aca="true" t="shared" si="2" ref="I24:I31">H24*36</f>
        <v>108</v>
      </c>
      <c r="J24" s="124">
        <f aca="true" t="shared" si="3" ref="J24:J31">K24+L24+M24</f>
        <v>60</v>
      </c>
      <c r="K24" s="129">
        <v>30</v>
      </c>
      <c r="L24" s="120">
        <v>15</v>
      </c>
      <c r="M24" s="120">
        <v>15</v>
      </c>
      <c r="N24" s="121">
        <f aca="true" t="shared" si="4" ref="N24:N31">I24-J24</f>
        <v>48</v>
      </c>
      <c r="O24" s="141">
        <v>4</v>
      </c>
      <c r="P24" s="142"/>
    </row>
    <row r="25" spans="1:16" ht="18" customHeight="1">
      <c r="A25" s="116">
        <v>5</v>
      </c>
      <c r="B25" s="63"/>
      <c r="C25" s="135" t="s">
        <v>98</v>
      </c>
      <c r="D25" s="118"/>
      <c r="E25" s="119"/>
      <c r="F25" s="119"/>
      <c r="G25" s="121"/>
      <c r="H25" s="140">
        <f aca="true" t="shared" si="5" ref="H25:N25">H26+H27</f>
        <v>3.5</v>
      </c>
      <c r="I25" s="123">
        <f t="shared" si="5"/>
        <v>126</v>
      </c>
      <c r="J25" s="124">
        <f t="shared" si="5"/>
        <v>54</v>
      </c>
      <c r="K25" s="124">
        <f t="shared" si="5"/>
        <v>15</v>
      </c>
      <c r="L25" s="124">
        <f t="shared" si="5"/>
        <v>15</v>
      </c>
      <c r="M25" s="124">
        <f t="shared" si="5"/>
        <v>24</v>
      </c>
      <c r="N25" s="124">
        <f t="shared" si="5"/>
        <v>72</v>
      </c>
      <c r="O25" s="125"/>
      <c r="P25" s="126"/>
    </row>
    <row r="26" spans="1:16" ht="19.5" customHeight="1">
      <c r="A26" s="127" t="s">
        <v>125</v>
      </c>
      <c r="B26" s="63"/>
      <c r="C26" s="135" t="s">
        <v>98</v>
      </c>
      <c r="D26" s="118">
        <v>1</v>
      </c>
      <c r="E26" s="63"/>
      <c r="F26" s="63"/>
      <c r="G26" s="128"/>
      <c r="H26" s="122">
        <v>3</v>
      </c>
      <c r="I26" s="123">
        <f t="shared" si="2"/>
        <v>108</v>
      </c>
      <c r="J26" s="124">
        <f t="shared" si="3"/>
        <v>45</v>
      </c>
      <c r="K26" s="124">
        <v>15</v>
      </c>
      <c r="L26" s="124">
        <v>15</v>
      </c>
      <c r="M26" s="124">
        <v>15</v>
      </c>
      <c r="N26" s="121">
        <f t="shared" si="4"/>
        <v>63</v>
      </c>
      <c r="O26" s="125">
        <v>3</v>
      </c>
      <c r="P26" s="126"/>
    </row>
    <row r="27" spans="1:16" ht="20.25" customHeight="1">
      <c r="A27" s="127" t="s">
        <v>126</v>
      </c>
      <c r="B27" s="143"/>
      <c r="C27" s="135" t="s">
        <v>99</v>
      </c>
      <c r="D27" s="118"/>
      <c r="E27" s="119"/>
      <c r="F27" s="119"/>
      <c r="G27" s="121">
        <v>2</v>
      </c>
      <c r="H27" s="122">
        <v>0.5</v>
      </c>
      <c r="I27" s="123">
        <f t="shared" si="2"/>
        <v>18</v>
      </c>
      <c r="J27" s="124">
        <f t="shared" si="3"/>
        <v>9</v>
      </c>
      <c r="K27" s="144"/>
      <c r="L27" s="144"/>
      <c r="M27" s="144">
        <v>9</v>
      </c>
      <c r="N27" s="121">
        <f t="shared" si="4"/>
        <v>9</v>
      </c>
      <c r="O27" s="125"/>
      <c r="P27" s="126">
        <v>1</v>
      </c>
    </row>
    <row r="28" spans="1:16" ht="19.5" customHeight="1">
      <c r="A28" s="116">
        <v>6</v>
      </c>
      <c r="B28" s="63"/>
      <c r="C28" s="117" t="s">
        <v>100</v>
      </c>
      <c r="D28" s="118">
        <v>1</v>
      </c>
      <c r="E28" s="119"/>
      <c r="F28" s="119"/>
      <c r="G28" s="121"/>
      <c r="H28" s="122">
        <v>1</v>
      </c>
      <c r="I28" s="123">
        <f t="shared" si="2"/>
        <v>36</v>
      </c>
      <c r="J28" s="124">
        <f t="shared" si="3"/>
        <v>14</v>
      </c>
      <c r="K28" s="129">
        <v>14</v>
      </c>
      <c r="L28" s="120"/>
      <c r="M28" s="120"/>
      <c r="N28" s="121">
        <f t="shared" si="4"/>
        <v>22</v>
      </c>
      <c r="O28" s="125">
        <v>1</v>
      </c>
      <c r="P28" s="126"/>
    </row>
    <row r="29" spans="1:16" ht="53.25" customHeight="1">
      <c r="A29" s="116">
        <v>7</v>
      </c>
      <c r="B29" s="63"/>
      <c r="C29" s="117" t="s">
        <v>101</v>
      </c>
      <c r="D29" s="118"/>
      <c r="E29" s="120">
        <v>2</v>
      </c>
      <c r="F29" s="119"/>
      <c r="G29" s="121"/>
      <c r="H29" s="122">
        <v>2</v>
      </c>
      <c r="I29" s="123">
        <f t="shared" si="2"/>
        <v>72</v>
      </c>
      <c r="J29" s="124">
        <f t="shared" si="3"/>
        <v>27</v>
      </c>
      <c r="K29" s="129">
        <v>18</v>
      </c>
      <c r="L29" s="120">
        <v>9</v>
      </c>
      <c r="M29" s="120"/>
      <c r="N29" s="121">
        <f t="shared" si="4"/>
        <v>45</v>
      </c>
      <c r="O29" s="125"/>
      <c r="P29" s="126">
        <v>3</v>
      </c>
    </row>
    <row r="30" spans="1:16" ht="51.75" customHeight="1">
      <c r="A30" s="59">
        <v>8</v>
      </c>
      <c r="B30" s="63"/>
      <c r="C30" s="145" t="s">
        <v>102</v>
      </c>
      <c r="D30" s="118"/>
      <c r="E30" s="120">
        <v>2</v>
      </c>
      <c r="F30" s="120"/>
      <c r="G30" s="121"/>
      <c r="H30" s="122">
        <v>2.5</v>
      </c>
      <c r="I30" s="123">
        <f t="shared" si="2"/>
        <v>90</v>
      </c>
      <c r="J30" s="124">
        <f t="shared" si="3"/>
        <v>45</v>
      </c>
      <c r="K30" s="144">
        <v>27</v>
      </c>
      <c r="L30" s="144">
        <v>18</v>
      </c>
      <c r="M30" s="144"/>
      <c r="N30" s="121">
        <f t="shared" si="4"/>
        <v>45</v>
      </c>
      <c r="O30" s="125"/>
      <c r="P30" s="126">
        <v>5</v>
      </c>
    </row>
    <row r="31" spans="1:16" ht="42" customHeight="1" thickBot="1">
      <c r="A31" s="59">
        <v>9</v>
      </c>
      <c r="B31" s="63"/>
      <c r="C31" s="145" t="s">
        <v>103</v>
      </c>
      <c r="D31" s="118"/>
      <c r="E31" s="120">
        <v>2</v>
      </c>
      <c r="F31" s="120"/>
      <c r="G31" s="121"/>
      <c r="H31" s="122">
        <v>1.5</v>
      </c>
      <c r="I31" s="146">
        <f t="shared" si="2"/>
        <v>54</v>
      </c>
      <c r="J31" s="147">
        <f t="shared" si="3"/>
        <v>27</v>
      </c>
      <c r="K31" s="148">
        <v>18</v>
      </c>
      <c r="L31" s="149"/>
      <c r="M31" s="149">
        <v>9</v>
      </c>
      <c r="N31" s="150">
        <f t="shared" si="4"/>
        <v>27</v>
      </c>
      <c r="O31" s="125"/>
      <c r="P31" s="126">
        <v>3</v>
      </c>
    </row>
    <row r="32" spans="1:16" ht="16.5" thickBot="1">
      <c r="A32" s="402" t="s">
        <v>128</v>
      </c>
      <c r="B32" s="403"/>
      <c r="C32" s="404"/>
      <c r="D32" s="151"/>
      <c r="E32" s="152"/>
      <c r="F32" s="152"/>
      <c r="G32" s="153"/>
      <c r="H32" s="85">
        <f>H19+H20+H23+H24+H25+H28+H29+H30+H31</f>
        <v>23</v>
      </c>
      <c r="I32" s="154">
        <f aca="true" t="shared" si="6" ref="I32:N32">I19+I20+I23+I24+I25+I28+I29+I30+I31</f>
        <v>828</v>
      </c>
      <c r="J32" s="155">
        <f t="shared" si="6"/>
        <v>374</v>
      </c>
      <c r="K32" s="155">
        <f t="shared" si="6"/>
        <v>197</v>
      </c>
      <c r="L32" s="155">
        <f t="shared" si="6"/>
        <v>114</v>
      </c>
      <c r="M32" s="155">
        <f t="shared" si="6"/>
        <v>63</v>
      </c>
      <c r="N32" s="156">
        <f t="shared" si="6"/>
        <v>454</v>
      </c>
      <c r="O32" s="154">
        <f>SUM(O19:O31)</f>
        <v>13</v>
      </c>
      <c r="P32" s="156">
        <f>SUM(P19:P31)</f>
        <v>20</v>
      </c>
    </row>
    <row r="33" spans="1:16" ht="18.75" customHeight="1" thickBot="1">
      <c r="A33" s="376" t="s">
        <v>105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8"/>
    </row>
    <row r="34" spans="1:16" ht="28.5" customHeight="1">
      <c r="A34" s="89">
        <v>1</v>
      </c>
      <c r="B34" s="90"/>
      <c r="C34" s="157" t="s">
        <v>107</v>
      </c>
      <c r="D34" s="136"/>
      <c r="E34" s="137"/>
      <c r="F34" s="138"/>
      <c r="G34" s="139"/>
      <c r="H34" s="140">
        <f>H35+H36</f>
        <v>7.5</v>
      </c>
      <c r="I34" s="158">
        <f>I35+I36</f>
        <v>270</v>
      </c>
      <c r="J34" s="97"/>
      <c r="K34" s="159"/>
      <c r="L34" s="137"/>
      <c r="M34" s="137"/>
      <c r="N34" s="160"/>
      <c r="O34" s="109"/>
      <c r="P34" s="112"/>
    </row>
    <row r="35" spans="1:16" ht="25.5" customHeight="1">
      <c r="A35" s="59"/>
      <c r="B35" s="60"/>
      <c r="C35" s="161" t="s">
        <v>107</v>
      </c>
      <c r="D35" s="118"/>
      <c r="E35" s="120">
        <v>1</v>
      </c>
      <c r="F35" s="119"/>
      <c r="G35" s="128"/>
      <c r="H35" s="122">
        <v>6.5</v>
      </c>
      <c r="I35" s="158">
        <f aca="true" t="shared" si="7" ref="I35:I40">H35*36</f>
        <v>234</v>
      </c>
      <c r="J35" s="66"/>
      <c r="K35" s="129"/>
      <c r="L35" s="120"/>
      <c r="M35" s="120"/>
      <c r="N35" s="162"/>
      <c r="O35" s="123"/>
      <c r="P35" s="121"/>
    </row>
    <row r="36" spans="1:16" ht="27.75" customHeight="1">
      <c r="A36" s="59"/>
      <c r="B36" s="60"/>
      <c r="C36" s="161" t="s">
        <v>107</v>
      </c>
      <c r="D36" s="118"/>
      <c r="E36" s="120">
        <v>2</v>
      </c>
      <c r="F36" s="119"/>
      <c r="G36" s="128"/>
      <c r="H36" s="122">
        <v>1</v>
      </c>
      <c r="I36" s="158">
        <f t="shared" si="7"/>
        <v>36</v>
      </c>
      <c r="J36" s="66"/>
      <c r="K36" s="129"/>
      <c r="L36" s="120"/>
      <c r="M36" s="120"/>
      <c r="N36" s="162"/>
      <c r="O36" s="123"/>
      <c r="P36" s="121"/>
    </row>
    <row r="37" spans="1:16" ht="19.5" customHeight="1">
      <c r="A37" s="59">
        <v>2</v>
      </c>
      <c r="B37" s="60"/>
      <c r="C37" s="61" t="s">
        <v>22</v>
      </c>
      <c r="D37" s="118"/>
      <c r="E37" s="119"/>
      <c r="F37" s="119"/>
      <c r="G37" s="128"/>
      <c r="H37" s="163">
        <f>H38+H39</f>
        <v>4</v>
      </c>
      <c r="I37" s="158">
        <f>I38+I39</f>
        <v>144</v>
      </c>
      <c r="J37" s="66"/>
      <c r="K37" s="129"/>
      <c r="L37" s="120"/>
      <c r="M37" s="120"/>
      <c r="N37" s="162"/>
      <c r="O37" s="123"/>
      <c r="P37" s="121"/>
    </row>
    <row r="38" spans="1:16" ht="24" customHeight="1">
      <c r="A38" s="59"/>
      <c r="B38" s="60"/>
      <c r="C38" s="61" t="s">
        <v>22</v>
      </c>
      <c r="D38" s="118"/>
      <c r="E38" s="119"/>
      <c r="F38" s="119"/>
      <c r="G38" s="128"/>
      <c r="H38" s="164">
        <v>3</v>
      </c>
      <c r="I38" s="165">
        <f t="shared" si="7"/>
        <v>108</v>
      </c>
      <c r="J38" s="66"/>
      <c r="K38" s="129"/>
      <c r="L38" s="120"/>
      <c r="M38" s="120"/>
      <c r="N38" s="162"/>
      <c r="O38" s="123"/>
      <c r="P38" s="121"/>
    </row>
    <row r="39" spans="1:16" ht="23.25" customHeight="1">
      <c r="A39" s="77"/>
      <c r="B39" s="166"/>
      <c r="C39" s="61" t="s">
        <v>22</v>
      </c>
      <c r="D39" s="167"/>
      <c r="E39" s="168">
        <v>3</v>
      </c>
      <c r="F39" s="169"/>
      <c r="G39" s="170"/>
      <c r="H39" s="164">
        <v>1</v>
      </c>
      <c r="I39" s="165">
        <f t="shared" si="7"/>
        <v>36</v>
      </c>
      <c r="J39" s="78"/>
      <c r="K39" s="171"/>
      <c r="L39" s="168"/>
      <c r="M39" s="168"/>
      <c r="N39" s="81"/>
      <c r="O39" s="123"/>
      <c r="P39" s="121"/>
    </row>
    <row r="40" spans="1:16" ht="22.5" customHeight="1" thickBot="1">
      <c r="A40" s="77">
        <v>3</v>
      </c>
      <c r="B40" s="166"/>
      <c r="C40" s="172" t="s">
        <v>19</v>
      </c>
      <c r="D40" s="167"/>
      <c r="E40" s="169"/>
      <c r="F40" s="169"/>
      <c r="G40" s="170"/>
      <c r="H40" s="173">
        <v>14</v>
      </c>
      <c r="I40" s="165">
        <f t="shared" si="7"/>
        <v>504</v>
      </c>
      <c r="J40" s="78"/>
      <c r="K40" s="171"/>
      <c r="L40" s="168"/>
      <c r="M40" s="168"/>
      <c r="N40" s="81"/>
      <c r="O40" s="146"/>
      <c r="P40" s="150"/>
    </row>
    <row r="41" spans="1:16" ht="16.5" thickBot="1">
      <c r="A41" s="391" t="s">
        <v>113</v>
      </c>
      <c r="B41" s="392"/>
      <c r="C41" s="393"/>
      <c r="D41" s="174"/>
      <c r="E41" s="175"/>
      <c r="F41" s="175"/>
      <c r="G41" s="176"/>
      <c r="H41" s="85">
        <f>H34+H37+H40</f>
        <v>25.5</v>
      </c>
      <c r="I41" s="177">
        <f>I34+I37+I40</f>
        <v>918</v>
      </c>
      <c r="J41" s="178"/>
      <c r="K41" s="178"/>
      <c r="L41" s="178"/>
      <c r="M41" s="178"/>
      <c r="N41" s="179"/>
      <c r="O41" s="180"/>
      <c r="P41" s="181"/>
    </row>
    <row r="42" spans="1:16" ht="18.75" customHeight="1" thickBot="1">
      <c r="A42" s="376" t="s">
        <v>110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8"/>
    </row>
    <row r="43" spans="1:16" ht="37.5" customHeight="1" thickBot="1">
      <c r="A43" s="182">
        <v>1</v>
      </c>
      <c r="B43" s="183"/>
      <c r="C43" s="184" t="s">
        <v>21</v>
      </c>
      <c r="D43" s="185"/>
      <c r="E43" s="186"/>
      <c r="F43" s="186"/>
      <c r="G43" s="187"/>
      <c r="H43" s="188">
        <v>3</v>
      </c>
      <c r="I43" s="59">
        <f>H43*36</f>
        <v>108</v>
      </c>
      <c r="J43" s="189"/>
      <c r="K43" s="189"/>
      <c r="L43" s="190"/>
      <c r="M43" s="190"/>
      <c r="N43" s="191"/>
      <c r="O43" s="192"/>
      <c r="P43" s="193"/>
    </row>
    <row r="44" spans="1:16" ht="16.5" thickBot="1">
      <c r="A44" s="361" t="s">
        <v>85</v>
      </c>
      <c r="B44" s="362"/>
      <c r="C44" s="362"/>
      <c r="D44" s="194"/>
      <c r="E44" s="195"/>
      <c r="F44" s="195"/>
      <c r="G44" s="196"/>
      <c r="H44" s="85">
        <f>H43</f>
        <v>3</v>
      </c>
      <c r="I44" s="154">
        <f>I43</f>
        <v>108</v>
      </c>
      <c r="J44" s="197"/>
      <c r="K44" s="197"/>
      <c r="L44" s="197"/>
      <c r="M44" s="197"/>
      <c r="N44" s="88"/>
      <c r="O44" s="87"/>
      <c r="P44" s="88"/>
    </row>
    <row r="45" spans="1:16" ht="16.5" thickBot="1">
      <c r="A45" s="358" t="s">
        <v>117</v>
      </c>
      <c r="B45" s="359"/>
      <c r="C45" s="360"/>
      <c r="D45" s="174"/>
      <c r="E45" s="175"/>
      <c r="F45" s="175"/>
      <c r="G45" s="176"/>
      <c r="H45" s="198">
        <f>H17+H32+H41+H44</f>
        <v>55</v>
      </c>
      <c r="I45" s="154">
        <f>I17+I32+I41+I44</f>
        <v>1980</v>
      </c>
      <c r="J45" s="155"/>
      <c r="K45" s="155"/>
      <c r="L45" s="155"/>
      <c r="M45" s="155"/>
      <c r="N45" s="156"/>
      <c r="O45" s="87">
        <f>O17+O32+O41+O44</f>
        <v>15.5</v>
      </c>
      <c r="P45" s="88">
        <f>P17+P32+P41+P44</f>
        <v>21.5</v>
      </c>
    </row>
    <row r="46" spans="1:16" ht="18.75" customHeight="1" thickBot="1">
      <c r="A46" s="373" t="s">
        <v>114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5"/>
    </row>
    <row r="47" spans="1:16" ht="16.5" customHeight="1" thickBot="1">
      <c r="A47" s="373" t="s">
        <v>115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5"/>
    </row>
    <row r="48" spans="1:16" ht="24" customHeight="1" thickBot="1">
      <c r="A48" s="372" t="s">
        <v>111</v>
      </c>
      <c r="B48" s="372"/>
      <c r="C48" s="372"/>
      <c r="D48" s="199"/>
      <c r="E48" s="200" t="s">
        <v>109</v>
      </c>
      <c r="F48" s="110"/>
      <c r="G48" s="112"/>
      <c r="H48" s="113">
        <v>5</v>
      </c>
      <c r="I48" s="109">
        <f>H48*36</f>
        <v>180</v>
      </c>
      <c r="J48" s="201">
        <f>K48+L48+M48</f>
        <v>90</v>
      </c>
      <c r="K48" s="110">
        <v>45</v>
      </c>
      <c r="L48" s="110">
        <v>45</v>
      </c>
      <c r="M48" s="110"/>
      <c r="N48" s="202">
        <f>I48-J48</f>
        <v>90</v>
      </c>
      <c r="O48" s="109">
        <v>6</v>
      </c>
      <c r="P48" s="112"/>
    </row>
    <row r="49" spans="1:16" ht="16.5" thickBot="1">
      <c r="A49" s="358" t="s">
        <v>116</v>
      </c>
      <c r="B49" s="359"/>
      <c r="C49" s="360"/>
      <c r="D49" s="174"/>
      <c r="E49" s="175"/>
      <c r="F49" s="175"/>
      <c r="G49" s="176"/>
      <c r="H49" s="85">
        <f>H48</f>
        <v>5</v>
      </c>
      <c r="I49" s="154">
        <f aca="true" t="shared" si="8" ref="I49:N49">I48</f>
        <v>180</v>
      </c>
      <c r="J49" s="155">
        <f t="shared" si="8"/>
        <v>90</v>
      </c>
      <c r="K49" s="155">
        <f t="shared" si="8"/>
        <v>45</v>
      </c>
      <c r="L49" s="155">
        <f t="shared" si="8"/>
        <v>45</v>
      </c>
      <c r="M49" s="155"/>
      <c r="N49" s="156">
        <f t="shared" si="8"/>
        <v>90</v>
      </c>
      <c r="O49" s="154">
        <f>O48</f>
        <v>6</v>
      </c>
      <c r="P49" s="88"/>
    </row>
    <row r="50" spans="1:16" ht="22.5" customHeight="1" thickBot="1">
      <c r="A50" s="376" t="s">
        <v>129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8"/>
    </row>
    <row r="51" spans="1:16" ht="53.25" customHeight="1">
      <c r="A51" s="109">
        <v>1</v>
      </c>
      <c r="B51" s="203"/>
      <c r="C51" s="204" t="s">
        <v>131</v>
      </c>
      <c r="D51" s="205"/>
      <c r="E51" s="206">
        <v>1</v>
      </c>
      <c r="F51" s="207"/>
      <c r="G51" s="208"/>
      <c r="H51" s="122">
        <v>2.5</v>
      </c>
      <c r="I51" s="89">
        <f>H51*36</f>
        <v>90</v>
      </c>
      <c r="J51" s="97">
        <f>K51+L51+M51</f>
        <v>45</v>
      </c>
      <c r="K51" s="209">
        <v>15</v>
      </c>
      <c r="L51" s="63">
        <v>30</v>
      </c>
      <c r="M51" s="63"/>
      <c r="N51" s="210">
        <f>I51-J51</f>
        <v>45</v>
      </c>
      <c r="O51" s="211">
        <v>3</v>
      </c>
      <c r="P51" s="212"/>
    </row>
    <row r="52" spans="1:16" ht="59.25" customHeight="1" thickBot="1">
      <c r="A52" s="70">
        <v>2</v>
      </c>
      <c r="B52" s="213"/>
      <c r="C52" s="214" t="s">
        <v>132</v>
      </c>
      <c r="D52" s="215"/>
      <c r="E52" s="216">
        <v>1</v>
      </c>
      <c r="F52" s="216"/>
      <c r="G52" s="217"/>
      <c r="H52" s="140">
        <v>2.5</v>
      </c>
      <c r="I52" s="89">
        <f>H52*36</f>
        <v>90</v>
      </c>
      <c r="J52" s="97">
        <f>K52+L52+M52</f>
        <v>45</v>
      </c>
      <c r="K52" s="218">
        <v>30</v>
      </c>
      <c r="L52" s="98">
        <v>15</v>
      </c>
      <c r="M52" s="98"/>
      <c r="N52" s="210">
        <f>I52-J52</f>
        <v>45</v>
      </c>
      <c r="O52" s="70">
        <v>3</v>
      </c>
      <c r="P52" s="219"/>
    </row>
    <row r="53" spans="1:16" ht="19.5" customHeight="1" thickBot="1">
      <c r="A53" s="379" t="s">
        <v>130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1"/>
    </row>
    <row r="54" spans="1:16" ht="35.25" customHeight="1">
      <c r="A54" s="92">
        <v>1</v>
      </c>
      <c r="B54" s="220"/>
      <c r="C54" s="221" t="s">
        <v>133</v>
      </c>
      <c r="D54" s="92"/>
      <c r="E54" s="222">
        <v>1</v>
      </c>
      <c r="F54" s="222"/>
      <c r="G54" s="223"/>
      <c r="H54" s="224">
        <v>2.5</v>
      </c>
      <c r="I54" s="92">
        <f>H54*36</f>
        <v>90</v>
      </c>
      <c r="J54" s="201">
        <f>K54+L54+M54</f>
        <v>45</v>
      </c>
      <c r="K54" s="222">
        <v>15</v>
      </c>
      <c r="L54" s="222">
        <v>30</v>
      </c>
      <c r="M54" s="222"/>
      <c r="N54" s="225">
        <f>I54-J54</f>
        <v>45</v>
      </c>
      <c r="O54" s="226">
        <v>3</v>
      </c>
      <c r="P54" s="225"/>
    </row>
    <row r="55" spans="1:16" ht="29.25" customHeight="1" thickBot="1">
      <c r="A55" s="59">
        <v>2</v>
      </c>
      <c r="B55" s="227"/>
      <c r="C55" s="228" t="s">
        <v>134</v>
      </c>
      <c r="D55" s="59"/>
      <c r="E55" s="63">
        <v>1</v>
      </c>
      <c r="F55" s="63"/>
      <c r="G55" s="128"/>
      <c r="H55" s="122">
        <v>2.5</v>
      </c>
      <c r="I55" s="59">
        <f>H55*36</f>
        <v>90</v>
      </c>
      <c r="J55" s="66">
        <f>K55+L55+M55</f>
        <v>45</v>
      </c>
      <c r="K55" s="63">
        <v>30</v>
      </c>
      <c r="L55" s="63">
        <v>15</v>
      </c>
      <c r="M55" s="63"/>
      <c r="N55" s="162">
        <f>I55-J55</f>
        <v>45</v>
      </c>
      <c r="O55" s="125">
        <v>3</v>
      </c>
      <c r="P55" s="162"/>
    </row>
    <row r="56" spans="1:16" ht="16.5" thickBot="1">
      <c r="A56" s="361" t="s">
        <v>47</v>
      </c>
      <c r="B56" s="362"/>
      <c r="C56" s="397"/>
      <c r="D56" s="194"/>
      <c r="E56" s="195"/>
      <c r="F56" s="195"/>
      <c r="G56" s="196"/>
      <c r="H56" s="85">
        <f>H49</f>
        <v>5</v>
      </c>
      <c r="I56" s="154">
        <f>I49</f>
        <v>180</v>
      </c>
      <c r="J56" s="155"/>
      <c r="K56" s="155"/>
      <c r="L56" s="155"/>
      <c r="M56" s="155"/>
      <c r="N56" s="156"/>
      <c r="O56" s="229">
        <f>O49</f>
        <v>6</v>
      </c>
      <c r="P56" s="88"/>
    </row>
    <row r="57" spans="1:16" ht="16.5" thickBot="1">
      <c r="A57" s="366" t="s">
        <v>32</v>
      </c>
      <c r="B57" s="367"/>
      <c r="C57" s="367"/>
      <c r="D57" s="367"/>
      <c r="E57" s="367"/>
      <c r="F57" s="367"/>
      <c r="G57" s="368"/>
      <c r="H57" s="230">
        <f>H45+H56</f>
        <v>60</v>
      </c>
      <c r="I57" s="177">
        <f>I45+I56</f>
        <v>2160</v>
      </c>
      <c r="J57" s="178"/>
      <c r="K57" s="178"/>
      <c r="L57" s="178"/>
      <c r="M57" s="178"/>
      <c r="N57" s="179"/>
      <c r="O57" s="231">
        <f>O45+O56</f>
        <v>21.5</v>
      </c>
      <c r="P57" s="232">
        <f>P45+P56</f>
        <v>21.5</v>
      </c>
    </row>
    <row r="58" spans="1:16" ht="15.75">
      <c r="A58" s="369" t="s">
        <v>31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1"/>
      <c r="O58" s="233">
        <f>O57</f>
        <v>21.5</v>
      </c>
      <c r="P58" s="234">
        <f>P57</f>
        <v>21.5</v>
      </c>
    </row>
    <row r="59" spans="1:16" ht="15.75">
      <c r="A59" s="382" t="s">
        <v>27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4"/>
      <c r="O59" s="235">
        <v>4</v>
      </c>
      <c r="P59" s="236">
        <v>1</v>
      </c>
    </row>
    <row r="60" spans="1:16" ht="15.75">
      <c r="A60" s="382" t="s">
        <v>28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4"/>
      <c r="O60" s="235">
        <v>6</v>
      </c>
      <c r="P60" s="236">
        <v>6</v>
      </c>
    </row>
    <row r="61" spans="1:16" ht="15.75">
      <c r="A61" s="385" t="s">
        <v>34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7"/>
      <c r="O61" s="45">
        <v>1</v>
      </c>
      <c r="P61" s="44"/>
    </row>
    <row r="62" spans="1:16" ht="16.5" thickBot="1">
      <c r="A62" s="394" t="s">
        <v>33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6"/>
      <c r="O62" s="47"/>
      <c r="P62" s="46">
        <v>1</v>
      </c>
    </row>
    <row r="63" spans="1:16" ht="16.5" thickBot="1">
      <c r="A63" s="388" t="s">
        <v>118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90"/>
    </row>
    <row r="64" spans="1:16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7" spans="3:14" ht="15.75">
      <c r="C67" s="461" t="s">
        <v>138</v>
      </c>
      <c r="D67" s="461"/>
      <c r="E67" s="462"/>
      <c r="F67" s="462"/>
      <c r="G67" s="462"/>
      <c r="H67" s="462"/>
      <c r="I67" s="462"/>
      <c r="J67" s="463"/>
      <c r="K67" s="464"/>
      <c r="L67" s="461" t="s">
        <v>139</v>
      </c>
      <c r="M67" s="461"/>
      <c r="N67" s="461"/>
    </row>
    <row r="68" spans="3:14" ht="15.75">
      <c r="C68" s="461"/>
      <c r="D68" s="461"/>
      <c r="E68" s="462"/>
      <c r="F68" s="462"/>
      <c r="G68" s="462"/>
      <c r="H68" s="462"/>
      <c r="I68" s="462"/>
      <c r="J68" s="462"/>
      <c r="K68" s="461"/>
      <c r="L68" s="461"/>
      <c r="M68" s="461"/>
      <c r="N68" s="461"/>
    </row>
    <row r="69" spans="3:14" ht="15.75">
      <c r="C69" s="461" t="s">
        <v>140</v>
      </c>
      <c r="D69" s="461"/>
      <c r="E69" s="461"/>
      <c r="F69" s="461"/>
      <c r="G69" s="461"/>
      <c r="H69" s="461"/>
      <c r="I69" s="461"/>
      <c r="J69" s="465"/>
      <c r="K69" s="465"/>
      <c r="L69" s="461" t="s">
        <v>141</v>
      </c>
      <c r="M69" s="461"/>
      <c r="N69" s="461"/>
    </row>
  </sheetData>
  <sheetProtection/>
  <mergeCells count="49">
    <mergeCell ref="A1:P1"/>
    <mergeCell ref="A10:P10"/>
    <mergeCell ref="A2:A8"/>
    <mergeCell ref="C2:C8"/>
    <mergeCell ref="D2:G3"/>
    <mergeCell ref="H2:H8"/>
    <mergeCell ref="I2:N2"/>
    <mergeCell ref="O2:P2"/>
    <mergeCell ref="I3:I8"/>
    <mergeCell ref="O3:P4"/>
    <mergeCell ref="D4:D8"/>
    <mergeCell ref="E4:E8"/>
    <mergeCell ref="F5:F8"/>
    <mergeCell ref="J3:M3"/>
    <mergeCell ref="N3:N8"/>
    <mergeCell ref="G5:G8"/>
    <mergeCell ref="K5:K8"/>
    <mergeCell ref="L5:L8"/>
    <mergeCell ref="M5:M8"/>
    <mergeCell ref="O5:P5"/>
    <mergeCell ref="O7:P7"/>
    <mergeCell ref="A32:C32"/>
    <mergeCell ref="A14:C14"/>
    <mergeCell ref="A16:C16"/>
    <mergeCell ref="A18:P18"/>
    <mergeCell ref="B2:B8"/>
    <mergeCell ref="F4:G4"/>
    <mergeCell ref="J4:J8"/>
    <mergeCell ref="K4:M4"/>
    <mergeCell ref="A59:N59"/>
    <mergeCell ref="A60:N60"/>
    <mergeCell ref="A61:N61"/>
    <mergeCell ref="A63:P63"/>
    <mergeCell ref="A41:C41"/>
    <mergeCell ref="A33:P33"/>
    <mergeCell ref="A42:P42"/>
    <mergeCell ref="A46:P46"/>
    <mergeCell ref="A62:N62"/>
    <mergeCell ref="A56:C56"/>
    <mergeCell ref="A49:C49"/>
    <mergeCell ref="A44:C44"/>
    <mergeCell ref="A45:C45"/>
    <mergeCell ref="A17:C17"/>
    <mergeCell ref="A57:G57"/>
    <mergeCell ref="A58:N58"/>
    <mergeCell ref="A48:C48"/>
    <mergeCell ref="A47:P47"/>
    <mergeCell ref="A50:P50"/>
    <mergeCell ref="A53:P53"/>
  </mergeCells>
  <printOptions horizontalCentered="1"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2014-03-27T11:43:35Z</cp:lastPrinted>
  <dcterms:created xsi:type="dcterms:W3CDTF">2011-02-06T10:49:14Z</dcterms:created>
  <dcterms:modified xsi:type="dcterms:W3CDTF">2014-06-11T08:36:12Z</dcterms:modified>
  <cp:category/>
  <cp:version/>
  <cp:contentType/>
  <cp:contentStatus/>
</cp:coreProperties>
</file>