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15480" windowHeight="10920" activeTab="1"/>
  </bookViews>
  <sheets>
    <sheet name="титулка" sheetId="2" r:id="rId1"/>
    <sheet name="план магістр за ОПП (21)" sheetId="15" r:id="rId2"/>
  </sheets>
  <definedNames>
    <definedName name="Excel_BuiltIn_Print_Area" localSheetId="1">'план магістр за ОПП (21)'!$A$1:$AU$84</definedName>
    <definedName name="Excel_BuiltIn_Print_Titles" localSheetId="1">'план магістр за ОПП (21)'!$9:$9</definedName>
    <definedName name="_xlnm.Print_Area" localSheetId="1">'план магістр за ОПП (21)'!$A$1:$AU$84</definedName>
    <definedName name="_xlnm.Print_Area" localSheetId="0">титулка!$A$1:$BE$38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15" l="1"/>
  <c r="T78" i="15" l="1"/>
  <c r="I76" i="15"/>
  <c r="H76" i="15"/>
  <c r="AT73" i="15"/>
  <c r="AS73" i="15"/>
  <c r="AR73" i="15"/>
  <c r="AQ73" i="15"/>
  <c r="AP73" i="15"/>
  <c r="AO73" i="15"/>
  <c r="AN73" i="15"/>
  <c r="AM73" i="15"/>
  <c r="AL73" i="15"/>
  <c r="AK73" i="15"/>
  <c r="AJ73" i="15"/>
  <c r="AI73" i="15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AT72" i="15"/>
  <c r="AS72" i="15"/>
  <c r="AR72" i="15"/>
  <c r="AQ72" i="15"/>
  <c r="AP72" i="15"/>
  <c r="AO72" i="15"/>
  <c r="AN72" i="15"/>
  <c r="AM72" i="15"/>
  <c r="AL72" i="15"/>
  <c r="AK72" i="15"/>
  <c r="AJ72" i="15"/>
  <c r="AI72" i="15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AU67" i="15"/>
  <c r="AT67" i="15"/>
  <c r="AS67" i="15"/>
  <c r="AR67" i="15"/>
  <c r="AQ67" i="15"/>
  <c r="AP67" i="15"/>
  <c r="AO67" i="15"/>
  <c r="AN67" i="15"/>
  <c r="AM67" i="15"/>
  <c r="AL67" i="15"/>
  <c r="AK67" i="15"/>
  <c r="AJ67" i="15"/>
  <c r="AI67" i="15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AU66" i="15"/>
  <c r="AU69" i="15" s="1"/>
  <c r="AT66" i="15"/>
  <c r="AS66" i="15"/>
  <c r="AR66" i="15"/>
  <c r="AQ66" i="15"/>
  <c r="AP66" i="15"/>
  <c r="AO66" i="15"/>
  <c r="AN66" i="15"/>
  <c r="AM66" i="15"/>
  <c r="AL66" i="15"/>
  <c r="AK66" i="15"/>
  <c r="AJ66" i="15"/>
  <c r="AI66" i="15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P66" i="15"/>
  <c r="O66" i="15"/>
  <c r="N66" i="15"/>
  <c r="L66" i="15"/>
  <c r="K66" i="15"/>
  <c r="J66" i="15"/>
  <c r="G66" i="15"/>
  <c r="I65" i="15"/>
  <c r="H65" i="15"/>
  <c r="I64" i="15"/>
  <c r="H64" i="15"/>
  <c r="I63" i="15"/>
  <c r="H63" i="15"/>
  <c r="K62" i="15"/>
  <c r="I62" i="15" s="1"/>
  <c r="H62" i="15"/>
  <c r="I61" i="15"/>
  <c r="H61" i="15"/>
  <c r="I60" i="15"/>
  <c r="H60" i="15"/>
  <c r="I59" i="15"/>
  <c r="H59" i="15"/>
  <c r="I58" i="15"/>
  <c r="H58" i="15"/>
  <c r="I57" i="15"/>
  <c r="H57" i="15"/>
  <c r="I56" i="15"/>
  <c r="H56" i="15"/>
  <c r="I55" i="15"/>
  <c r="I54" i="15" s="1"/>
  <c r="H55" i="15"/>
  <c r="L54" i="15"/>
  <c r="K54" i="15"/>
  <c r="J54" i="15"/>
  <c r="G54" i="15"/>
  <c r="I53" i="15"/>
  <c r="H53" i="15"/>
  <c r="M53" i="15" s="1"/>
  <c r="I52" i="15"/>
  <c r="H52" i="15"/>
  <c r="M52" i="15" s="1"/>
  <c r="I51" i="15"/>
  <c r="H51" i="15"/>
  <c r="I50" i="15"/>
  <c r="H50" i="15"/>
  <c r="I49" i="15"/>
  <c r="H49" i="15"/>
  <c r="M49" i="15" s="1"/>
  <c r="I48" i="15"/>
  <c r="H48" i="15"/>
  <c r="M48" i="15" s="1"/>
  <c r="I47" i="15"/>
  <c r="H47" i="15"/>
  <c r="I46" i="15"/>
  <c r="H46" i="15"/>
  <c r="M46" i="15" s="1"/>
  <c r="L45" i="15"/>
  <c r="K45" i="15"/>
  <c r="J45" i="15"/>
  <c r="H45" i="15"/>
  <c r="G45" i="15"/>
  <c r="AU40" i="15"/>
  <c r="AT40" i="15"/>
  <c r="AS40" i="15"/>
  <c r="AR40" i="15"/>
  <c r="AQ40" i="15"/>
  <c r="AP40" i="15"/>
  <c r="AO40" i="15"/>
  <c r="AN40" i="15"/>
  <c r="AM40" i="15"/>
  <c r="AL40" i="15"/>
  <c r="AK40" i="15"/>
  <c r="AJ40" i="15"/>
  <c r="AI40" i="15"/>
  <c r="AH40" i="15"/>
  <c r="AG40" i="15"/>
  <c r="AF40" i="15"/>
  <c r="AE40" i="15"/>
  <c r="AD40" i="15"/>
  <c r="AC40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L40" i="15"/>
  <c r="K40" i="15"/>
  <c r="J40" i="15"/>
  <c r="G40" i="15"/>
  <c r="I38" i="15"/>
  <c r="I40" i="15" s="1"/>
  <c r="H38" i="15"/>
  <c r="H40" i="15" s="1"/>
  <c r="I37" i="15"/>
  <c r="H37" i="15"/>
  <c r="I36" i="15"/>
  <c r="H36" i="15"/>
  <c r="AU31" i="15"/>
  <c r="AT31" i="15"/>
  <c r="AS31" i="15"/>
  <c r="AR31" i="15"/>
  <c r="AQ31" i="15"/>
  <c r="AP31" i="15"/>
  <c r="AO31" i="15"/>
  <c r="AN31" i="15"/>
  <c r="AM31" i="15"/>
  <c r="AL31" i="15"/>
  <c r="AK31" i="15"/>
  <c r="AJ31" i="15"/>
  <c r="AI31" i="15"/>
  <c r="AH31" i="15"/>
  <c r="AG31" i="15"/>
  <c r="AF31" i="15"/>
  <c r="AE31" i="15"/>
  <c r="AD31" i="15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L31" i="15"/>
  <c r="K31" i="15"/>
  <c r="J31" i="15"/>
  <c r="I31" i="15"/>
  <c r="G31" i="15"/>
  <c r="Q74" i="15" s="1"/>
  <c r="H30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L28" i="15"/>
  <c r="K28" i="15"/>
  <c r="J28" i="15"/>
  <c r="I28" i="15"/>
  <c r="H28" i="15"/>
  <c r="G28" i="15"/>
  <c r="M27" i="15"/>
  <c r="M28" i="15" s="1"/>
  <c r="H27" i="15"/>
  <c r="P25" i="15"/>
  <c r="O25" i="15"/>
  <c r="N25" i="15"/>
  <c r="L25" i="15"/>
  <c r="K25" i="15"/>
  <c r="J25" i="15"/>
  <c r="G25" i="15"/>
  <c r="AV25" i="15" s="1"/>
  <c r="I24" i="15"/>
  <c r="H24" i="15"/>
  <c r="I23" i="15"/>
  <c r="H23" i="15"/>
  <c r="I22" i="15"/>
  <c r="H22" i="15"/>
  <c r="I21" i="15"/>
  <c r="H21" i="15"/>
  <c r="I20" i="15"/>
  <c r="I25" i="15" s="1"/>
  <c r="H20" i="15"/>
  <c r="H25" i="15" s="1"/>
  <c r="AU18" i="15"/>
  <c r="AT18" i="15"/>
  <c r="AT25" i="15" s="1"/>
  <c r="AS18" i="15"/>
  <c r="AR18" i="15"/>
  <c r="AR25" i="15" s="1"/>
  <c r="AQ18" i="15"/>
  <c r="AQ25" i="15" s="1"/>
  <c r="AP18" i="15"/>
  <c r="AP25" i="15" s="1"/>
  <c r="AO18" i="15"/>
  <c r="AN18" i="15"/>
  <c r="AN25" i="15" s="1"/>
  <c r="AM18" i="15"/>
  <c r="AM25" i="15" s="1"/>
  <c r="AL18" i="15"/>
  <c r="AL25" i="15" s="1"/>
  <c r="AK18" i="15"/>
  <c r="AJ18" i="15"/>
  <c r="AJ25" i="15" s="1"/>
  <c r="AI18" i="15"/>
  <c r="AI25" i="15" s="1"/>
  <c r="AH18" i="15"/>
  <c r="AH25" i="15" s="1"/>
  <c r="AG18" i="15"/>
  <c r="AF18" i="15"/>
  <c r="AF25" i="15" s="1"/>
  <c r="AE18" i="15"/>
  <c r="AE25" i="15" s="1"/>
  <c r="AD18" i="15"/>
  <c r="AD25" i="15" s="1"/>
  <c r="AC18" i="15"/>
  <c r="AB18" i="15"/>
  <c r="AB25" i="15" s="1"/>
  <c r="AA18" i="15"/>
  <c r="AA25" i="15" s="1"/>
  <c r="Z18" i="15"/>
  <c r="Z25" i="15" s="1"/>
  <c r="Y18" i="15"/>
  <c r="X18" i="15"/>
  <c r="X25" i="15" s="1"/>
  <c r="W18" i="15"/>
  <c r="W25" i="15" s="1"/>
  <c r="V18" i="15"/>
  <c r="V25" i="15" s="1"/>
  <c r="U18" i="15"/>
  <c r="T18" i="15"/>
  <c r="T25" i="15" s="1"/>
  <c r="S18" i="15"/>
  <c r="S25" i="15" s="1"/>
  <c r="R18" i="15"/>
  <c r="R25" i="15" s="1"/>
  <c r="Q18" i="15"/>
  <c r="P18" i="15"/>
  <c r="P32" i="15" s="1"/>
  <c r="O18" i="15"/>
  <c r="N18" i="15"/>
  <c r="N32" i="15" s="1"/>
  <c r="I16" i="15"/>
  <c r="I15" i="15"/>
  <c r="I14" i="15" s="1"/>
  <c r="H15" i="15"/>
  <c r="L14" i="15"/>
  <c r="L18" i="15" s="1"/>
  <c r="L32" i="15" s="1"/>
  <c r="K14" i="15"/>
  <c r="K18" i="15" s="1"/>
  <c r="J14" i="15"/>
  <c r="J18" i="15" s="1"/>
  <c r="J32" i="15" s="1"/>
  <c r="G14" i="15"/>
  <c r="G18" i="15" s="1"/>
  <c r="I13" i="15"/>
  <c r="H13" i="15"/>
  <c r="I12" i="15"/>
  <c r="H12" i="15"/>
  <c r="M13" i="15" l="1"/>
  <c r="K32" i="15"/>
  <c r="Q32" i="15"/>
  <c r="J67" i="15"/>
  <c r="J69" i="15" s="1"/>
  <c r="I18" i="15"/>
  <c r="M15" i="15"/>
  <c r="H14" i="15"/>
  <c r="H18" i="15" s="1"/>
  <c r="M21" i="15"/>
  <c r="M22" i="15"/>
  <c r="M23" i="15"/>
  <c r="M24" i="15"/>
  <c r="M36" i="15"/>
  <c r="M37" i="15"/>
  <c r="I45" i="15"/>
  <c r="M55" i="15"/>
  <c r="H54" i="15"/>
  <c r="M58" i="15"/>
  <c r="M59" i="15"/>
  <c r="M60" i="15"/>
  <c r="M63" i="15"/>
  <c r="M64" i="15"/>
  <c r="M65" i="15"/>
  <c r="N67" i="15"/>
  <c r="N69" i="15" s="1"/>
  <c r="N70" i="15" s="1"/>
  <c r="P67" i="15"/>
  <c r="P69" i="15" s="1"/>
  <c r="P70" i="15" s="1"/>
  <c r="M76" i="15"/>
  <c r="H66" i="15"/>
  <c r="H67" i="15" s="1"/>
  <c r="L67" i="15"/>
  <c r="L69" i="15" s="1"/>
  <c r="G32" i="15"/>
  <c r="N74" i="15"/>
  <c r="AV18" i="15"/>
  <c r="I32" i="15"/>
  <c r="M12" i="15"/>
  <c r="M16" i="15"/>
  <c r="T32" i="15"/>
  <c r="T69" i="15" s="1"/>
  <c r="X32" i="15"/>
  <c r="X69" i="15" s="1"/>
  <c r="AB32" i="15"/>
  <c r="AB69" i="15" s="1"/>
  <c r="AF32" i="15"/>
  <c r="AF69" i="15" s="1"/>
  <c r="AJ32" i="15"/>
  <c r="AJ69" i="15" s="1"/>
  <c r="AN32" i="15"/>
  <c r="AN69" i="15" s="1"/>
  <c r="AR32" i="15"/>
  <c r="AR69" i="15" s="1"/>
  <c r="I66" i="15"/>
  <c r="I67" i="15" s="1"/>
  <c r="M50" i="15"/>
  <c r="M56" i="15"/>
  <c r="M54" i="15" s="1"/>
  <c r="K67" i="15"/>
  <c r="K69" i="15" s="1"/>
  <c r="O32" i="15"/>
  <c r="S32" i="15"/>
  <c r="S69" i="15" s="1"/>
  <c r="W32" i="15"/>
  <c r="W69" i="15" s="1"/>
  <c r="AA32" i="15"/>
  <c r="AA69" i="15" s="1"/>
  <c r="AE32" i="15"/>
  <c r="AE69" i="15" s="1"/>
  <c r="AI32" i="15"/>
  <c r="AI69" i="15" s="1"/>
  <c r="AM32" i="15"/>
  <c r="AM69" i="15" s="1"/>
  <c r="AQ32" i="15"/>
  <c r="AQ69" i="15" s="1"/>
  <c r="M20" i="15"/>
  <c r="U25" i="15"/>
  <c r="U32" i="15" s="1"/>
  <c r="U69" i="15" s="1"/>
  <c r="Y25" i="15"/>
  <c r="Y32" i="15" s="1"/>
  <c r="Y69" i="15" s="1"/>
  <c r="AC25" i="15"/>
  <c r="AC32" i="15" s="1"/>
  <c r="AC69" i="15" s="1"/>
  <c r="AG25" i="15"/>
  <c r="AG32" i="15" s="1"/>
  <c r="AG69" i="15" s="1"/>
  <c r="AK25" i="15"/>
  <c r="AK32" i="15" s="1"/>
  <c r="AK69" i="15" s="1"/>
  <c r="AO25" i="15"/>
  <c r="AO32" i="15" s="1"/>
  <c r="AO69" i="15" s="1"/>
  <c r="AS25" i="15"/>
  <c r="AS32" i="15" s="1"/>
  <c r="AS69" i="15" s="1"/>
  <c r="H31" i="15"/>
  <c r="M30" i="15"/>
  <c r="M31" i="15" s="1"/>
  <c r="R32" i="15"/>
  <c r="R69" i="15" s="1"/>
  <c r="V32" i="15"/>
  <c r="V69" i="15" s="1"/>
  <c r="Z32" i="15"/>
  <c r="Z69" i="15" s="1"/>
  <c r="AD32" i="15"/>
  <c r="AD69" i="15" s="1"/>
  <c r="AH32" i="15"/>
  <c r="AH69" i="15" s="1"/>
  <c r="AL32" i="15"/>
  <c r="AL69" i="15" s="1"/>
  <c r="AP32" i="15"/>
  <c r="AP69" i="15" s="1"/>
  <c r="AT32" i="15"/>
  <c r="AT69" i="15" s="1"/>
  <c r="M47" i="15"/>
  <c r="M45" i="15" s="1"/>
  <c r="M51" i="15"/>
  <c r="M66" i="15" s="1"/>
  <c r="M57" i="15"/>
  <c r="M61" i="15"/>
  <c r="M62" i="15"/>
  <c r="G67" i="15"/>
  <c r="O67" i="15"/>
  <c r="M38" i="15"/>
  <c r="M40" i="15" s="1"/>
  <c r="M25" i="15" l="1"/>
  <c r="M14" i="15"/>
  <c r="M67" i="15"/>
  <c r="O69" i="15"/>
  <c r="O70" i="15" s="1"/>
  <c r="H32" i="15"/>
  <c r="H69" i="15" s="1"/>
  <c r="G69" i="15"/>
  <c r="M18" i="15"/>
  <c r="M32" i="15" s="1"/>
  <c r="M69" i="15" s="1"/>
  <c r="I69" i="15"/>
  <c r="T35" i="2" l="1"/>
  <c r="Q35" i="2"/>
  <c r="N35" i="2"/>
  <c r="J35" i="2"/>
  <c r="G35" i="2"/>
  <c r="C35" i="2"/>
  <c r="W34" i="2"/>
  <c r="W33" i="2"/>
  <c r="W35" i="2" l="1"/>
</calcChain>
</file>

<file path=xl/sharedStrings.xml><?xml version="1.0" encoding="utf-8"?>
<sst xmlns="http://schemas.openxmlformats.org/spreadsheetml/2006/main" count="298" uniqueCount="209">
  <si>
    <t>№ п/п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</si>
  <si>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</si>
  <si>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</si>
  <si>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</si>
  <si>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</si>
  <si>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cеместрами</t>
  </si>
  <si>
    <t>Загальний обсяг</t>
  </si>
  <si>
    <t>аудиторних</t>
  </si>
  <si>
    <t>самостійна робота</t>
  </si>
  <si>
    <t>1 курс</t>
  </si>
  <si>
    <t>2 курс</t>
  </si>
  <si>
    <t>всього</t>
  </si>
  <si>
    <t>у тому числі:</t>
  </si>
  <si>
    <t>семестри</t>
  </si>
  <si>
    <t>екзаменів</t>
  </si>
  <si>
    <t>заліків</t>
  </si>
  <si>
    <t>курсові</t>
  </si>
  <si>
    <t>лекції</t>
  </si>
  <si>
    <t>лабораторні</t>
  </si>
  <si>
    <t>практичні</t>
  </si>
  <si>
    <t>2а</t>
  </si>
  <si>
    <t>2б</t>
  </si>
  <si>
    <t>проекти</t>
  </si>
  <si>
    <t>роботи</t>
  </si>
  <si>
    <t>кількість тижнів у семестрі</t>
  </si>
  <si>
    <t>Іноземна мова (за професійним спрямуванням)</t>
  </si>
  <si>
    <t>1 траект</t>
  </si>
  <si>
    <t>екз</t>
  </si>
  <si>
    <t>залік</t>
  </si>
  <si>
    <t>Фізичне виховання</t>
  </si>
  <si>
    <t>с*</t>
  </si>
  <si>
    <t>ТМ</t>
  </si>
  <si>
    <t>Примітка:   с* - секційні заняття (факультатив)</t>
  </si>
  <si>
    <t>Охорона праці в галузі та цивільний захист</t>
  </si>
  <si>
    <t>МПФ</t>
  </si>
  <si>
    <t>ОТЗВ</t>
  </si>
  <si>
    <t>1.2.1.2</t>
  </si>
  <si>
    <t>2.3.1 Спеціалізації каф. ТМ</t>
  </si>
  <si>
    <t>Автоматизація виробничих процесів машинобудування</t>
  </si>
  <si>
    <t>1 трим</t>
  </si>
  <si>
    <t>2 трим</t>
  </si>
  <si>
    <t>3 трим</t>
  </si>
  <si>
    <t>САПР технологічних процесів</t>
  </si>
  <si>
    <t>Система 3-D моделювання Power Shape</t>
  </si>
  <si>
    <t>Системи автоматизованого програмування верстатів з ЧПУ</t>
  </si>
  <si>
    <t>Мехатроніка в технологічних системах</t>
  </si>
  <si>
    <t>Цільова індивідуальна підготовка</t>
  </si>
  <si>
    <t>Переддипломна практика</t>
  </si>
  <si>
    <t>4.1</t>
  </si>
  <si>
    <t xml:space="preserve">ЗАГАЛЬНА КІЛЬКІСТЬ </t>
  </si>
  <si>
    <t>Кількість годин на тиждень</t>
  </si>
  <si>
    <t xml:space="preserve"> Кількість екзаменів</t>
  </si>
  <si>
    <t xml:space="preserve"> Кількість заліків</t>
  </si>
  <si>
    <t xml:space="preserve"> Кількість курсових проектів</t>
  </si>
  <si>
    <t>ОТ</t>
  </si>
  <si>
    <t>С.В. Ковалевський</t>
  </si>
  <si>
    <t>О.Є. Марков</t>
  </si>
  <si>
    <t>Зав.кафедри ОіТЗВ</t>
  </si>
  <si>
    <t>Н.О. Макаренко</t>
  </si>
  <si>
    <t>Декан  ФІТО</t>
  </si>
  <si>
    <t>О.Г. Гринь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</si>
  <si>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</si>
  <si>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</si>
  <si>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</si>
  <si>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</si>
  <si>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</si>
  <si>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Кваліфікація: магістр з прикладної механіки</t>
  </si>
  <si>
    <t xml:space="preserve">                            Ректор __________________</t>
  </si>
  <si>
    <t>(Ковальов В.Д.)</t>
  </si>
  <si>
    <r>
      <t xml:space="preserve">форма навчання:     </t>
    </r>
    <r>
      <rPr>
        <b/>
        <sz val="18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</si>
  <si>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</si>
  <si>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</si>
  <si>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</si>
  <si>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</si>
  <si>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</si>
  <si>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</si>
  <si>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</si>
  <si>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</si>
  <si>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</si>
  <si>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</si>
  <si>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</si>
  <si>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</si>
  <si>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</si>
  <si>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</si>
  <si>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</si>
  <si>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</si>
  <si>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</si>
  <si>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 xml:space="preserve">Позначення: Т – теоретичне навчання; С – екзаменаційна сесія; ПК-проміжний контроль; П – практика; К – канікули; Д– дипломне проектування; А – державна атестація </t>
  </si>
  <si>
    <t xml:space="preserve">Позначення: </t>
  </si>
  <si>
    <t>теор. навч.</t>
  </si>
  <si>
    <t>екзам. сесія</t>
  </si>
  <si>
    <t>практика</t>
  </si>
  <si>
    <t>дипломне проектування</t>
  </si>
  <si>
    <t>канікули</t>
  </si>
  <si>
    <t>Теоретичне навчання</t>
  </si>
  <si>
    <t>Екзаменаційна сесія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</si>
  <si>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</si>
  <si>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</si>
  <si>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</si>
  <si>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</si>
  <si>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</si>
  <si>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</si>
  <si>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</si>
  <si>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Всього</t>
  </si>
  <si>
    <t>1. Цикл загальної підготовки</t>
  </si>
  <si>
    <t xml:space="preserve">Інтелектуальна власність </t>
  </si>
  <si>
    <t>2. Цикл професійної підготовки</t>
  </si>
  <si>
    <t>2.1.1</t>
  </si>
  <si>
    <t>2.1.4</t>
  </si>
  <si>
    <t>Спецкурс за напрямком 
магістерської роботи</t>
  </si>
  <si>
    <t>І . ГРАФІК ОСВІТНЬОГО ПРОЦЕСУ</t>
  </si>
  <si>
    <t>ОБОВ'ЯЗКОВІ НАВЧАЛЬНІ ДИСЦИПЛІНИ</t>
  </si>
  <si>
    <t>1.1</t>
  </si>
  <si>
    <t>1.2</t>
  </si>
  <si>
    <t>1.3</t>
  </si>
  <si>
    <t>1.3.1</t>
  </si>
  <si>
    <t>1.3.2</t>
  </si>
  <si>
    <t>Разом п. 1.</t>
  </si>
  <si>
    <t>3.1</t>
  </si>
  <si>
    <t>Разом п. 3.</t>
  </si>
  <si>
    <t>Разом п. 4.</t>
  </si>
  <si>
    <t>Разом обов'язкові дисципліни</t>
  </si>
  <si>
    <t>ДИСЦИПЛІНИ ВІЛЬНОГО ВИБОРУ</t>
  </si>
  <si>
    <t>Разом п.1</t>
  </si>
  <si>
    <t>Разом п. 2</t>
  </si>
  <si>
    <t>Примітка: Траєкторії (п.3) визначаються за темою магістерської роботи</t>
  </si>
  <si>
    <r>
      <t>освітня програма:</t>
    </r>
    <r>
      <rPr>
        <b/>
        <sz val="16"/>
        <rFont val="Times New Roman"/>
        <family val="1"/>
        <charset val="204"/>
      </rPr>
      <t xml:space="preserve">  "</t>
    </r>
    <r>
      <rPr>
        <b/>
        <sz val="18"/>
        <rFont val="Times New Roman"/>
        <family val="1"/>
        <charset val="204"/>
      </rPr>
      <t>Прикладна механіка"</t>
    </r>
  </si>
  <si>
    <r>
      <t xml:space="preserve">спеціальність: </t>
    </r>
    <r>
      <rPr>
        <b/>
        <sz val="18"/>
        <rFont val="Times New Roman"/>
        <family val="1"/>
        <charset val="204"/>
      </rPr>
      <t>131 "Прикладна механіка"</t>
    </r>
  </si>
  <si>
    <r>
      <t xml:space="preserve">галузь знань: </t>
    </r>
    <r>
      <rPr>
        <b/>
        <sz val="18"/>
        <rFont val="Times New Roman"/>
        <family val="1"/>
        <charset val="204"/>
      </rPr>
      <t>13 "Механічна інженерія"</t>
    </r>
  </si>
  <si>
    <t>Методика та організація наукових досліджень</t>
  </si>
  <si>
    <t>2.1.5</t>
  </si>
  <si>
    <t>Ресурсозберегаючі процеси виготовлення деталей відповідального призначення</t>
  </si>
  <si>
    <t>Триботехнічні процеси в базових вузлах автоматизованих комплексів</t>
  </si>
  <si>
    <t>Зав.кафедри КДіМПМ</t>
  </si>
  <si>
    <t>Кваліфікаційна робота магістра</t>
  </si>
  <si>
    <t>2.1</t>
  </si>
  <si>
    <t>Разом п. 2.</t>
  </si>
  <si>
    <t>Основи сучасних теорій моделювання процесів</t>
  </si>
  <si>
    <t>1.4</t>
  </si>
  <si>
    <t>1.5</t>
  </si>
  <si>
    <t>1.6</t>
  </si>
  <si>
    <t>Разом вибіркові дисципліни</t>
  </si>
  <si>
    <t>2.1.6</t>
  </si>
  <si>
    <t>2.1.7</t>
  </si>
  <si>
    <t>2.1.11</t>
  </si>
  <si>
    <t>2.1.12</t>
  </si>
  <si>
    <t>2.1.13</t>
  </si>
  <si>
    <t>2.1.14</t>
  </si>
  <si>
    <t>2.2</t>
  </si>
  <si>
    <t>2.3</t>
  </si>
  <si>
    <t>Форма  атестації (екзамен, дипломний проект (робота))</t>
  </si>
  <si>
    <t>Атестація</t>
  </si>
  <si>
    <t>4. Атестація</t>
  </si>
  <si>
    <t>1.7</t>
  </si>
  <si>
    <t>А</t>
  </si>
  <si>
    <t>атестація</t>
  </si>
  <si>
    <t>№</t>
  </si>
  <si>
    <t xml:space="preserve">       II. ЗВЕДЕНІ ДАНІ ПРО БЮДЖЕТ ЧАСУ, тижні                                                                                                           ІІІ. ПРАКТИКА                                                            IV. АТЕСТАЦІЯ</t>
  </si>
  <si>
    <r>
      <t xml:space="preserve">підготовки: </t>
    </r>
    <r>
      <rPr>
        <b/>
        <sz val="18"/>
        <rFont val="Times New Roman"/>
        <family val="1"/>
        <charset val="204"/>
      </rPr>
      <t>магістра за освітньо-професійною програмою</t>
    </r>
  </si>
  <si>
    <t>Строк навчання  - 1 рік, 4 місяці</t>
  </si>
  <si>
    <t xml:space="preserve">на основі першого (бакалаврського) рівня </t>
  </si>
  <si>
    <t>вищої освіти</t>
  </si>
  <si>
    <t>Переддипломна</t>
  </si>
  <si>
    <t>2.4</t>
  </si>
  <si>
    <t>3 .  Практична підготовка</t>
  </si>
  <si>
    <t>1</t>
  </si>
  <si>
    <t>Автоматизація виробничих процесів машинобудування (курс. робота)</t>
  </si>
  <si>
    <t xml:space="preserve">Технологія функціональних та нано- поверхонь </t>
  </si>
  <si>
    <t>Сучасне обладнання, автоматичні лінії та гнучкі виробничі системи</t>
  </si>
  <si>
    <t>2.1.10</t>
  </si>
  <si>
    <t>2.1.15</t>
  </si>
  <si>
    <t>Проектування технологічних процесів зварювального виробництва</t>
  </si>
  <si>
    <t>Складально-зварювальне оснащення</t>
  </si>
  <si>
    <t>Управління якістю продукції</t>
  </si>
  <si>
    <t>Проектування систем керування</t>
  </si>
  <si>
    <t>Спеціальні розділи міцності</t>
  </si>
  <si>
    <t>Спеціальні методи зварювання</t>
  </si>
  <si>
    <t>2.1.1.1</t>
  </si>
  <si>
    <t>2.1.1.2</t>
  </si>
  <si>
    <t>1.8</t>
  </si>
  <si>
    <t>Здобувач вищої освіти повинен вибрати дисципліни обсягом 4 кредитів*</t>
  </si>
  <si>
    <t>Дисципліни з інших ОПП ДДМА</t>
  </si>
  <si>
    <t>Комп’ютеризовані дизайн і моделювання процесів і машин (спец. розд.)</t>
  </si>
  <si>
    <t>Комп’ютеризовані дизайн і моделювання процесів і машин</t>
  </si>
  <si>
    <t>Сучасне обладнання, автоматичні лінії та гнучкі виробничі системи (курсовий проект)</t>
  </si>
  <si>
    <t>Технологічні комплекси машинобудування</t>
  </si>
  <si>
    <t>Здобувач вищої освіти повинен вибрати дисципліни обсягом 24,5 кредитів*</t>
  </si>
  <si>
    <t>2.1.2</t>
  </si>
  <si>
    <t>2.1.3</t>
  </si>
  <si>
    <t>2.1.8</t>
  </si>
  <si>
    <t>2.1.8.1</t>
  </si>
  <si>
    <t>2.1.8.2</t>
  </si>
  <si>
    <t>2.1.9</t>
  </si>
  <si>
    <t>2.1.11.1</t>
  </si>
  <si>
    <t>2.1.11.2</t>
  </si>
  <si>
    <t>2</t>
  </si>
  <si>
    <t>Моделювання в CAD-системах</t>
  </si>
  <si>
    <t>2.5</t>
  </si>
  <si>
    <t>Проектування технологічних процесів зварювального виробництва (к.робота)</t>
  </si>
  <si>
    <t>Українська мова як іноземна (для іноземних громадян та осіб без громадянства)</t>
  </si>
  <si>
    <t xml:space="preserve">V. План освітнього процесу на 2021/2022 навчальний рік     набір 2021 р. </t>
  </si>
  <si>
    <t>* Примітка: дисципліни 1.6; 2.1.1-2.1.5 - каф. ІТУ; 1.5; 2.1.6-2.1.10 - каф. КДіМПМ; 1.4; 2.1.11-2.1.15- каф. ОіТЗВ</t>
  </si>
  <si>
    <t>Гарант освітньої програми, зав.кафедри ІТУ</t>
  </si>
  <si>
    <t>ІТУ</t>
  </si>
  <si>
    <t>КДіМПМ</t>
  </si>
  <si>
    <t>ОіТЗВ</t>
  </si>
  <si>
    <t>курс.роб.</t>
  </si>
  <si>
    <t>протокол № 10</t>
  </si>
  <si>
    <t>"29" 04.         2021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</si>
</sst>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_-;\-* #,##0_-;\ _-;_-@_-"/>
    <numFmt numFmtId="165" formatCode="#,##0;\-* #,##0_-;\ _-;_-@_-"/>
    <numFmt numFmtId="166" formatCode="0.0"/>
    <numFmt numFmtId="167" formatCode="#,##0.0_ ;\-#,##0.0\ "/>
    <numFmt numFmtId="168" formatCode="#,##0_ ;\-#,##0\ "/>
    <numFmt numFmtId="169" formatCode="#,##0.0_-;\-* #,##0.0_-;\ _-;_-@_-"/>
    <numFmt numFmtId="170" formatCode="#,##0.0;\-* #,##0.0_-;\ &quot;&quot;_-;_-@_-"/>
    <numFmt numFmtId="171" formatCode="#,##0_-;\-* #,##0_-;\ &quot;&quot;_-;_-@_-"/>
    <numFmt numFmtId="172" formatCode="#,##0;\-* #,##0_-;\ &quot;&quot;_-;_-@_-"/>
  </numFmts>
  <fonts count="34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sz val="14"/>
      <name val="Arial Cyr"/>
      <family val="2"/>
      <charset val="204"/>
    </font>
    <font>
      <b/>
      <sz val="14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2"/>
      <name val="Times New Roman"/>
      <family val="1"/>
    </font>
    <font>
      <sz val="16"/>
      <name val="Arial Cyr"/>
      <family val="2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6"/>
      <name val="Arial Cyr"/>
      <family val="2"/>
      <charset val="204"/>
    </font>
    <font>
      <b/>
      <sz val="12"/>
      <color theme="0"/>
      <name val="Times New Roman"/>
      <family val="1"/>
      <charset val="204"/>
    </font>
    <font>
      <b/>
      <i/>
      <sz val="12"/>
      <color theme="0"/>
      <name val="Times New Roman"/>
      <family val="1"/>
      <charset val="204"/>
    </font>
    <font>
      <sz val="11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3" tint="0.39997558519241921"/>
        <bgColor indexed="64"/>
      </patternFill>
    </fill>
  </fills>
  <borders count="27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33" fillId="0" borderId="0"/>
  </cellStyleXfs>
  <cellXfs count="906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vertical="center"/>
    </xf>
    <xf numFmtId="0" fontId="1" fillId="2" borderId="17" xfId="0" applyFont="1" applyFill="1" applyBorder="1" applyAlignment="1">
      <alignment horizontal="center" vertical="center" wrapText="1"/>
    </xf>
    <xf numFmtId="1" fontId="1" fillId="2" borderId="3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vertical="center"/>
    </xf>
    <xf numFmtId="0" fontId="1" fillId="2" borderId="19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 applyProtection="1">
      <alignment vertical="center"/>
    </xf>
    <xf numFmtId="166" fontId="4" fillId="2" borderId="0" xfId="0" applyNumberFormat="1" applyFont="1" applyFill="1" applyBorder="1" applyAlignment="1" applyProtection="1">
      <alignment horizontal="center" vertical="center"/>
    </xf>
    <xf numFmtId="166" fontId="4" fillId="2" borderId="8" xfId="0" applyNumberFormat="1" applyFont="1" applyFill="1" applyBorder="1" applyAlignment="1" applyProtection="1">
      <alignment horizontal="center" vertical="center"/>
    </xf>
    <xf numFmtId="164" fontId="1" fillId="2" borderId="0" xfId="0" applyNumberFormat="1" applyFont="1" applyFill="1" applyBorder="1" applyAlignment="1" applyProtection="1">
      <alignment vertical="center"/>
    </xf>
    <xf numFmtId="166" fontId="1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right" vertical="center"/>
    </xf>
    <xf numFmtId="164" fontId="1" fillId="2" borderId="50" xfId="0" applyNumberFormat="1" applyFont="1" applyFill="1" applyBorder="1" applyAlignment="1" applyProtection="1">
      <alignment vertical="center"/>
    </xf>
    <xf numFmtId="167" fontId="1" fillId="2" borderId="0" xfId="0" applyNumberFormat="1" applyFont="1" applyFill="1" applyBorder="1" applyAlignment="1" applyProtection="1">
      <alignment vertical="center"/>
    </xf>
    <xf numFmtId="164" fontId="1" fillId="2" borderId="51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164" fontId="2" fillId="0" borderId="0" xfId="0" applyNumberFormat="1" applyFont="1" applyFill="1" applyBorder="1" applyAlignment="1" applyProtection="1">
      <alignment horizontal="left" vertical="center" wrapText="1"/>
    </xf>
    <xf numFmtId="164" fontId="9" fillId="0" borderId="0" xfId="0" applyNumberFormat="1" applyFont="1" applyFill="1" applyBorder="1" applyAlignment="1" applyProtection="1">
      <alignment horizontal="center" vertical="center"/>
    </xf>
    <xf numFmtId="164" fontId="9" fillId="0" borderId="1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left" vertical="top" wrapText="1"/>
    </xf>
    <xf numFmtId="164" fontId="4" fillId="0" borderId="1" xfId="0" applyNumberFormat="1" applyFon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horizontal="center" vertical="center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Alignment="1"/>
    <xf numFmtId="0" fontId="16" fillId="0" borderId="0" xfId="0" applyFont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Fill="1"/>
    <xf numFmtId="0" fontId="15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1" applyFont="1"/>
    <xf numFmtId="0" fontId="21" fillId="0" borderId="0" xfId="1" applyFont="1"/>
    <xf numFmtId="0" fontId="0" fillId="0" borderId="0" xfId="0" applyBorder="1" applyAlignment="1">
      <alignment horizontal="center" vertical="center"/>
    </xf>
    <xf numFmtId="49" fontId="4" fillId="0" borderId="0" xfId="1" applyNumberFormat="1" applyFon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0" fontId="1" fillId="0" borderId="0" xfId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Border="1"/>
    <xf numFmtId="164" fontId="4" fillId="2" borderId="0" xfId="0" applyNumberFormat="1" applyFont="1" applyFill="1" applyBorder="1" applyAlignment="1" applyProtection="1">
      <alignment horizontal="center" vertical="center"/>
    </xf>
    <xf numFmtId="164" fontId="1" fillId="0" borderId="53" xfId="0" applyNumberFormat="1" applyFont="1" applyFill="1" applyBorder="1" applyAlignment="1" applyProtection="1">
      <alignment vertical="center"/>
    </xf>
    <xf numFmtId="164" fontId="1" fillId="0" borderId="54" xfId="0" applyNumberFormat="1" applyFont="1" applyFill="1" applyBorder="1" applyAlignment="1" applyProtection="1">
      <alignment horizontal="center" vertical="center"/>
    </xf>
    <xf numFmtId="164" fontId="1" fillId="0" borderId="55" xfId="0" applyNumberFormat="1" applyFont="1" applyFill="1" applyBorder="1" applyAlignment="1" applyProtection="1">
      <alignment horizontal="center" vertical="center"/>
    </xf>
    <xf numFmtId="164" fontId="1" fillId="0" borderId="56" xfId="0" applyNumberFormat="1" applyFont="1" applyFill="1" applyBorder="1" applyAlignment="1" applyProtection="1">
      <alignment horizontal="center" vertical="center"/>
    </xf>
    <xf numFmtId="164" fontId="1" fillId="0" borderId="57" xfId="0" applyNumberFormat="1" applyFont="1" applyFill="1" applyBorder="1" applyAlignment="1" applyProtection="1">
      <alignment horizontal="center" vertical="center"/>
    </xf>
    <xf numFmtId="0" fontId="1" fillId="0" borderId="58" xfId="0" applyNumberFormat="1" applyFont="1" applyFill="1" applyBorder="1" applyAlignment="1" applyProtection="1">
      <alignment horizontal="center" vertical="center"/>
    </xf>
    <xf numFmtId="49" fontId="1" fillId="0" borderId="42" xfId="0" applyNumberFormat="1" applyFont="1" applyFill="1" applyBorder="1" applyAlignment="1" applyProtection="1">
      <alignment horizontal="center" vertical="center"/>
    </xf>
    <xf numFmtId="164" fontId="1" fillId="0" borderId="41" xfId="0" applyNumberFormat="1" applyFont="1" applyFill="1" applyBorder="1" applyAlignment="1" applyProtection="1">
      <alignment horizontal="center" vertical="center"/>
    </xf>
    <xf numFmtId="164" fontId="1" fillId="0" borderId="30" xfId="0" applyNumberFormat="1" applyFont="1" applyFill="1" applyBorder="1" applyAlignment="1" applyProtection="1">
      <alignment horizontal="center" vertical="center"/>
    </xf>
    <xf numFmtId="164" fontId="1" fillId="0" borderId="49" xfId="0" applyNumberFormat="1" applyFont="1" applyFill="1" applyBorder="1" applyAlignment="1" applyProtection="1">
      <alignment horizontal="center" vertical="center"/>
    </xf>
    <xf numFmtId="164" fontId="1" fillId="0" borderId="40" xfId="0" applyNumberFormat="1" applyFont="1" applyFill="1" applyBorder="1" applyAlignment="1" applyProtection="1">
      <alignment horizontal="center" vertical="center"/>
    </xf>
    <xf numFmtId="164" fontId="1" fillId="0" borderId="34" xfId="0" applyNumberFormat="1" applyFont="1" applyFill="1" applyBorder="1" applyAlignment="1" applyProtection="1">
      <alignment horizontal="center" vertical="center"/>
    </xf>
    <xf numFmtId="164" fontId="1" fillId="0" borderId="35" xfId="0" applyNumberFormat="1" applyFont="1" applyFill="1" applyBorder="1" applyAlignment="1" applyProtection="1">
      <alignment horizontal="center" vertical="center"/>
    </xf>
    <xf numFmtId="165" fontId="4" fillId="0" borderId="59" xfId="0" applyNumberFormat="1" applyFont="1" applyFill="1" applyBorder="1" applyAlignment="1" applyProtection="1">
      <alignment horizontal="center" vertical="center"/>
    </xf>
    <xf numFmtId="165" fontId="4" fillId="0" borderId="60" xfId="0" applyNumberFormat="1" applyFont="1" applyFill="1" applyBorder="1" applyAlignment="1" applyProtection="1">
      <alignment horizontal="center" vertical="center"/>
    </xf>
    <xf numFmtId="164" fontId="1" fillId="0" borderId="60" xfId="0" applyNumberFormat="1" applyFont="1" applyFill="1" applyBorder="1" applyAlignment="1" applyProtection="1">
      <alignment vertical="center"/>
    </xf>
    <xf numFmtId="165" fontId="4" fillId="0" borderId="62" xfId="0" applyNumberFormat="1" applyFont="1" applyFill="1" applyBorder="1" applyAlignment="1" applyProtection="1">
      <alignment horizontal="center" vertical="center"/>
    </xf>
    <xf numFmtId="165" fontId="4" fillId="0" borderId="61" xfId="0" applyNumberFormat="1" applyFont="1" applyFill="1" applyBorder="1" applyAlignment="1" applyProtection="1">
      <alignment horizontal="center" vertical="center"/>
    </xf>
    <xf numFmtId="164" fontId="1" fillId="0" borderId="63" xfId="0" applyNumberFormat="1" applyFont="1" applyFill="1" applyBorder="1" applyAlignment="1" applyProtection="1">
      <alignment vertical="center"/>
    </xf>
    <xf numFmtId="164" fontId="1" fillId="0" borderId="55" xfId="0" applyNumberFormat="1" applyFont="1" applyFill="1" applyBorder="1" applyAlignment="1" applyProtection="1">
      <alignment vertical="center"/>
    </xf>
    <xf numFmtId="165" fontId="4" fillId="0" borderId="65" xfId="0" applyNumberFormat="1" applyFont="1" applyFill="1" applyBorder="1" applyAlignment="1" applyProtection="1">
      <alignment horizontal="center" vertical="center"/>
    </xf>
    <xf numFmtId="165" fontId="4" fillId="0" borderId="66" xfId="0" applyNumberFormat="1" applyFont="1" applyFill="1" applyBorder="1" applyAlignment="1" applyProtection="1">
      <alignment horizontal="center" vertical="center"/>
    </xf>
    <xf numFmtId="164" fontId="1" fillId="0" borderId="67" xfId="0" applyNumberFormat="1" applyFont="1" applyFill="1" applyBorder="1" applyAlignment="1" applyProtection="1">
      <alignment vertical="center"/>
    </xf>
    <xf numFmtId="166" fontId="4" fillId="2" borderId="64" xfId="0" applyNumberFormat="1" applyFont="1" applyFill="1" applyBorder="1" applyAlignment="1" applyProtection="1">
      <alignment horizontal="center" vertical="center"/>
    </xf>
    <xf numFmtId="164" fontId="1" fillId="2" borderId="53" xfId="0" applyNumberFormat="1" applyFont="1" applyFill="1" applyBorder="1" applyAlignment="1" applyProtection="1">
      <alignment vertical="center"/>
    </xf>
    <xf numFmtId="164" fontId="1" fillId="2" borderId="68" xfId="0" applyNumberFormat="1" applyFont="1" applyFill="1" applyBorder="1" applyAlignment="1" applyProtection="1">
      <alignment vertical="center"/>
    </xf>
    <xf numFmtId="164" fontId="1" fillId="5" borderId="0" xfId="0" applyNumberFormat="1" applyFont="1" applyFill="1" applyBorder="1" applyAlignment="1" applyProtection="1">
      <alignment vertical="center"/>
    </xf>
    <xf numFmtId="164" fontId="1" fillId="6" borderId="0" xfId="0" applyNumberFormat="1" applyFont="1" applyFill="1" applyBorder="1" applyAlignment="1" applyProtection="1">
      <alignment vertical="center"/>
    </xf>
    <xf numFmtId="166" fontId="4" fillId="2" borderId="10" xfId="0" applyNumberFormat="1" applyFont="1" applyFill="1" applyBorder="1" applyAlignment="1" applyProtection="1">
      <alignment horizontal="center" vertical="center"/>
    </xf>
    <xf numFmtId="167" fontId="4" fillId="2" borderId="69" xfId="0" applyNumberFormat="1" applyFont="1" applyFill="1" applyBorder="1" applyAlignment="1" applyProtection="1">
      <alignment horizontal="center" vertical="center"/>
    </xf>
    <xf numFmtId="168" fontId="4" fillId="2" borderId="70" xfId="0" applyNumberFormat="1" applyFont="1" applyFill="1" applyBorder="1" applyAlignment="1" applyProtection="1">
      <alignment horizontal="center" vertical="center" wrapText="1"/>
    </xf>
    <xf numFmtId="167" fontId="4" fillId="2" borderId="64" xfId="0" applyNumberFormat="1" applyFont="1" applyFill="1" applyBorder="1" applyAlignment="1" applyProtection="1">
      <alignment horizontal="center" vertical="center"/>
    </xf>
    <xf numFmtId="167" fontId="4" fillId="2" borderId="71" xfId="0" applyNumberFormat="1" applyFont="1" applyFill="1" applyBorder="1" applyAlignment="1" applyProtection="1">
      <alignment horizontal="center" vertical="center"/>
    </xf>
    <xf numFmtId="168" fontId="4" fillId="2" borderId="72" xfId="0" applyNumberFormat="1" applyFont="1" applyFill="1" applyBorder="1" applyAlignment="1" applyProtection="1">
      <alignment horizontal="center" vertical="center" wrapText="1"/>
    </xf>
    <xf numFmtId="165" fontId="7" fillId="2" borderId="72" xfId="0" applyNumberFormat="1" applyFont="1" applyFill="1" applyBorder="1" applyAlignment="1" applyProtection="1">
      <alignment horizontal="center" vertical="center"/>
    </xf>
    <xf numFmtId="167" fontId="4" fillId="2" borderId="72" xfId="0" applyNumberFormat="1" applyFont="1" applyFill="1" applyBorder="1" applyAlignment="1" applyProtection="1">
      <alignment horizontal="center" vertical="center"/>
    </xf>
    <xf numFmtId="0" fontId="1" fillId="2" borderId="73" xfId="0" applyFont="1" applyFill="1" applyBorder="1" applyAlignment="1">
      <alignment horizontal="center" vertical="center" wrapText="1"/>
    </xf>
    <xf numFmtId="165" fontId="7" fillId="2" borderId="73" xfId="0" applyNumberFormat="1" applyFont="1" applyFill="1" applyBorder="1" applyAlignment="1" applyProtection="1">
      <alignment horizontal="center" vertical="center"/>
    </xf>
    <xf numFmtId="165" fontId="1" fillId="2" borderId="69" xfId="0" applyNumberFormat="1" applyFont="1" applyFill="1" applyBorder="1" applyAlignment="1" applyProtection="1">
      <alignment horizontal="left" vertical="center"/>
    </xf>
    <xf numFmtId="165" fontId="7" fillId="2" borderId="74" xfId="0" applyNumberFormat="1" applyFont="1" applyFill="1" applyBorder="1" applyAlignment="1" applyProtection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 wrapText="1"/>
    </xf>
    <xf numFmtId="0" fontId="19" fillId="0" borderId="75" xfId="0" applyFont="1" applyBorder="1" applyAlignment="1">
      <alignment vertical="center"/>
    </xf>
    <xf numFmtId="0" fontId="19" fillId="0" borderId="76" xfId="0" applyFont="1" applyBorder="1" applyAlignment="1">
      <alignment vertical="center"/>
    </xf>
    <xf numFmtId="0" fontId="1" fillId="0" borderId="7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/>
    </xf>
    <xf numFmtId="0" fontId="1" fillId="0" borderId="79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9" fillId="0" borderId="77" xfId="0" applyFont="1" applyBorder="1" applyAlignment="1">
      <alignment vertical="center"/>
    </xf>
    <xf numFmtId="0" fontId="19" fillId="0" borderId="79" xfId="0" applyFont="1" applyBorder="1" applyAlignment="1">
      <alignment horizontal="center" vertical="center" wrapText="1"/>
    </xf>
    <xf numFmtId="0" fontId="19" fillId="0" borderId="77" xfId="0" applyFont="1" applyBorder="1" applyAlignment="1">
      <alignment horizontal="center" vertical="center" wrapText="1"/>
    </xf>
    <xf numFmtId="0" fontId="20" fillId="0" borderId="76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0" fontId="19" fillId="0" borderId="80" xfId="0" applyFont="1" applyBorder="1" applyAlignment="1">
      <alignment horizontal="center" vertical="center" wrapText="1"/>
    </xf>
    <xf numFmtId="0" fontId="19" fillId="0" borderId="80" xfId="0" applyFont="1" applyBorder="1" applyAlignment="1">
      <alignment vertical="center"/>
    </xf>
    <xf numFmtId="0" fontId="19" fillId="0" borderId="79" xfId="0" applyFont="1" applyBorder="1" applyAlignment="1">
      <alignment vertical="center"/>
    </xf>
    <xf numFmtId="0" fontId="1" fillId="2" borderId="81" xfId="0" applyNumberFormat="1" applyFont="1" applyFill="1" applyBorder="1" applyAlignment="1">
      <alignment horizontal="center" vertical="center" wrapText="1"/>
    </xf>
    <xf numFmtId="164" fontId="1" fillId="0" borderId="81" xfId="0" applyNumberFormat="1" applyFont="1" applyFill="1" applyBorder="1" applyAlignment="1" applyProtection="1">
      <alignment vertical="center"/>
    </xf>
    <xf numFmtId="0" fontId="1" fillId="2" borderId="83" xfId="0" applyNumberFormat="1" applyFont="1" applyFill="1" applyBorder="1" applyAlignment="1">
      <alignment horizontal="center" vertical="center" wrapText="1"/>
    </xf>
    <xf numFmtId="0" fontId="1" fillId="2" borderId="83" xfId="0" applyFont="1" applyFill="1" applyBorder="1" applyAlignment="1">
      <alignment horizontal="center" vertical="center" wrapText="1"/>
    </xf>
    <xf numFmtId="0" fontId="1" fillId="2" borderId="84" xfId="0" applyNumberFormat="1" applyFont="1" applyFill="1" applyBorder="1" applyAlignment="1">
      <alignment horizontal="center" vertical="center" wrapText="1"/>
    </xf>
    <xf numFmtId="0" fontId="1" fillId="2" borderId="85" xfId="0" applyNumberFormat="1" applyFont="1" applyFill="1" applyBorder="1" applyAlignment="1">
      <alignment horizontal="center" vertical="center" wrapText="1"/>
    </xf>
    <xf numFmtId="0" fontId="1" fillId="0" borderId="86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 vertical="center" wrapText="1"/>
    </xf>
    <xf numFmtId="0" fontId="1" fillId="2" borderId="84" xfId="0" applyFont="1" applyFill="1" applyBorder="1" applyAlignment="1">
      <alignment horizontal="center" vertical="center" wrapText="1"/>
    </xf>
    <xf numFmtId="0" fontId="1" fillId="2" borderId="85" xfId="0" applyFont="1" applyFill="1" applyBorder="1" applyAlignment="1">
      <alignment horizontal="center" vertical="center" wrapText="1"/>
    </xf>
    <xf numFmtId="0" fontId="1" fillId="2" borderId="88" xfId="0" applyFont="1" applyFill="1" applyBorder="1" applyAlignment="1">
      <alignment vertical="center" wrapText="1"/>
    </xf>
    <xf numFmtId="0" fontId="1" fillId="6" borderId="86" xfId="0" applyFont="1" applyFill="1" applyBorder="1" applyAlignment="1">
      <alignment horizontal="center" vertical="center" wrapText="1"/>
    </xf>
    <xf numFmtId="0" fontId="1" fillId="6" borderId="81" xfId="0" applyFont="1" applyFill="1" applyBorder="1" applyAlignment="1">
      <alignment horizontal="center" vertical="center" wrapText="1"/>
    </xf>
    <xf numFmtId="1" fontId="1" fillId="6" borderId="81" xfId="0" applyNumberFormat="1" applyFont="1" applyFill="1" applyBorder="1" applyAlignment="1">
      <alignment horizontal="center" vertical="center" wrapText="1"/>
    </xf>
    <xf numFmtId="165" fontId="1" fillId="2" borderId="12" xfId="0" applyNumberFormat="1" applyFont="1" applyFill="1" applyBorder="1" applyAlignment="1" applyProtection="1">
      <alignment horizontal="center" vertical="center"/>
    </xf>
    <xf numFmtId="1" fontId="4" fillId="2" borderId="81" xfId="0" applyNumberFormat="1" applyFont="1" applyFill="1" applyBorder="1" applyAlignment="1" applyProtection="1">
      <alignment horizontal="center" vertical="center"/>
    </xf>
    <xf numFmtId="166" fontId="4" fillId="2" borderId="89" xfId="0" applyNumberFormat="1" applyFont="1" applyFill="1" applyBorder="1" applyAlignment="1" applyProtection="1">
      <alignment horizontal="center" vertical="center"/>
    </xf>
    <xf numFmtId="164" fontId="1" fillId="0" borderId="90" xfId="0" applyNumberFormat="1" applyFont="1" applyFill="1" applyBorder="1" applyAlignment="1" applyProtection="1">
      <alignment vertical="center"/>
    </xf>
    <xf numFmtId="164" fontId="1" fillId="7" borderId="0" xfId="0" applyNumberFormat="1" applyFont="1" applyFill="1" applyBorder="1" applyAlignment="1" applyProtection="1">
      <alignment vertical="center"/>
    </xf>
    <xf numFmtId="164" fontId="1" fillId="7" borderId="81" xfId="0" applyNumberFormat="1" applyFont="1" applyFill="1" applyBorder="1" applyAlignment="1" applyProtection="1">
      <alignment vertical="center"/>
    </xf>
    <xf numFmtId="0" fontId="1" fillId="6" borderId="87" xfId="0" applyFont="1" applyFill="1" applyBorder="1" applyAlignment="1">
      <alignment horizontal="center" vertical="center" wrapText="1"/>
    </xf>
    <xf numFmtId="165" fontId="1" fillId="6" borderId="82" xfId="0" applyNumberFormat="1" applyFont="1" applyFill="1" applyBorder="1" applyAlignment="1" applyProtection="1">
      <alignment horizontal="center" vertical="center"/>
    </xf>
    <xf numFmtId="0" fontId="1" fillId="6" borderId="82" xfId="0" applyFont="1" applyFill="1" applyBorder="1" applyAlignment="1">
      <alignment horizontal="center" vertical="center" wrapText="1"/>
    </xf>
    <xf numFmtId="1" fontId="1" fillId="6" borderId="81" xfId="0" applyNumberFormat="1" applyFont="1" applyFill="1" applyBorder="1" applyAlignment="1" applyProtection="1">
      <alignment horizontal="center" vertical="center"/>
    </xf>
    <xf numFmtId="164" fontId="4" fillId="0" borderId="81" xfId="0" applyNumberFormat="1" applyFont="1" applyFill="1" applyBorder="1" applyAlignment="1" applyProtection="1">
      <alignment vertical="center"/>
    </xf>
    <xf numFmtId="0" fontId="1" fillId="6" borderId="91" xfId="0" applyFont="1" applyFill="1" applyBorder="1" applyAlignment="1">
      <alignment horizontal="center" vertical="center" wrapText="1"/>
    </xf>
    <xf numFmtId="0" fontId="1" fillId="6" borderId="92" xfId="0" applyFont="1" applyFill="1" applyBorder="1" applyAlignment="1">
      <alignment horizontal="center" vertical="center" wrapText="1"/>
    </xf>
    <xf numFmtId="164" fontId="1" fillId="0" borderId="93" xfId="0" applyNumberFormat="1" applyFont="1" applyFill="1" applyBorder="1" applyAlignment="1" applyProtection="1">
      <alignment vertical="center"/>
    </xf>
    <xf numFmtId="166" fontId="1" fillId="0" borderId="88" xfId="0" applyNumberFormat="1" applyFont="1" applyFill="1" applyBorder="1" applyAlignment="1" applyProtection="1">
      <alignment horizontal="center" vertical="center"/>
    </xf>
    <xf numFmtId="49" fontId="1" fillId="0" borderId="81" xfId="0" applyNumberFormat="1" applyFont="1" applyFill="1" applyBorder="1" applyAlignment="1">
      <alignment horizontal="center" vertical="center" wrapText="1"/>
    </xf>
    <xf numFmtId="164" fontId="1" fillId="6" borderId="58" xfId="0" applyNumberFormat="1" applyFont="1" applyFill="1" applyBorder="1" applyAlignment="1" applyProtection="1">
      <alignment vertical="center"/>
    </xf>
    <xf numFmtId="0" fontId="4" fillId="6" borderId="0" xfId="0" applyFont="1" applyFill="1" applyBorder="1" applyAlignment="1" applyProtection="1">
      <alignment horizontal="right" vertical="center"/>
    </xf>
    <xf numFmtId="164" fontId="1" fillId="6" borderId="95" xfId="0" applyNumberFormat="1" applyFont="1" applyFill="1" applyBorder="1" applyAlignment="1" applyProtection="1">
      <alignment vertical="center"/>
    </xf>
    <xf numFmtId="166" fontId="4" fillId="2" borderId="96" xfId="0" applyNumberFormat="1" applyFont="1" applyFill="1" applyBorder="1" applyAlignment="1" applyProtection="1">
      <alignment horizontal="center" vertical="center"/>
    </xf>
    <xf numFmtId="0" fontId="1" fillId="6" borderId="97" xfId="0" applyNumberFormat="1" applyFont="1" applyFill="1" applyBorder="1" applyAlignment="1" applyProtection="1">
      <alignment horizontal="center" vertical="center"/>
    </xf>
    <xf numFmtId="0" fontId="1" fillId="6" borderId="64" xfId="0" applyNumberFormat="1" applyFont="1" applyFill="1" applyBorder="1" applyAlignment="1" applyProtection="1">
      <alignment horizontal="center" vertical="center"/>
    </xf>
    <xf numFmtId="0" fontId="1" fillId="6" borderId="98" xfId="0" applyNumberFormat="1" applyFont="1" applyFill="1" applyBorder="1" applyAlignment="1" applyProtection="1">
      <alignment horizontal="center" vertical="center"/>
    </xf>
    <xf numFmtId="0" fontId="1" fillId="6" borderId="59" xfId="0" applyNumberFormat="1" applyFont="1" applyFill="1" applyBorder="1" applyAlignment="1" applyProtection="1">
      <alignment horizontal="center" vertical="center"/>
    </xf>
    <xf numFmtId="165" fontId="9" fillId="2" borderId="81" xfId="0" applyNumberFormat="1" applyFont="1" applyFill="1" applyBorder="1" applyAlignment="1" applyProtection="1">
      <alignment horizontal="center" vertical="center" wrapText="1"/>
    </xf>
    <xf numFmtId="0" fontId="1" fillId="2" borderId="99" xfId="0" applyFont="1" applyFill="1" applyBorder="1" applyAlignment="1">
      <alignment horizontal="center" vertical="center" wrapText="1"/>
    </xf>
    <xf numFmtId="0" fontId="4" fillId="2" borderId="90" xfId="0" applyFont="1" applyFill="1" applyBorder="1" applyAlignment="1">
      <alignment horizontal="center" vertical="center" wrapText="1"/>
    </xf>
    <xf numFmtId="165" fontId="4" fillId="2" borderId="94" xfId="0" applyNumberFormat="1" applyFont="1" applyFill="1" applyBorder="1" applyAlignment="1" applyProtection="1">
      <alignment horizontal="center" vertical="center"/>
    </xf>
    <xf numFmtId="165" fontId="9" fillId="2" borderId="82" xfId="0" applyNumberFormat="1" applyFont="1" applyFill="1" applyBorder="1" applyAlignment="1" applyProtection="1">
      <alignment horizontal="center" vertical="center" wrapText="1"/>
    </xf>
    <xf numFmtId="166" fontId="4" fillId="2" borderId="100" xfId="0" applyNumberFormat="1" applyFont="1" applyFill="1" applyBorder="1" applyAlignment="1" applyProtection="1">
      <alignment horizontal="center" vertical="center"/>
    </xf>
    <xf numFmtId="166" fontId="4" fillId="2" borderId="101" xfId="0" applyNumberFormat="1" applyFont="1" applyFill="1" applyBorder="1" applyAlignment="1" applyProtection="1">
      <alignment horizontal="center" vertical="center"/>
    </xf>
    <xf numFmtId="0" fontId="0" fillId="2" borderId="50" xfId="0" applyFont="1" applyFill="1" applyBorder="1" applyAlignment="1">
      <alignment horizontal="center" vertical="center" wrapText="1"/>
    </xf>
    <xf numFmtId="168" fontId="4" fillId="2" borderId="81" xfId="0" applyNumberFormat="1" applyFont="1" applyFill="1" applyBorder="1" applyAlignment="1" applyProtection="1">
      <alignment horizontal="center" vertical="center" wrapText="1"/>
    </xf>
    <xf numFmtId="1" fontId="4" fillId="2" borderId="90" xfId="0" applyNumberFormat="1" applyFont="1" applyFill="1" applyBorder="1" applyAlignment="1" applyProtection="1">
      <alignment horizontal="center" vertical="center"/>
    </xf>
    <xf numFmtId="1" fontId="31" fillId="2" borderId="90" xfId="0" applyNumberFormat="1" applyFont="1" applyFill="1" applyBorder="1" applyAlignment="1" applyProtection="1">
      <alignment horizontal="center" vertical="center"/>
    </xf>
    <xf numFmtId="1" fontId="4" fillId="2" borderId="94" xfId="0" applyNumberFormat="1" applyFont="1" applyFill="1" applyBorder="1" applyAlignment="1" applyProtection="1">
      <alignment horizontal="center" vertical="center"/>
    </xf>
    <xf numFmtId="168" fontId="4" fillId="2" borderId="82" xfId="0" applyNumberFormat="1" applyFont="1" applyFill="1" applyBorder="1" applyAlignment="1" applyProtection="1">
      <alignment horizontal="center" vertical="center" wrapText="1"/>
    </xf>
    <xf numFmtId="164" fontId="1" fillId="0" borderId="82" xfId="0" applyNumberFormat="1" applyFont="1" applyFill="1" applyBorder="1" applyAlignment="1" applyProtection="1">
      <alignment horizontal="center" vertical="center" wrapText="1"/>
    </xf>
    <xf numFmtId="49" fontId="1" fillId="6" borderId="102" xfId="0" applyNumberFormat="1" applyFont="1" applyFill="1" applyBorder="1" applyAlignment="1" applyProtection="1">
      <alignment horizontal="center" vertical="center" wrapText="1"/>
    </xf>
    <xf numFmtId="0" fontId="1" fillId="0" borderId="103" xfId="0" applyNumberFormat="1" applyFont="1" applyFill="1" applyBorder="1" applyAlignment="1">
      <alignment horizontal="center" vertical="center" wrapText="1"/>
    </xf>
    <xf numFmtId="164" fontId="1" fillId="2" borderId="81" xfId="0" applyNumberFormat="1" applyFont="1" applyFill="1" applyBorder="1" applyAlignment="1" applyProtection="1">
      <alignment vertical="center"/>
    </xf>
    <xf numFmtId="164" fontId="4" fillId="0" borderId="90" xfId="0" applyNumberFormat="1" applyFont="1" applyFill="1" applyBorder="1" applyAlignment="1" applyProtection="1">
      <alignment vertical="center"/>
    </xf>
    <xf numFmtId="0" fontId="0" fillId="2" borderId="87" xfId="0" applyFont="1" applyFill="1" applyBorder="1" applyAlignment="1">
      <alignment horizontal="center" vertical="center" wrapText="1"/>
    </xf>
    <xf numFmtId="164" fontId="1" fillId="0" borderId="87" xfId="0" applyNumberFormat="1" applyFont="1" applyFill="1" applyBorder="1" applyAlignment="1" applyProtection="1">
      <alignment vertical="center"/>
    </xf>
    <xf numFmtId="164" fontId="1" fillId="0" borderId="104" xfId="0" applyNumberFormat="1" applyFont="1" applyFill="1" applyBorder="1" applyAlignment="1" applyProtection="1">
      <alignment vertical="center"/>
    </xf>
    <xf numFmtId="164" fontId="1" fillId="0" borderId="105" xfId="0" applyNumberFormat="1" applyFont="1" applyFill="1" applyBorder="1" applyAlignment="1" applyProtection="1">
      <alignment vertical="center"/>
    </xf>
    <xf numFmtId="166" fontId="32" fillId="2" borderId="96" xfId="0" applyNumberFormat="1" applyFont="1" applyFill="1" applyBorder="1" applyAlignment="1" applyProtection="1">
      <alignment horizontal="center" vertical="center"/>
    </xf>
    <xf numFmtId="166" fontId="1" fillId="6" borderId="106" xfId="0" applyNumberFormat="1" applyFont="1" applyFill="1" applyBorder="1" applyAlignment="1">
      <alignment horizontal="center" vertical="center" wrapText="1"/>
    </xf>
    <xf numFmtId="1" fontId="1" fillId="6" borderId="83" xfId="0" applyNumberFormat="1" applyFont="1" applyFill="1" applyBorder="1" applyAlignment="1" applyProtection="1">
      <alignment horizontal="center" vertical="center"/>
    </xf>
    <xf numFmtId="0" fontId="1" fillId="6" borderId="83" xfId="0" applyFont="1" applyFill="1" applyBorder="1" applyAlignment="1">
      <alignment horizontal="center" vertical="center" wrapText="1"/>
    </xf>
    <xf numFmtId="0" fontId="1" fillId="6" borderId="85" xfId="0" applyFont="1" applyFill="1" applyBorder="1" applyAlignment="1">
      <alignment horizontal="center" vertical="center" wrapText="1"/>
    </xf>
    <xf numFmtId="1" fontId="4" fillId="2" borderId="107" xfId="0" applyNumberFormat="1" applyFont="1" applyFill="1" applyBorder="1" applyAlignment="1" applyProtection="1">
      <alignment horizontal="center" vertical="center"/>
    </xf>
    <xf numFmtId="168" fontId="4" fillId="2" borderId="86" xfId="0" applyNumberFormat="1" applyFont="1" applyFill="1" applyBorder="1" applyAlignment="1" applyProtection="1">
      <alignment horizontal="center" vertical="center" wrapText="1"/>
    </xf>
    <xf numFmtId="0" fontId="1" fillId="6" borderId="108" xfId="0" applyFont="1" applyFill="1" applyBorder="1" applyAlignment="1">
      <alignment horizontal="center" vertical="center" wrapText="1"/>
    </xf>
    <xf numFmtId="166" fontId="4" fillId="2" borderId="109" xfId="0" applyNumberFormat="1" applyFont="1" applyFill="1" applyBorder="1" applyAlignment="1" applyProtection="1">
      <alignment horizontal="center" vertical="center"/>
    </xf>
    <xf numFmtId="167" fontId="4" fillId="2" borderId="110" xfId="0" applyNumberFormat="1" applyFont="1" applyFill="1" applyBorder="1" applyAlignment="1" applyProtection="1">
      <alignment horizontal="center" vertical="center" wrapText="1"/>
    </xf>
    <xf numFmtId="166" fontId="1" fillId="0" borderId="110" xfId="0" applyNumberFormat="1" applyFont="1" applyFill="1" applyBorder="1" applyAlignment="1" applyProtection="1">
      <alignment horizontal="center" vertical="center"/>
    </xf>
    <xf numFmtId="166" fontId="1" fillId="0" borderId="111" xfId="0" applyNumberFormat="1" applyFont="1" applyFill="1" applyBorder="1" applyAlignment="1" applyProtection="1">
      <alignment horizontal="center" vertical="center"/>
    </xf>
    <xf numFmtId="49" fontId="1" fillId="0" borderId="83" xfId="0" applyNumberFormat="1" applyFont="1" applyFill="1" applyBorder="1" applyAlignment="1">
      <alignment horizontal="center" vertical="center" wrapText="1"/>
    </xf>
    <xf numFmtId="164" fontId="1" fillId="0" borderId="85" xfId="0" applyNumberFormat="1" applyFont="1" applyFill="1" applyBorder="1" applyAlignment="1" applyProtection="1">
      <alignment horizontal="center" vertical="center" wrapText="1"/>
    </xf>
    <xf numFmtId="0" fontId="1" fillId="2" borderId="107" xfId="0" applyFont="1" applyFill="1" applyBorder="1" applyAlignment="1">
      <alignment horizontal="center" vertical="center" wrapText="1"/>
    </xf>
    <xf numFmtId="165" fontId="9" fillId="2" borderId="86" xfId="0" applyNumberFormat="1" applyFont="1" applyFill="1" applyBorder="1" applyAlignment="1" applyProtection="1">
      <alignment horizontal="center" vertical="center" wrapText="1"/>
    </xf>
    <xf numFmtId="0" fontId="1" fillId="0" borderId="108" xfId="0" applyFont="1" applyFill="1" applyBorder="1" applyAlignment="1">
      <alignment horizontal="center" vertical="center" wrapText="1"/>
    </xf>
    <xf numFmtId="0" fontId="4" fillId="2" borderId="109" xfId="0" applyFont="1" applyFill="1" applyBorder="1" applyAlignment="1">
      <alignment horizontal="left" vertical="center" wrapText="1"/>
    </xf>
    <xf numFmtId="0" fontId="4" fillId="2" borderId="110" xfId="0" applyFont="1" applyFill="1" applyBorder="1" applyAlignment="1">
      <alignment horizontal="left" vertical="center" wrapText="1"/>
    </xf>
    <xf numFmtId="0" fontId="4" fillId="2" borderId="110" xfId="0" applyFont="1" applyFill="1" applyBorder="1" applyAlignment="1">
      <alignment wrapText="1"/>
    </xf>
    <xf numFmtId="49" fontId="1" fillId="0" borderId="110" xfId="0" applyNumberFormat="1" applyFont="1" applyFill="1" applyBorder="1" applyAlignment="1">
      <alignment horizontal="left" vertical="center" wrapText="1"/>
    </xf>
    <xf numFmtId="49" fontId="1" fillId="0" borderId="111" xfId="0" applyNumberFormat="1" applyFont="1" applyFill="1" applyBorder="1" applyAlignment="1">
      <alignment horizontal="left" vertical="center" wrapText="1"/>
    </xf>
    <xf numFmtId="1" fontId="4" fillId="2" borderId="89" xfId="0" applyNumberFormat="1" applyFont="1" applyFill="1" applyBorder="1" applyAlignment="1" applyProtection="1">
      <alignment horizontal="center" vertical="center"/>
    </xf>
    <xf numFmtId="0" fontId="1" fillId="2" borderId="106" xfId="0" applyFont="1" applyFill="1" applyBorder="1" applyAlignment="1">
      <alignment horizontal="center" vertical="center" wrapText="1"/>
    </xf>
    <xf numFmtId="0" fontId="1" fillId="2" borderId="93" xfId="0" applyFont="1" applyFill="1" applyBorder="1" applyAlignment="1">
      <alignment horizontal="center" vertical="center" wrapText="1"/>
    </xf>
    <xf numFmtId="0" fontId="4" fillId="2" borderId="103" xfId="0" applyFont="1" applyFill="1" applyBorder="1" applyAlignment="1">
      <alignment horizontal="left" vertical="top" wrapText="1"/>
    </xf>
    <xf numFmtId="166" fontId="31" fillId="2" borderId="96" xfId="0" applyNumberFormat="1" applyFont="1" applyFill="1" applyBorder="1" applyAlignment="1" applyProtection="1">
      <alignment horizontal="center" vertical="center"/>
    </xf>
    <xf numFmtId="168" fontId="4" fillId="2" borderId="74" xfId="0" applyNumberFormat="1" applyFont="1" applyFill="1" applyBorder="1" applyAlignment="1" applyProtection="1">
      <alignment horizontal="center" vertical="center" wrapText="1"/>
    </xf>
    <xf numFmtId="166" fontId="31" fillId="2" borderId="112" xfId="0" applyNumberFormat="1" applyFont="1" applyFill="1" applyBorder="1" applyAlignment="1" applyProtection="1">
      <alignment horizontal="center" vertical="center"/>
    </xf>
    <xf numFmtId="166" fontId="31" fillId="2" borderId="113" xfId="0" applyNumberFormat="1" applyFont="1" applyFill="1" applyBorder="1" applyAlignment="1" applyProtection="1">
      <alignment horizontal="center" vertical="center"/>
    </xf>
    <xf numFmtId="164" fontId="1" fillId="0" borderId="114" xfId="0" applyNumberFormat="1" applyFont="1" applyFill="1" applyBorder="1" applyAlignment="1" applyProtection="1">
      <alignment vertical="center"/>
    </xf>
    <xf numFmtId="166" fontId="4" fillId="2" borderId="116" xfId="0" applyNumberFormat="1" applyFont="1" applyFill="1" applyBorder="1" applyAlignment="1" applyProtection="1">
      <alignment horizontal="center" vertical="center"/>
    </xf>
    <xf numFmtId="166" fontId="31" fillId="2" borderId="117" xfId="0" applyNumberFormat="1" applyFont="1" applyFill="1" applyBorder="1" applyAlignment="1" applyProtection="1">
      <alignment horizontal="center" vertical="center"/>
    </xf>
    <xf numFmtId="166" fontId="31" fillId="2" borderId="114" xfId="0" applyNumberFormat="1" applyFont="1" applyFill="1" applyBorder="1" applyAlignment="1" applyProtection="1">
      <alignment horizontal="center" vertical="center"/>
    </xf>
    <xf numFmtId="166" fontId="31" fillId="2" borderId="118" xfId="0" applyNumberFormat="1" applyFont="1" applyFill="1" applyBorder="1" applyAlignment="1" applyProtection="1">
      <alignment horizontal="center" vertical="center"/>
    </xf>
    <xf numFmtId="166" fontId="31" fillId="2" borderId="116" xfId="0" applyNumberFormat="1" applyFont="1" applyFill="1" applyBorder="1" applyAlignment="1" applyProtection="1">
      <alignment horizontal="center" vertical="center"/>
    </xf>
    <xf numFmtId="1" fontId="4" fillId="2" borderId="64" xfId="0" applyNumberFormat="1" applyFont="1" applyFill="1" applyBorder="1" applyAlignment="1" applyProtection="1">
      <alignment horizontal="center" vertical="center"/>
    </xf>
    <xf numFmtId="1" fontId="4" fillId="2" borderId="71" xfId="0" applyNumberFormat="1" applyFont="1" applyFill="1" applyBorder="1" applyAlignment="1" applyProtection="1">
      <alignment horizontal="center" vertical="center"/>
    </xf>
    <xf numFmtId="0" fontId="1" fillId="6" borderId="119" xfId="0" applyFont="1" applyFill="1" applyBorder="1" applyAlignment="1">
      <alignment horizontal="center" vertical="center" wrapText="1"/>
    </xf>
    <xf numFmtId="166" fontId="1" fillId="6" borderId="120" xfId="0" applyNumberFormat="1" applyFont="1" applyFill="1" applyBorder="1" applyAlignment="1" applyProtection="1">
      <alignment horizontal="center" vertical="center"/>
    </xf>
    <xf numFmtId="171" fontId="25" fillId="0" borderId="0" xfId="2" applyNumberFormat="1" applyFont="1" applyFill="1" applyBorder="1" applyAlignment="1" applyProtection="1">
      <alignment vertical="center"/>
    </xf>
    <xf numFmtId="0" fontId="1" fillId="0" borderId="87" xfId="2" applyFont="1" applyFill="1" applyBorder="1" applyAlignment="1">
      <alignment horizontal="center" vertical="center" wrapText="1"/>
    </xf>
    <xf numFmtId="0" fontId="1" fillId="0" borderId="87" xfId="2" applyNumberFormat="1" applyFont="1" applyFill="1" applyBorder="1" applyAlignment="1" applyProtection="1">
      <alignment horizontal="center" vertical="center"/>
    </xf>
    <xf numFmtId="0" fontId="1" fillId="8" borderId="81" xfId="0" applyNumberFormat="1" applyFont="1" applyFill="1" applyBorder="1" applyAlignment="1">
      <alignment horizontal="center" vertical="center" wrapText="1"/>
    </xf>
    <xf numFmtId="0" fontId="1" fillId="8" borderId="99" xfId="0" applyNumberFormat="1" applyFont="1" applyFill="1" applyBorder="1" applyAlignment="1">
      <alignment horizontal="center" vertical="center" wrapText="1"/>
    </xf>
    <xf numFmtId="0" fontId="1" fillId="8" borderId="90" xfId="0" applyNumberFormat="1" applyFont="1" applyFill="1" applyBorder="1" applyAlignment="1">
      <alignment horizontal="center" vertical="center" wrapText="1"/>
    </xf>
    <xf numFmtId="0" fontId="1" fillId="8" borderId="87" xfId="0" applyNumberFormat="1" applyFont="1" applyFill="1" applyBorder="1" applyAlignment="1">
      <alignment horizontal="center" vertical="center" wrapText="1"/>
    </xf>
    <xf numFmtId="0" fontId="1" fillId="8" borderId="119" xfId="0" applyNumberFormat="1" applyFont="1" applyFill="1" applyBorder="1" applyAlignment="1">
      <alignment horizontal="center" vertical="center" wrapText="1"/>
    </xf>
    <xf numFmtId="0" fontId="1" fillId="8" borderId="87" xfId="0" applyFont="1" applyFill="1" applyBorder="1" applyAlignment="1" applyProtection="1">
      <alignment horizontal="center" vertical="center" wrapText="1"/>
      <protection hidden="1"/>
    </xf>
    <xf numFmtId="1" fontId="1" fillId="8" borderId="81" xfId="0" applyNumberFormat="1" applyFont="1" applyFill="1" applyBorder="1" applyAlignment="1" applyProtection="1">
      <alignment horizontal="center" vertical="center" wrapText="1"/>
      <protection hidden="1"/>
    </xf>
    <xf numFmtId="1" fontId="1" fillId="8" borderId="87" xfId="0" applyNumberFormat="1" applyFont="1" applyFill="1" applyBorder="1" applyAlignment="1" applyProtection="1">
      <alignment horizontal="center" vertical="center" wrapText="1"/>
      <protection hidden="1"/>
    </xf>
    <xf numFmtId="1" fontId="1" fillId="8" borderId="119" xfId="0" applyNumberFormat="1" applyFont="1" applyFill="1" applyBorder="1" applyAlignment="1" applyProtection="1">
      <alignment horizontal="center" vertical="center" wrapText="1"/>
      <protection hidden="1"/>
    </xf>
    <xf numFmtId="164" fontId="1" fillId="3" borderId="81" xfId="0" applyNumberFormat="1" applyFont="1" applyFill="1" applyBorder="1" applyAlignment="1" applyProtection="1">
      <alignment vertical="center"/>
    </xf>
    <xf numFmtId="1" fontId="1" fillId="8" borderId="93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21" xfId="0" applyFont="1" applyFill="1" applyBorder="1" applyAlignment="1">
      <alignment horizontal="center" vertical="center" wrapText="1"/>
    </xf>
    <xf numFmtId="166" fontId="4" fillId="2" borderId="122" xfId="0" applyNumberFormat="1" applyFont="1" applyFill="1" applyBorder="1" applyAlignment="1" applyProtection="1">
      <alignment horizontal="center" vertical="center"/>
    </xf>
    <xf numFmtId="0" fontId="4" fillId="2" borderId="123" xfId="0" applyFont="1" applyFill="1" applyBorder="1" applyAlignment="1">
      <alignment horizontal="center" vertical="center" wrapText="1"/>
    </xf>
    <xf numFmtId="0" fontId="1" fillId="0" borderId="124" xfId="0" applyFont="1" applyBorder="1" applyAlignment="1">
      <alignment vertical="center"/>
    </xf>
    <xf numFmtId="0" fontId="1" fillId="2" borderId="125" xfId="0" applyFont="1" applyFill="1" applyBorder="1" applyAlignment="1">
      <alignment horizontal="center" vertical="center" wrapText="1"/>
    </xf>
    <xf numFmtId="0" fontId="1" fillId="0" borderId="82" xfId="2" applyFont="1" applyFill="1" applyBorder="1" applyAlignment="1">
      <alignment horizontal="center" vertical="center" wrapText="1"/>
    </xf>
    <xf numFmtId="0" fontId="1" fillId="0" borderId="104" xfId="2" applyFont="1" applyFill="1" applyBorder="1" applyAlignment="1">
      <alignment horizontal="center" vertical="center" wrapText="1"/>
    </xf>
    <xf numFmtId="0" fontId="1" fillId="0" borderId="105" xfId="2" applyFont="1" applyFill="1" applyBorder="1" applyAlignment="1">
      <alignment horizontal="center" vertical="center" wrapText="1"/>
    </xf>
    <xf numFmtId="0" fontId="1" fillId="8" borderId="104" xfId="0" applyNumberFormat="1" applyFont="1" applyFill="1" applyBorder="1" applyAlignment="1">
      <alignment horizontal="center" vertical="center" wrapText="1"/>
    </xf>
    <xf numFmtId="0" fontId="1" fillId="8" borderId="93" xfId="0" applyNumberFormat="1" applyFont="1" applyFill="1" applyBorder="1" applyAlignment="1">
      <alignment horizontal="center" vertical="center" wrapText="1"/>
    </xf>
    <xf numFmtId="165" fontId="1" fillId="2" borderId="126" xfId="0" applyNumberFormat="1" applyFont="1" applyFill="1" applyBorder="1" applyAlignment="1" applyProtection="1">
      <alignment horizontal="center" vertical="center"/>
    </xf>
    <xf numFmtId="0" fontId="1" fillId="2" borderId="127" xfId="0" applyNumberFormat="1" applyFont="1" applyFill="1" applyBorder="1" applyAlignment="1">
      <alignment horizontal="center" vertical="center" wrapText="1"/>
    </xf>
    <xf numFmtId="165" fontId="1" fillId="2" borderId="127" xfId="0" applyNumberFormat="1" applyFont="1" applyFill="1" applyBorder="1" applyAlignment="1" applyProtection="1">
      <alignment horizontal="center" vertical="center"/>
    </xf>
    <xf numFmtId="165" fontId="1" fillId="2" borderId="128" xfId="0" applyNumberFormat="1" applyFont="1" applyFill="1" applyBorder="1" applyAlignment="1" applyProtection="1">
      <alignment horizontal="center" vertical="center"/>
    </xf>
    <xf numFmtId="49" fontId="1" fillId="2" borderId="129" xfId="0" applyNumberFormat="1" applyFont="1" applyFill="1" applyBorder="1" applyAlignment="1" applyProtection="1">
      <alignment horizontal="center" vertical="center" wrapText="1"/>
    </xf>
    <xf numFmtId="164" fontId="1" fillId="0" borderId="130" xfId="0" applyNumberFormat="1" applyFont="1" applyFill="1" applyBorder="1" applyAlignment="1" applyProtection="1">
      <alignment vertical="center"/>
    </xf>
    <xf numFmtId="164" fontId="1" fillId="0" borderId="106" xfId="0" applyNumberFormat="1" applyFont="1" applyFill="1" applyBorder="1" applyAlignment="1" applyProtection="1">
      <alignment vertical="center"/>
    </xf>
    <xf numFmtId="166" fontId="4" fillId="2" borderId="131" xfId="0" applyNumberFormat="1" applyFont="1" applyFill="1" applyBorder="1" applyAlignment="1" applyProtection="1">
      <alignment horizontal="center" vertical="center"/>
    </xf>
    <xf numFmtId="1" fontId="4" fillId="2" borderId="131" xfId="0" applyNumberFormat="1" applyFont="1" applyFill="1" applyBorder="1" applyAlignment="1" applyProtection="1">
      <alignment horizontal="center" vertical="center"/>
    </xf>
    <xf numFmtId="1" fontId="4" fillId="2" borderId="132" xfId="0" applyNumberFormat="1" applyFont="1" applyFill="1" applyBorder="1" applyAlignment="1" applyProtection="1">
      <alignment horizontal="center" vertical="center"/>
    </xf>
    <xf numFmtId="0" fontId="1" fillId="0" borderId="86" xfId="2" applyFont="1" applyFill="1" applyBorder="1" applyAlignment="1">
      <alignment horizontal="center" vertical="center" wrapText="1"/>
    </xf>
    <xf numFmtId="1" fontId="1" fillId="8" borderId="104" xfId="0" applyNumberFormat="1" applyFont="1" applyFill="1" applyBorder="1" applyAlignment="1" applyProtection="1">
      <alignment horizontal="center" vertical="center" wrapText="1"/>
      <protection hidden="1"/>
    </xf>
    <xf numFmtId="0" fontId="1" fillId="8" borderId="81" xfId="0" applyFont="1" applyFill="1" applyBorder="1" applyAlignment="1" applyProtection="1">
      <alignment horizontal="center" vertical="center" wrapText="1"/>
      <protection hidden="1"/>
    </xf>
    <xf numFmtId="0" fontId="1" fillId="8" borderId="81" xfId="0" applyFont="1" applyFill="1" applyBorder="1" applyAlignment="1" applyProtection="1">
      <alignment horizontal="center" vertical="center" wrapText="1"/>
      <protection locked="0"/>
    </xf>
    <xf numFmtId="0" fontId="1" fillId="8" borderId="119" xfId="0" applyFont="1" applyFill="1" applyBorder="1" applyAlignment="1" applyProtection="1">
      <alignment horizontal="center" vertical="center" wrapText="1"/>
      <protection hidden="1"/>
    </xf>
    <xf numFmtId="166" fontId="1" fillId="8" borderId="120" xfId="0" applyNumberFormat="1" applyFont="1" applyFill="1" applyBorder="1" applyAlignment="1" applyProtection="1">
      <alignment horizontal="center" vertical="center" wrapText="1"/>
      <protection locked="0"/>
    </xf>
    <xf numFmtId="170" fontId="1" fillId="0" borderId="133" xfId="2" applyNumberFormat="1" applyFont="1" applyFill="1" applyBorder="1" applyAlignment="1" applyProtection="1">
      <alignment horizontal="center" vertical="center"/>
    </xf>
    <xf numFmtId="0" fontId="1" fillId="0" borderId="82" xfId="2" applyNumberFormat="1" applyFont="1" applyFill="1" applyBorder="1" applyAlignment="1" applyProtection="1">
      <alignment horizontal="center" vertical="center"/>
    </xf>
    <xf numFmtId="0" fontId="1" fillId="0" borderId="134" xfId="2" applyNumberFormat="1" applyFont="1" applyFill="1" applyBorder="1" applyAlignment="1" applyProtection="1">
      <alignment horizontal="center" vertical="center"/>
    </xf>
    <xf numFmtId="171" fontId="25" fillId="0" borderId="134" xfId="2" applyNumberFormat="1" applyFont="1" applyFill="1" applyBorder="1" applyAlignment="1" applyProtection="1">
      <alignment vertical="center"/>
    </xf>
    <xf numFmtId="170" fontId="1" fillId="0" borderId="135" xfId="2" applyNumberFormat="1" applyFont="1" applyFill="1" applyBorder="1" applyAlignment="1" applyProtection="1">
      <alignment horizontal="center" vertical="center"/>
    </xf>
    <xf numFmtId="0" fontId="1" fillId="0" borderId="136" xfId="2" applyNumberFormat="1" applyFont="1" applyFill="1" applyBorder="1" applyAlignment="1" applyProtection="1">
      <alignment horizontal="center" vertical="center"/>
    </xf>
    <xf numFmtId="172" fontId="1" fillId="4" borderId="81" xfId="2" applyNumberFormat="1" applyFont="1" applyFill="1" applyBorder="1" applyAlignment="1" applyProtection="1">
      <alignment horizontal="left" vertical="center" wrapText="1"/>
    </xf>
    <xf numFmtId="49" fontId="1" fillId="4" borderId="137" xfId="2" applyNumberFormat="1" applyFont="1" applyFill="1" applyBorder="1" applyAlignment="1">
      <alignment vertical="center" wrapText="1"/>
    </xf>
    <xf numFmtId="0" fontId="1" fillId="4" borderId="136" xfId="2" applyNumberFormat="1" applyFont="1" applyFill="1" applyBorder="1" applyAlignment="1" applyProtection="1">
      <alignment horizontal="center" vertical="center"/>
    </xf>
    <xf numFmtId="0" fontId="1" fillId="4" borderId="138" xfId="2" applyNumberFormat="1" applyFont="1" applyFill="1" applyBorder="1" applyAlignment="1" applyProtection="1">
      <alignment horizontal="center" vertical="center"/>
    </xf>
    <xf numFmtId="0" fontId="1" fillId="0" borderId="139" xfId="2" applyNumberFormat="1" applyFont="1" applyFill="1" applyBorder="1" applyAlignment="1" applyProtection="1">
      <alignment horizontal="center" vertical="center"/>
    </xf>
    <xf numFmtId="172" fontId="1" fillId="0" borderId="136" xfId="2" applyNumberFormat="1" applyFont="1" applyFill="1" applyBorder="1" applyAlignment="1" applyProtection="1">
      <alignment horizontal="center" vertical="center"/>
    </xf>
    <xf numFmtId="172" fontId="1" fillId="0" borderId="138" xfId="2" applyNumberFormat="1" applyFont="1" applyFill="1" applyBorder="1" applyAlignment="1" applyProtection="1">
      <alignment horizontal="center" vertical="center"/>
    </xf>
    <xf numFmtId="172" fontId="1" fillId="0" borderId="139" xfId="2" applyNumberFormat="1" applyFont="1" applyFill="1" applyBorder="1" applyAlignment="1" applyProtection="1">
      <alignment horizontal="center" vertical="center"/>
    </xf>
    <xf numFmtId="0" fontId="1" fillId="0" borderId="95" xfId="2" applyNumberFormat="1" applyFont="1" applyFill="1" applyBorder="1" applyAlignment="1" applyProtection="1">
      <alignment horizontal="center" vertical="center"/>
    </xf>
    <xf numFmtId="49" fontId="1" fillId="2" borderId="93" xfId="0" applyNumberFormat="1" applyFont="1" applyFill="1" applyBorder="1" applyAlignment="1">
      <alignment horizontal="center" vertical="center" wrapText="1"/>
    </xf>
    <xf numFmtId="164" fontId="1" fillId="2" borderId="105" xfId="0" applyNumberFormat="1" applyFont="1" applyFill="1" applyBorder="1" applyAlignment="1" applyProtection="1">
      <alignment horizontal="center" vertical="center" wrapText="1"/>
    </xf>
    <xf numFmtId="166" fontId="4" fillId="2" borderId="130" xfId="0" applyNumberFormat="1" applyFont="1" applyFill="1" applyBorder="1" applyAlignment="1" applyProtection="1">
      <alignment horizontal="center" vertical="center"/>
    </xf>
    <xf numFmtId="1" fontId="4" fillId="2" borderId="106" xfId="0" applyNumberFormat="1" applyFont="1" applyFill="1" applyBorder="1" applyAlignment="1" applyProtection="1">
      <alignment horizontal="center" vertical="center"/>
    </xf>
    <xf numFmtId="1" fontId="4" fillId="2" borderId="93" xfId="0" applyNumberFormat="1" applyFont="1" applyFill="1" applyBorder="1" applyAlignment="1" applyProtection="1">
      <alignment horizontal="center" vertical="center"/>
    </xf>
    <xf numFmtId="1" fontId="31" fillId="2" borderId="93" xfId="0" applyNumberFormat="1" applyFont="1" applyFill="1" applyBorder="1" applyAlignment="1" applyProtection="1">
      <alignment horizontal="center" vertical="center"/>
    </xf>
    <xf numFmtId="1" fontId="4" fillId="2" borderId="105" xfId="0" applyNumberFormat="1" applyFont="1" applyFill="1" applyBorder="1" applyAlignment="1" applyProtection="1">
      <alignment horizontal="center" vertical="center"/>
    </xf>
    <xf numFmtId="1" fontId="1" fillId="2" borderId="35" xfId="0" applyNumberFormat="1" applyFont="1" applyFill="1" applyBorder="1" applyAlignment="1">
      <alignment horizontal="center" vertical="center" wrapText="1"/>
    </xf>
    <xf numFmtId="0" fontId="1" fillId="4" borderId="87" xfId="2" applyNumberFormat="1" applyFont="1" applyFill="1" applyBorder="1" applyAlignment="1" applyProtection="1">
      <alignment horizontal="center" vertical="center"/>
    </xf>
    <xf numFmtId="0" fontId="1" fillId="4" borderId="81" xfId="2" applyNumberFormat="1" applyFont="1" applyFill="1" applyBorder="1" applyAlignment="1" applyProtection="1">
      <alignment horizontal="center" vertical="center"/>
    </xf>
    <xf numFmtId="172" fontId="1" fillId="0" borderId="87" xfId="2" applyNumberFormat="1" applyFont="1" applyFill="1" applyBorder="1" applyAlignment="1" applyProtection="1">
      <alignment horizontal="center" vertical="center"/>
    </xf>
    <xf numFmtId="172" fontId="1" fillId="0" borderId="81" xfId="2" applyNumberFormat="1" applyFont="1" applyFill="1" applyBorder="1" applyAlignment="1" applyProtection="1">
      <alignment horizontal="center" vertical="center"/>
    </xf>
    <xf numFmtId="172" fontId="1" fillId="0" borderId="82" xfId="2" applyNumberFormat="1" applyFont="1" applyFill="1" applyBorder="1" applyAlignment="1" applyProtection="1">
      <alignment horizontal="center" vertical="center"/>
    </xf>
    <xf numFmtId="0" fontId="4" fillId="6" borderId="86" xfId="0" applyFont="1" applyFill="1" applyBorder="1" applyAlignment="1">
      <alignment horizontal="center" vertical="center" wrapText="1"/>
    </xf>
    <xf numFmtId="0" fontId="4" fillId="6" borderId="81" xfId="0" applyFont="1" applyFill="1" applyBorder="1" applyAlignment="1">
      <alignment horizontal="center" vertical="center" wrapText="1"/>
    </xf>
    <xf numFmtId="0" fontId="4" fillId="6" borderId="82" xfId="0" applyNumberFormat="1" applyFont="1" applyFill="1" applyBorder="1" applyAlignment="1" applyProtection="1">
      <alignment horizontal="center" vertical="center"/>
    </xf>
    <xf numFmtId="1" fontId="4" fillId="6" borderId="81" xfId="0" applyNumberFormat="1" applyFont="1" applyFill="1" applyBorder="1" applyAlignment="1">
      <alignment horizontal="center" vertical="center" wrapText="1"/>
    </xf>
    <xf numFmtId="49" fontId="4" fillId="6" borderId="110" xfId="0" applyNumberFormat="1" applyFont="1" applyFill="1" applyBorder="1" applyAlignment="1" applyProtection="1">
      <alignment horizontal="left" vertical="center" wrapText="1"/>
    </xf>
    <xf numFmtId="172" fontId="1" fillId="0" borderId="86" xfId="2" applyNumberFormat="1" applyFont="1" applyFill="1" applyBorder="1" applyAlignment="1" applyProtection="1">
      <alignment horizontal="center" vertical="center"/>
    </xf>
    <xf numFmtId="172" fontId="1" fillId="0" borderId="140" xfId="2" applyNumberFormat="1" applyFont="1" applyFill="1" applyBorder="1" applyAlignment="1" applyProtection="1">
      <alignment horizontal="center" vertical="center"/>
    </xf>
    <xf numFmtId="49" fontId="4" fillId="0" borderId="141" xfId="0" applyNumberFormat="1" applyFont="1" applyFill="1" applyBorder="1" applyAlignment="1">
      <alignment horizontal="left" vertical="center" wrapText="1"/>
    </xf>
    <xf numFmtId="49" fontId="4" fillId="4" borderId="133" xfId="0" applyNumberFormat="1" applyFont="1" applyFill="1" applyBorder="1" applyAlignment="1" applyProtection="1">
      <alignment horizontal="center" vertical="center"/>
    </xf>
    <xf numFmtId="0" fontId="4" fillId="4" borderId="87" xfId="2" applyFont="1" applyFill="1" applyBorder="1" applyAlignment="1">
      <alignment horizontal="center" vertical="center" wrapText="1"/>
    </xf>
    <xf numFmtId="0" fontId="4" fillId="4" borderId="119" xfId="2" applyFont="1" applyFill="1" applyBorder="1" applyAlignment="1">
      <alignment horizontal="center" vertical="center" wrapText="1"/>
    </xf>
    <xf numFmtId="0" fontId="4" fillId="0" borderId="87" xfId="2" applyFont="1" applyFill="1" applyBorder="1" applyAlignment="1">
      <alignment horizontal="center" vertical="center" wrapText="1"/>
    </xf>
    <xf numFmtId="0" fontId="4" fillId="0" borderId="81" xfId="2" applyFont="1" applyFill="1" applyBorder="1" applyAlignment="1">
      <alignment horizontal="center" vertical="center" wrapText="1"/>
    </xf>
    <xf numFmtId="0" fontId="4" fillId="0" borderId="82" xfId="2" applyFont="1" applyFill="1" applyBorder="1" applyAlignment="1">
      <alignment horizontal="center" vertical="center" wrapText="1"/>
    </xf>
    <xf numFmtId="0" fontId="26" fillId="0" borderId="86" xfId="2" applyFont="1" applyFill="1" applyBorder="1" applyAlignment="1">
      <alignment horizontal="center" vertical="center" wrapText="1"/>
    </xf>
    <xf numFmtId="0" fontId="26" fillId="0" borderId="134" xfId="2" applyFont="1" applyFill="1" applyBorder="1" applyAlignment="1">
      <alignment horizontal="center" vertical="center" wrapText="1"/>
    </xf>
    <xf numFmtId="171" fontId="26" fillId="0" borderId="82" xfId="2" applyNumberFormat="1" applyFont="1" applyFill="1" applyBorder="1" applyAlignment="1" applyProtection="1">
      <alignment horizontal="center" vertical="center"/>
    </xf>
    <xf numFmtId="0" fontId="26" fillId="0" borderId="87" xfId="2" applyFont="1" applyFill="1" applyBorder="1" applyAlignment="1">
      <alignment horizontal="center" vertical="center" wrapText="1"/>
    </xf>
    <xf numFmtId="0" fontId="26" fillId="0" borderId="82" xfId="2" applyFont="1" applyFill="1" applyBorder="1" applyAlignment="1">
      <alignment horizontal="center" vertical="center" wrapText="1"/>
    </xf>
    <xf numFmtId="171" fontId="4" fillId="4" borderId="87" xfId="2" applyNumberFormat="1" applyFont="1" applyFill="1" applyBorder="1" applyAlignment="1" applyProtection="1">
      <alignment horizontal="center" vertical="center"/>
    </xf>
    <xf numFmtId="0" fontId="1" fillId="0" borderId="134" xfId="2" applyFont="1" applyFill="1" applyBorder="1" applyAlignment="1">
      <alignment horizontal="center" vertical="center" wrapText="1"/>
    </xf>
    <xf numFmtId="49" fontId="4" fillId="4" borderId="110" xfId="2" applyNumberFormat="1" applyFont="1" applyFill="1" applyBorder="1" applyAlignment="1">
      <alignment vertical="center" wrapText="1"/>
    </xf>
    <xf numFmtId="49" fontId="4" fillId="4" borderId="110" xfId="2" applyNumberFormat="1" applyFont="1" applyFill="1" applyBorder="1" applyAlignment="1">
      <alignment horizontal="left" vertical="center" wrapText="1"/>
    </xf>
    <xf numFmtId="172" fontId="7" fillId="0" borderId="82" xfId="2" applyNumberFormat="1" applyFont="1" applyFill="1" applyBorder="1" applyAlignment="1" applyProtection="1">
      <alignment horizontal="center" vertical="center"/>
    </xf>
    <xf numFmtId="0" fontId="4" fillId="0" borderId="104" xfId="2" applyFont="1" applyFill="1" applyBorder="1" applyAlignment="1">
      <alignment horizontal="center" vertical="center" wrapText="1"/>
    </xf>
    <xf numFmtId="0" fontId="4" fillId="0" borderId="93" xfId="2" applyFont="1" applyFill="1" applyBorder="1" applyAlignment="1">
      <alignment horizontal="center" vertical="center" wrapText="1"/>
    </xf>
    <xf numFmtId="0" fontId="4" fillId="0" borderId="105" xfId="2" applyFont="1" applyFill="1" applyBorder="1" applyAlignment="1">
      <alignment horizontal="center" vertical="center" wrapText="1"/>
    </xf>
    <xf numFmtId="49" fontId="4" fillId="4" borderId="129" xfId="0" applyNumberFormat="1" applyFont="1" applyFill="1" applyBorder="1" applyAlignment="1" applyProtection="1">
      <alignment horizontal="center" vertical="center"/>
    </xf>
    <xf numFmtId="49" fontId="4" fillId="4" borderId="130" xfId="2" applyNumberFormat="1" applyFont="1" applyFill="1" applyBorder="1" applyAlignment="1">
      <alignment horizontal="left" vertical="center" wrapText="1"/>
    </xf>
    <xf numFmtId="0" fontId="4" fillId="4" borderId="104" xfId="2" applyFont="1" applyFill="1" applyBorder="1" applyAlignment="1">
      <alignment horizontal="center" vertical="center" wrapText="1"/>
    </xf>
    <xf numFmtId="0" fontId="4" fillId="4" borderId="103" xfId="2" applyFont="1" applyFill="1" applyBorder="1" applyAlignment="1">
      <alignment horizontal="center" vertical="center" wrapText="1"/>
    </xf>
    <xf numFmtId="172" fontId="7" fillId="0" borderId="105" xfId="2" applyNumberFormat="1" applyFont="1" applyFill="1" applyBorder="1" applyAlignment="1" applyProtection="1">
      <alignment horizontal="center" vertical="center"/>
    </xf>
    <xf numFmtId="0" fontId="1" fillId="0" borderId="106" xfId="2" applyFont="1" applyFill="1" applyBorder="1" applyAlignment="1">
      <alignment horizontal="center" vertical="center" wrapText="1"/>
    </xf>
    <xf numFmtId="0" fontId="1" fillId="0" borderId="142" xfId="2" applyFont="1" applyFill="1" applyBorder="1" applyAlignment="1">
      <alignment horizontal="center" vertical="center" wrapText="1"/>
    </xf>
    <xf numFmtId="171" fontId="25" fillId="0" borderId="142" xfId="2" applyNumberFormat="1" applyFont="1" applyFill="1" applyBorder="1" applyAlignment="1" applyProtection="1">
      <alignment vertical="center"/>
    </xf>
    <xf numFmtId="170" fontId="4" fillId="0" borderId="133" xfId="2" applyNumberFormat="1" applyFont="1" applyFill="1" applyBorder="1" applyAlignment="1" applyProtection="1">
      <alignment horizontal="center" vertical="center"/>
    </xf>
    <xf numFmtId="164" fontId="1" fillId="0" borderId="96" xfId="0" applyNumberFormat="1" applyFont="1" applyFill="1" applyBorder="1" applyAlignment="1" applyProtection="1">
      <alignment vertical="center"/>
    </xf>
    <xf numFmtId="171" fontId="1" fillId="0" borderId="105" xfId="2" applyNumberFormat="1" applyFont="1" applyFill="1" applyBorder="1" applyAlignment="1" applyProtection="1">
      <alignment horizontal="center" vertical="center"/>
    </xf>
    <xf numFmtId="0" fontId="4" fillId="8" borderId="120" xfId="0" applyNumberFormat="1" applyFont="1" applyFill="1" applyBorder="1" applyAlignment="1" applyProtection="1">
      <alignment horizontal="left" vertical="center" wrapText="1"/>
      <protection locked="0"/>
    </xf>
    <xf numFmtId="0" fontId="4" fillId="6" borderId="110" xfId="0" applyFont="1" applyFill="1" applyBorder="1" applyAlignment="1">
      <alignment horizontal="left" vertical="center" wrapText="1"/>
    </xf>
    <xf numFmtId="49" fontId="4" fillId="4" borderId="133" xfId="2" applyNumberFormat="1" applyFont="1" applyFill="1" applyBorder="1" applyAlignment="1" applyProtection="1">
      <alignment horizontal="center" vertical="center"/>
    </xf>
    <xf numFmtId="49" fontId="4" fillId="2" borderId="143" xfId="0" applyNumberFormat="1" applyFont="1" applyFill="1" applyBorder="1" applyAlignment="1" applyProtection="1">
      <alignment horizontal="center" vertical="center" wrapText="1"/>
    </xf>
    <xf numFmtId="49" fontId="4" fillId="6" borderId="133" xfId="0" applyNumberFormat="1" applyFont="1" applyFill="1" applyBorder="1" applyAlignment="1" applyProtection="1">
      <alignment horizontal="center" vertical="center" wrapText="1"/>
    </xf>
    <xf numFmtId="49" fontId="4" fillId="2" borderId="144" xfId="0" applyNumberFormat="1" applyFont="1" applyFill="1" applyBorder="1" applyAlignment="1" applyProtection="1">
      <alignment horizontal="center" vertical="center"/>
    </xf>
    <xf numFmtId="49" fontId="4" fillId="2" borderId="133" xfId="0" applyNumberFormat="1" applyFont="1" applyFill="1" applyBorder="1" applyAlignment="1" applyProtection="1">
      <alignment horizontal="center" vertical="center" wrapText="1"/>
    </xf>
    <xf numFmtId="49" fontId="4" fillId="2" borderId="133" xfId="0" applyNumberFormat="1" applyFont="1" applyFill="1" applyBorder="1" applyAlignment="1">
      <alignment horizontal="center" vertical="center" wrapText="1"/>
    </xf>
    <xf numFmtId="49" fontId="4" fillId="8" borderId="120" xfId="0" applyNumberFormat="1" applyFont="1" applyFill="1" applyBorder="1" applyAlignment="1" applyProtection="1">
      <alignment horizontal="center" vertical="center"/>
    </xf>
    <xf numFmtId="49" fontId="4" fillId="6" borderId="133" xfId="0" applyNumberFormat="1" applyFont="1" applyFill="1" applyBorder="1" applyAlignment="1" applyProtection="1">
      <alignment horizontal="center" vertical="center"/>
    </xf>
    <xf numFmtId="49" fontId="4" fillId="6" borderId="133" xfId="0" applyNumberFormat="1" applyFont="1" applyFill="1" applyBorder="1" applyAlignment="1">
      <alignment horizontal="center" vertical="center" wrapText="1"/>
    </xf>
    <xf numFmtId="49" fontId="4" fillId="2" borderId="145" xfId="0" applyNumberFormat="1" applyFont="1" applyFill="1" applyBorder="1" applyAlignment="1" applyProtection="1">
      <alignment horizontal="center" vertical="center"/>
    </xf>
    <xf numFmtId="0" fontId="1" fillId="6" borderId="47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65" fontId="1" fillId="6" borderId="21" xfId="0" applyNumberFormat="1" applyFont="1" applyFill="1" applyBorder="1" applyAlignment="1" applyProtection="1">
      <alignment horizontal="center" vertical="center"/>
    </xf>
    <xf numFmtId="166" fontId="1" fillId="6" borderId="51" xfId="0" applyNumberFormat="1" applyFont="1" applyFill="1" applyBorder="1" applyAlignment="1" applyProtection="1">
      <alignment horizontal="center" vertical="center"/>
    </xf>
    <xf numFmtId="164" fontId="1" fillId="6" borderId="18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0" fontId="1" fillId="6" borderId="146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166" fontId="4" fillId="6" borderId="51" xfId="0" applyNumberFormat="1" applyFont="1" applyFill="1" applyBorder="1" applyAlignment="1" applyProtection="1">
      <alignment horizontal="center" vertical="center"/>
    </xf>
    <xf numFmtId="0" fontId="4" fillId="6" borderId="47" xfId="0" applyFont="1" applyFill="1" applyBorder="1" applyAlignment="1">
      <alignment horizontal="center" vertical="center" wrapText="1"/>
    </xf>
    <xf numFmtId="164" fontId="4" fillId="6" borderId="18" xfId="0" applyNumberFormat="1" applyFont="1" applyFill="1" applyBorder="1" applyAlignment="1">
      <alignment horizontal="center" vertical="center" wrapText="1"/>
    </xf>
    <xf numFmtId="0" fontId="1" fillId="6" borderId="99" xfId="0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46" xfId="0" applyFont="1" applyFill="1" applyBorder="1" applyAlignment="1">
      <alignment horizontal="center" vertical="center" wrapText="1"/>
    </xf>
    <xf numFmtId="166" fontId="4" fillId="6" borderId="133" xfId="0" applyNumberFormat="1" applyFont="1" applyFill="1" applyBorder="1" applyAlignment="1" applyProtection="1">
      <alignment horizontal="center" vertical="center"/>
    </xf>
    <xf numFmtId="164" fontId="4" fillId="6" borderId="147" xfId="0" applyNumberFormat="1" applyFont="1" applyFill="1" applyBorder="1" applyAlignment="1">
      <alignment horizontal="center" vertical="center" wrapText="1"/>
    </xf>
    <xf numFmtId="0" fontId="4" fillId="6" borderId="82" xfId="0" applyFont="1" applyFill="1" applyBorder="1" applyAlignment="1">
      <alignment horizontal="center" vertical="center" wrapText="1"/>
    </xf>
    <xf numFmtId="49" fontId="26" fillId="6" borderId="86" xfId="0" applyNumberFormat="1" applyFont="1" applyFill="1" applyBorder="1" applyAlignment="1">
      <alignment horizontal="right" vertical="center" wrapText="1"/>
    </xf>
    <xf numFmtId="49" fontId="4" fillId="6" borderId="86" xfId="0" applyNumberFormat="1" applyFont="1" applyFill="1" applyBorder="1" applyAlignment="1">
      <alignment horizontal="left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7" fillId="6" borderId="22" xfId="0" applyNumberFormat="1" applyFont="1" applyFill="1" applyBorder="1" applyAlignment="1" applyProtection="1">
      <alignment horizontal="center" vertical="center"/>
    </xf>
    <xf numFmtId="1" fontId="1" fillId="6" borderId="148" xfId="0" applyNumberFormat="1" applyFont="1" applyFill="1" applyBorder="1" applyAlignment="1">
      <alignment horizontal="center" vertical="center" wrapText="1"/>
    </xf>
    <xf numFmtId="0" fontId="26" fillId="6" borderId="140" xfId="0" applyNumberFormat="1" applyFont="1" applyFill="1" applyBorder="1" applyAlignment="1" applyProtection="1">
      <alignment horizontal="center" vertical="center"/>
    </xf>
    <xf numFmtId="49" fontId="26" fillId="6" borderId="138" xfId="0" applyNumberFormat="1" applyFont="1" applyFill="1" applyBorder="1" applyAlignment="1" applyProtection="1">
      <alignment horizontal="center" vertical="center"/>
    </xf>
    <xf numFmtId="49" fontId="26" fillId="6" borderId="139" xfId="0" applyNumberFormat="1" applyFont="1" applyFill="1" applyBorder="1" applyAlignment="1" applyProtection="1">
      <alignment horizontal="center" vertical="center"/>
    </xf>
    <xf numFmtId="0" fontId="26" fillId="6" borderId="149" xfId="0" applyNumberFormat="1" applyFont="1" applyFill="1" applyBorder="1" applyAlignment="1" applyProtection="1">
      <alignment horizontal="center" vertical="center"/>
    </xf>
    <xf numFmtId="0" fontId="1" fillId="6" borderId="139" xfId="0" applyFont="1" applyFill="1" applyBorder="1" applyAlignment="1">
      <alignment horizontal="center" vertical="center" wrapText="1"/>
    </xf>
    <xf numFmtId="0" fontId="0" fillId="6" borderId="87" xfId="0" applyFont="1" applyFill="1" applyBorder="1" applyAlignment="1">
      <alignment horizontal="center" vertical="center" wrapText="1"/>
    </xf>
    <xf numFmtId="49" fontId="4" fillId="0" borderId="133" xfId="2" applyNumberFormat="1" applyFont="1" applyFill="1" applyBorder="1" applyAlignment="1">
      <alignment vertical="center" wrapText="1"/>
    </xf>
    <xf numFmtId="0" fontId="1" fillId="0" borderId="81" xfId="2" applyNumberFormat="1" applyFont="1" applyFill="1" applyBorder="1" applyAlignment="1" applyProtection="1">
      <alignment horizontal="center" vertical="center"/>
    </xf>
    <xf numFmtId="0" fontId="1" fillId="0" borderId="86" xfId="2" applyNumberFormat="1" applyFont="1" applyFill="1" applyBorder="1" applyAlignment="1" applyProtection="1">
      <alignment horizontal="center" vertical="center"/>
    </xf>
    <xf numFmtId="0" fontId="4" fillId="6" borderId="86" xfId="0" applyFont="1" applyFill="1" applyBorder="1" applyAlignment="1">
      <alignment horizontal="left" vertical="center" wrapText="1"/>
    </xf>
    <xf numFmtId="49" fontId="4" fillId="6" borderId="110" xfId="0" applyNumberFormat="1" applyFont="1" applyFill="1" applyBorder="1" applyAlignment="1">
      <alignment horizontal="left" vertical="center" wrapText="1"/>
    </xf>
    <xf numFmtId="0" fontId="4" fillId="6" borderId="151" xfId="0" applyFont="1" applyFill="1" applyBorder="1" applyAlignment="1">
      <alignment horizontal="center" vertical="center" wrapText="1"/>
    </xf>
    <xf numFmtId="166" fontId="4" fillId="6" borderId="50" xfId="0" applyNumberFormat="1" applyFont="1" applyFill="1" applyBorder="1" applyAlignment="1" applyProtection="1">
      <alignment horizontal="center" vertical="center"/>
    </xf>
    <xf numFmtId="164" fontId="4" fillId="6" borderId="17" xfId="0" applyNumberFormat="1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166" fontId="4" fillId="6" borderId="135" xfId="0" applyNumberFormat="1" applyFont="1" applyFill="1" applyBorder="1" applyAlignment="1" applyProtection="1">
      <alignment horizontal="center" vertical="center"/>
    </xf>
    <xf numFmtId="1" fontId="4" fillId="6" borderId="17" xfId="0" applyNumberFormat="1" applyFont="1" applyFill="1" applyBorder="1" applyAlignment="1">
      <alignment horizontal="center" vertical="center" wrapText="1"/>
    </xf>
    <xf numFmtId="1" fontId="4" fillId="6" borderId="138" xfId="0" applyNumberFormat="1" applyFont="1" applyFill="1" applyBorder="1" applyAlignment="1" applyProtection="1">
      <alignment horizontal="center" vertical="center"/>
    </xf>
    <xf numFmtId="1" fontId="4" fillId="6" borderId="22" xfId="0" applyNumberFormat="1" applyFont="1" applyFill="1" applyBorder="1" applyAlignment="1">
      <alignment horizontal="center" vertical="center" wrapText="1"/>
    </xf>
    <xf numFmtId="0" fontId="1" fillId="4" borderId="87" xfId="2" applyFont="1" applyFill="1" applyBorder="1" applyAlignment="1">
      <alignment horizontal="center" vertical="center" wrapText="1"/>
    </xf>
    <xf numFmtId="0" fontId="1" fillId="4" borderId="81" xfId="2" applyFont="1" applyFill="1" applyBorder="1" applyAlignment="1">
      <alignment horizontal="center" vertical="center" wrapText="1"/>
    </xf>
    <xf numFmtId="0" fontId="1" fillId="4" borderId="119" xfId="2" applyFont="1" applyFill="1" applyBorder="1" applyAlignment="1">
      <alignment horizontal="center" vertical="center" wrapText="1"/>
    </xf>
    <xf numFmtId="0" fontId="1" fillId="0" borderId="81" xfId="2" applyFont="1" applyFill="1" applyBorder="1" applyAlignment="1">
      <alignment horizontal="center" vertical="center" wrapText="1"/>
    </xf>
    <xf numFmtId="49" fontId="4" fillId="0" borderId="152" xfId="0" applyNumberFormat="1" applyFont="1" applyFill="1" applyBorder="1" applyAlignment="1" applyProtection="1">
      <alignment horizontal="center" vertical="center"/>
    </xf>
    <xf numFmtId="49" fontId="4" fillId="0" borderId="117" xfId="0" applyNumberFormat="1" applyFont="1" applyFill="1" applyBorder="1" applyAlignment="1">
      <alignment horizontal="center" vertical="center"/>
    </xf>
    <xf numFmtId="49" fontId="4" fillId="0" borderId="114" xfId="0" applyNumberFormat="1" applyFont="1" applyFill="1" applyBorder="1" applyAlignment="1">
      <alignment horizontal="center" vertical="center"/>
    </xf>
    <xf numFmtId="0" fontId="4" fillId="0" borderId="115" xfId="0" applyNumberFormat="1" applyFont="1" applyFill="1" applyBorder="1" applyAlignment="1" applyProtection="1">
      <alignment horizontal="center" vertical="center"/>
    </xf>
    <xf numFmtId="0" fontId="4" fillId="0" borderId="115" xfId="2" applyFont="1" applyFill="1" applyBorder="1" applyAlignment="1">
      <alignment horizontal="center" vertical="center" wrapText="1"/>
    </xf>
    <xf numFmtId="0" fontId="1" fillId="0" borderId="153" xfId="0" applyNumberFormat="1" applyFont="1" applyFill="1" applyBorder="1" applyAlignment="1">
      <alignment horizontal="center" vertical="center" wrapText="1"/>
    </xf>
    <xf numFmtId="0" fontId="4" fillId="0" borderId="141" xfId="0" applyNumberFormat="1" applyFont="1" applyFill="1" applyBorder="1" applyAlignment="1">
      <alignment horizontal="center" vertical="center" wrapText="1"/>
    </xf>
    <xf numFmtId="0" fontId="1" fillId="0" borderId="117" xfId="2" applyFont="1" applyFill="1" applyBorder="1" applyAlignment="1">
      <alignment horizontal="center" vertical="center" wrapText="1"/>
    </xf>
    <xf numFmtId="0" fontId="1" fillId="0" borderId="141" xfId="2" applyFont="1" applyFill="1" applyBorder="1" applyAlignment="1">
      <alignment horizontal="center" vertical="center" wrapText="1"/>
    </xf>
    <xf numFmtId="49" fontId="4" fillId="0" borderId="133" xfId="0" applyNumberFormat="1" applyFont="1" applyFill="1" applyBorder="1" applyAlignment="1" applyProtection="1">
      <alignment horizontal="center" vertical="center"/>
    </xf>
    <xf numFmtId="49" fontId="1" fillId="0" borderId="87" xfId="0" applyNumberFormat="1" applyFont="1" applyFill="1" applyBorder="1" applyAlignment="1">
      <alignment horizontal="center" vertical="center"/>
    </xf>
    <xf numFmtId="49" fontId="1" fillId="0" borderId="81" xfId="0" applyNumberFormat="1" applyFont="1" applyFill="1" applyBorder="1" applyAlignment="1">
      <alignment horizontal="center" vertical="center"/>
    </xf>
    <xf numFmtId="0" fontId="1" fillId="0" borderId="82" xfId="0" applyNumberFormat="1" applyFont="1" applyFill="1" applyBorder="1" applyAlignment="1" applyProtection="1">
      <alignment horizontal="center" vertical="center"/>
    </xf>
    <xf numFmtId="0" fontId="1" fillId="0" borderId="86" xfId="0" applyNumberFormat="1" applyFont="1" applyFill="1" applyBorder="1" applyAlignment="1">
      <alignment horizontal="center" vertical="center" wrapText="1"/>
    </xf>
    <xf numFmtId="0" fontId="4" fillId="0" borderId="134" xfId="0" applyNumberFormat="1" applyFont="1" applyFill="1" applyBorder="1" applyAlignment="1">
      <alignment horizontal="center" vertical="center" wrapText="1"/>
    </xf>
    <xf numFmtId="0" fontId="1" fillId="6" borderId="140" xfId="0" applyFont="1" applyFill="1" applyBorder="1" applyAlignment="1">
      <alignment horizontal="center" vertical="center" wrapText="1"/>
    </xf>
    <xf numFmtId="0" fontId="1" fillId="6" borderId="138" xfId="0" applyFont="1" applyFill="1" applyBorder="1" applyAlignment="1">
      <alignment horizontal="center" vertical="center" wrapText="1"/>
    </xf>
    <xf numFmtId="166" fontId="1" fillId="6" borderId="133" xfId="0" applyNumberFormat="1" applyFont="1" applyFill="1" applyBorder="1" applyAlignment="1" applyProtection="1">
      <alignment horizontal="center" vertical="center"/>
    </xf>
    <xf numFmtId="1" fontId="1" fillId="2" borderId="24" xfId="0" applyNumberFormat="1" applyFont="1" applyFill="1" applyBorder="1" applyAlignment="1">
      <alignment horizontal="center" vertical="center" wrapText="1"/>
    </xf>
    <xf numFmtId="0" fontId="4" fillId="6" borderId="150" xfId="0" applyFont="1" applyFill="1" applyBorder="1" applyAlignment="1">
      <alignment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112" xfId="0" applyFont="1" applyFill="1" applyBorder="1" applyAlignment="1">
      <alignment horizontal="center" vertical="center" wrapText="1"/>
    </xf>
    <xf numFmtId="0" fontId="1" fillId="6" borderId="155" xfId="0" applyFont="1" applyFill="1" applyBorder="1" applyAlignment="1">
      <alignment horizontal="center" vertical="center" wrapText="1"/>
    </xf>
    <xf numFmtId="164" fontId="1" fillId="0" borderId="156" xfId="0" applyNumberFormat="1" applyFont="1" applyFill="1" applyBorder="1" applyAlignment="1" applyProtection="1">
      <alignment vertical="center"/>
    </xf>
    <xf numFmtId="0" fontId="4" fillId="6" borderId="87" xfId="0" applyFont="1" applyFill="1" applyBorder="1" applyAlignment="1">
      <alignment horizontal="center" vertical="center" wrapText="1"/>
    </xf>
    <xf numFmtId="0" fontId="1" fillId="2" borderId="147" xfId="0" applyFont="1" applyFill="1" applyBorder="1" applyAlignment="1">
      <alignment horizontal="center" vertical="center" wrapText="1"/>
    </xf>
    <xf numFmtId="168" fontId="1" fillId="8" borderId="127" xfId="0" applyNumberFormat="1" applyFont="1" applyFill="1" applyBorder="1" applyAlignment="1" applyProtection="1">
      <alignment horizontal="center" vertical="center"/>
    </xf>
    <xf numFmtId="167" fontId="1" fillId="8" borderId="127" xfId="0" applyNumberFormat="1" applyFont="1" applyFill="1" applyBorder="1" applyAlignment="1" applyProtection="1">
      <alignment horizontal="center" vertical="center"/>
    </xf>
    <xf numFmtId="164" fontId="1" fillId="8" borderId="157" xfId="0" applyNumberFormat="1" applyFont="1" applyFill="1" applyBorder="1" applyAlignment="1">
      <alignment horizontal="center" vertical="center" wrapText="1"/>
    </xf>
    <xf numFmtId="166" fontId="1" fillId="6" borderId="110" xfId="0" applyNumberFormat="1" applyFont="1" applyFill="1" applyBorder="1" applyAlignment="1" applyProtection="1">
      <alignment horizontal="center" vertical="center"/>
    </xf>
    <xf numFmtId="0" fontId="1" fillId="6" borderId="158" xfId="0" applyFont="1" applyFill="1" applyBorder="1" applyAlignment="1">
      <alignment horizontal="center" vertical="center" wrapText="1"/>
    </xf>
    <xf numFmtId="167" fontId="1" fillId="2" borderId="159" xfId="0" applyNumberFormat="1" applyFont="1" applyFill="1" applyBorder="1" applyAlignment="1" applyProtection="1">
      <alignment horizontal="center" vertical="center"/>
    </xf>
    <xf numFmtId="168" fontId="1" fillId="2" borderId="160" xfId="0" applyNumberFormat="1" applyFont="1" applyFill="1" applyBorder="1" applyAlignment="1" applyProtection="1">
      <alignment horizontal="center" vertical="center"/>
    </xf>
    <xf numFmtId="1" fontId="1" fillId="0" borderId="134" xfId="2" applyNumberFormat="1" applyFont="1" applyFill="1" applyBorder="1" applyAlignment="1" applyProtection="1">
      <alignment horizontal="center" vertical="center"/>
    </xf>
    <xf numFmtId="1" fontId="26" fillId="0" borderId="134" xfId="2" applyNumberFormat="1" applyFont="1" applyFill="1" applyBorder="1" applyAlignment="1">
      <alignment horizontal="center" vertical="center" wrapText="1"/>
    </xf>
    <xf numFmtId="1" fontId="26" fillId="0" borderId="82" xfId="2" applyNumberFormat="1" applyFont="1" applyFill="1" applyBorder="1" applyAlignment="1" applyProtection="1">
      <alignment horizontal="center" vertical="center"/>
    </xf>
    <xf numFmtId="168" fontId="1" fillId="2" borderId="36" xfId="0" applyNumberFormat="1" applyFont="1" applyFill="1" applyBorder="1" applyAlignment="1" applyProtection="1">
      <alignment horizontal="center" vertical="center" wrapText="1"/>
    </xf>
    <xf numFmtId="168" fontId="1" fillId="2" borderId="33" xfId="0" applyNumberFormat="1" applyFont="1" applyFill="1" applyBorder="1" applyAlignment="1" applyProtection="1">
      <alignment horizontal="center" vertical="center" wrapText="1"/>
    </xf>
    <xf numFmtId="168" fontId="1" fillId="2" borderId="37" xfId="0" applyNumberFormat="1" applyFont="1" applyFill="1" applyBorder="1" applyAlignment="1" applyProtection="1">
      <alignment horizontal="center" vertical="center" wrapText="1"/>
    </xf>
    <xf numFmtId="168" fontId="1" fillId="2" borderId="161" xfId="0" applyNumberFormat="1" applyFont="1" applyFill="1" applyBorder="1" applyAlignment="1" applyProtection="1">
      <alignment horizontal="center" vertical="center" wrapText="1"/>
    </xf>
    <xf numFmtId="0" fontId="4" fillId="2" borderId="84" xfId="0" applyFont="1" applyFill="1" applyBorder="1" applyAlignment="1">
      <alignment horizontal="center" vertical="center" wrapText="1"/>
    </xf>
    <xf numFmtId="0" fontId="4" fillId="2" borderId="117" xfId="0" applyFont="1" applyFill="1" applyBorder="1" applyAlignment="1">
      <alignment horizontal="left" vertical="top" wrapText="1"/>
    </xf>
    <xf numFmtId="168" fontId="4" fillId="2" borderId="100" xfId="0" applyNumberFormat="1" applyFont="1" applyFill="1" applyBorder="1" applyAlignment="1" applyProtection="1">
      <alignment horizontal="center" vertical="center" wrapText="1"/>
    </xf>
    <xf numFmtId="0" fontId="4" fillId="0" borderId="86" xfId="2" applyNumberFormat="1" applyFont="1" applyFill="1" applyBorder="1" applyAlignment="1" applyProtection="1">
      <alignment horizontal="center" vertical="center"/>
    </xf>
    <xf numFmtId="0" fontId="4" fillId="0" borderId="81" xfId="2" applyNumberFormat="1" applyFont="1" applyFill="1" applyBorder="1" applyAlignment="1" applyProtection="1">
      <alignment horizontal="center" vertical="center"/>
    </xf>
    <xf numFmtId="1" fontId="4" fillId="0" borderId="82" xfId="2" applyNumberFormat="1" applyFont="1" applyFill="1" applyBorder="1" applyAlignment="1">
      <alignment horizontal="center" vertical="center" wrapText="1"/>
    </xf>
    <xf numFmtId="0" fontId="1" fillId="2" borderId="162" xfId="0" applyFont="1" applyFill="1" applyBorder="1" applyAlignment="1">
      <alignment horizontal="center" vertical="center" wrapText="1"/>
    </xf>
    <xf numFmtId="1" fontId="1" fillId="0" borderId="142" xfId="2" applyNumberFormat="1" applyFont="1" applyFill="1" applyBorder="1" applyAlignment="1" applyProtection="1">
      <alignment horizontal="center" vertical="center"/>
    </xf>
    <xf numFmtId="0" fontId="1" fillId="0" borderId="105" xfId="2" applyNumberFormat="1" applyFont="1" applyFill="1" applyBorder="1" applyAlignment="1" applyProtection="1">
      <alignment horizontal="center" vertical="center"/>
    </xf>
    <xf numFmtId="0" fontId="4" fillId="2" borderId="162" xfId="0" applyFont="1" applyFill="1" applyBorder="1" applyAlignment="1">
      <alignment horizontal="center" vertical="center" wrapText="1"/>
    </xf>
    <xf numFmtId="164" fontId="1" fillId="0" borderId="142" xfId="0" applyNumberFormat="1" applyFont="1" applyFill="1" applyBorder="1" applyAlignment="1" applyProtection="1">
      <alignment vertical="center"/>
    </xf>
    <xf numFmtId="164" fontId="1" fillId="0" borderId="163" xfId="0" applyNumberFormat="1" applyFont="1" applyFill="1" applyBorder="1" applyAlignment="1" applyProtection="1">
      <alignment vertical="center"/>
    </xf>
    <xf numFmtId="166" fontId="1" fillId="6" borderId="140" xfId="0" applyNumberFormat="1" applyFont="1" applyFill="1" applyBorder="1" applyAlignment="1">
      <alignment horizontal="center" vertical="center" wrapText="1"/>
    </xf>
    <xf numFmtId="0" fontId="1" fillId="0" borderId="164" xfId="0" applyNumberFormat="1" applyFont="1" applyFill="1" applyBorder="1" applyAlignment="1">
      <alignment horizontal="center" vertical="center" wrapText="1"/>
    </xf>
    <xf numFmtId="164" fontId="1" fillId="0" borderId="136" xfId="0" applyNumberFormat="1" applyFont="1" applyFill="1" applyBorder="1" applyAlignment="1" applyProtection="1">
      <alignment vertical="center"/>
    </xf>
    <xf numFmtId="164" fontId="1" fillId="0" borderId="138" xfId="0" applyNumberFormat="1" applyFont="1" applyFill="1" applyBorder="1" applyAlignment="1" applyProtection="1">
      <alignment vertical="center"/>
    </xf>
    <xf numFmtId="170" fontId="4" fillId="0" borderId="165" xfId="2" applyNumberFormat="1" applyFont="1" applyFill="1" applyBorder="1" applyAlignment="1" applyProtection="1">
      <alignment horizontal="center" vertical="center"/>
    </xf>
    <xf numFmtId="170" fontId="1" fillId="0" borderId="120" xfId="2" applyNumberFormat="1" applyFont="1" applyFill="1" applyBorder="1" applyAlignment="1" applyProtection="1">
      <alignment horizontal="center" vertical="center"/>
    </xf>
    <xf numFmtId="170" fontId="1" fillId="0" borderId="134" xfId="2" applyNumberFormat="1" applyFont="1" applyFill="1" applyBorder="1" applyAlignment="1" applyProtection="1">
      <alignment horizontal="center" vertical="center"/>
    </xf>
    <xf numFmtId="170" fontId="4" fillId="0" borderId="134" xfId="2" applyNumberFormat="1" applyFont="1" applyFill="1" applyBorder="1" applyAlignment="1" applyProtection="1">
      <alignment horizontal="center" vertical="center"/>
    </xf>
    <xf numFmtId="170" fontId="4" fillId="0" borderId="142" xfId="2" applyNumberFormat="1" applyFont="1" applyFill="1" applyBorder="1" applyAlignment="1" applyProtection="1">
      <alignment horizontal="center" vertical="center"/>
    </xf>
    <xf numFmtId="0" fontId="1" fillId="8" borderId="86" xfId="0" applyFont="1" applyFill="1" applyBorder="1" applyAlignment="1" applyProtection="1">
      <alignment horizontal="center" vertical="center" wrapText="1"/>
      <protection hidden="1"/>
    </xf>
    <xf numFmtId="0" fontId="1" fillId="0" borderId="81" xfId="0" applyFont="1" applyFill="1" applyBorder="1" applyAlignment="1">
      <alignment horizontal="center" vertical="center" wrapText="1"/>
    </xf>
    <xf numFmtId="0" fontId="1" fillId="2" borderId="81" xfId="0" applyFont="1" applyFill="1" applyBorder="1" applyAlignment="1">
      <alignment horizontal="center" vertical="center" wrapText="1"/>
    </xf>
    <xf numFmtId="0" fontId="4" fillId="0" borderId="99" xfId="2" applyFont="1" applyFill="1" applyBorder="1" applyAlignment="1">
      <alignment horizontal="center" vertical="center" wrapText="1"/>
    </xf>
    <xf numFmtId="168" fontId="4" fillId="0" borderId="90" xfId="2" applyNumberFormat="1" applyFont="1" applyFill="1" applyBorder="1" applyAlignment="1" applyProtection="1">
      <alignment horizontal="center" vertical="center"/>
    </xf>
    <xf numFmtId="168" fontId="4" fillId="0" borderId="94" xfId="2" applyNumberFormat="1" applyFont="1" applyFill="1" applyBorder="1" applyAlignment="1" applyProtection="1">
      <alignment horizontal="center" vertical="center"/>
    </xf>
    <xf numFmtId="0" fontId="1" fillId="0" borderId="87" xfId="0" applyFont="1" applyFill="1" applyBorder="1" applyAlignment="1">
      <alignment horizontal="center" vertical="center" wrapText="1"/>
    </xf>
    <xf numFmtId="0" fontId="1" fillId="0" borderId="82" xfId="0" applyFont="1" applyFill="1" applyBorder="1" applyAlignment="1">
      <alignment horizontal="center" vertical="center" wrapText="1"/>
    </xf>
    <xf numFmtId="49" fontId="4" fillId="2" borderId="102" xfId="0" applyNumberFormat="1" applyFont="1" applyFill="1" applyBorder="1" applyAlignment="1">
      <alignment horizontal="center" vertical="center" wrapText="1"/>
    </xf>
    <xf numFmtId="49" fontId="4" fillId="2" borderId="166" xfId="0" applyNumberFormat="1" applyFont="1" applyFill="1" applyBorder="1" applyAlignment="1" applyProtection="1">
      <alignment horizontal="center" vertical="center"/>
    </xf>
    <xf numFmtId="49" fontId="4" fillId="6" borderId="144" xfId="0" applyNumberFormat="1" applyFont="1" applyFill="1" applyBorder="1" applyAlignment="1">
      <alignment horizontal="center" vertical="center" wrapText="1"/>
    </xf>
    <xf numFmtId="49" fontId="4" fillId="6" borderId="167" xfId="0" applyNumberFormat="1" applyFont="1" applyFill="1" applyBorder="1" applyAlignment="1">
      <alignment horizontal="center" vertical="center" wrapText="1"/>
    </xf>
    <xf numFmtId="49" fontId="4" fillId="6" borderId="102" xfId="0" applyNumberFormat="1" applyFont="1" applyFill="1" applyBorder="1" applyAlignment="1">
      <alignment horizontal="center" vertical="center" wrapText="1"/>
    </xf>
    <xf numFmtId="0" fontId="31" fillId="2" borderId="121" xfId="0" applyFont="1" applyFill="1" applyBorder="1" applyAlignment="1">
      <alignment horizontal="center" vertical="center" wrapText="1"/>
    </xf>
    <xf numFmtId="0" fontId="31" fillId="2" borderId="125" xfId="0" applyFont="1" applyFill="1" applyBorder="1" applyAlignment="1">
      <alignment horizontal="center" vertical="center" wrapText="1"/>
    </xf>
    <xf numFmtId="0" fontId="31" fillId="2" borderId="168" xfId="0" applyFont="1" applyFill="1" applyBorder="1" applyAlignment="1">
      <alignment horizontal="center" vertical="center" wrapText="1"/>
    </xf>
    <xf numFmtId="164" fontId="1" fillId="3" borderId="93" xfId="0" applyNumberFormat="1" applyFont="1" applyFill="1" applyBorder="1" applyAlignment="1" applyProtection="1">
      <alignment vertical="center"/>
    </xf>
    <xf numFmtId="49" fontId="4" fillId="0" borderId="133" xfId="0" applyNumberFormat="1" applyFont="1" applyFill="1" applyBorder="1" applyAlignment="1">
      <alignment horizontal="center" vertical="center" wrapText="1"/>
    </xf>
    <xf numFmtId="0" fontId="1" fillId="2" borderId="82" xfId="0" applyNumberFormat="1" applyFont="1" applyFill="1" applyBorder="1" applyAlignment="1">
      <alignment horizontal="center" vertical="center" wrapText="1"/>
    </xf>
    <xf numFmtId="0" fontId="1" fillId="8" borderId="82" xfId="0" applyNumberFormat="1" applyFont="1" applyFill="1" applyBorder="1" applyAlignment="1">
      <alignment horizontal="center" vertical="center" wrapText="1"/>
    </xf>
    <xf numFmtId="0" fontId="1" fillId="2" borderId="119" xfId="0" applyFont="1" applyFill="1" applyBorder="1" applyAlignment="1">
      <alignment horizontal="center" vertical="center" wrapText="1"/>
    </xf>
    <xf numFmtId="0" fontId="1" fillId="2" borderId="86" xfId="0" applyFont="1" applyFill="1" applyBorder="1" applyAlignment="1">
      <alignment horizontal="center" vertical="center" wrapText="1"/>
    </xf>
    <xf numFmtId="165" fontId="7" fillId="2" borderId="86" xfId="0" applyNumberFormat="1" applyFont="1" applyFill="1" applyBorder="1" applyAlignment="1" applyProtection="1">
      <alignment horizontal="center" vertical="center"/>
    </xf>
    <xf numFmtId="1" fontId="1" fillId="8" borderId="82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82" xfId="0" applyFont="1" applyFill="1" applyBorder="1" applyAlignment="1">
      <alignment horizontal="left" vertical="top" wrapText="1"/>
    </xf>
    <xf numFmtId="49" fontId="4" fillId="2" borderId="144" xfId="0" applyNumberFormat="1" applyFont="1" applyFill="1" applyBorder="1" applyAlignment="1">
      <alignment horizontal="center" vertical="center" wrapText="1"/>
    </xf>
    <xf numFmtId="0" fontId="1" fillId="2" borderId="94" xfId="0" applyNumberFormat="1" applyFont="1" applyFill="1" applyBorder="1" applyAlignment="1">
      <alignment horizontal="center" vertical="center" wrapText="1"/>
    </xf>
    <xf numFmtId="0" fontId="1" fillId="0" borderId="90" xfId="0" applyFont="1" applyFill="1" applyBorder="1" applyAlignment="1">
      <alignment horizontal="center" vertical="center" wrapText="1"/>
    </xf>
    <xf numFmtId="0" fontId="1" fillId="0" borderId="99" xfId="0" applyFont="1" applyFill="1" applyBorder="1" applyAlignment="1">
      <alignment horizontal="center" vertical="center" wrapText="1"/>
    </xf>
    <xf numFmtId="0" fontId="4" fillId="0" borderId="94" xfId="0" applyFont="1" applyFill="1" applyBorder="1" applyAlignment="1">
      <alignment horizontal="left" vertical="top" wrapText="1"/>
    </xf>
    <xf numFmtId="49" fontId="4" fillId="2" borderId="169" xfId="3" applyNumberFormat="1" applyFont="1" applyFill="1" applyBorder="1" applyAlignment="1" applyProtection="1">
      <alignment horizontal="left" vertical="center" wrapText="1"/>
      <protection locked="0"/>
    </xf>
    <xf numFmtId="49" fontId="4" fillId="2" borderId="134" xfId="3" applyNumberFormat="1" applyFont="1" applyFill="1" applyBorder="1" applyAlignment="1" applyProtection="1">
      <alignment horizontal="left" vertical="center" wrapText="1"/>
      <protection locked="0"/>
    </xf>
    <xf numFmtId="0" fontId="4" fillId="6" borderId="134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42" xfId="0" applyNumberFormat="1" applyFont="1" applyFill="1" applyBorder="1" applyAlignment="1">
      <alignment horizontal="right" vertical="center" wrapText="1"/>
    </xf>
    <xf numFmtId="49" fontId="1" fillId="0" borderId="133" xfId="0" applyNumberFormat="1" applyFont="1" applyFill="1" applyBorder="1" applyAlignment="1">
      <alignment horizontal="right" vertical="center" wrapText="1"/>
    </xf>
    <xf numFmtId="0" fontId="1" fillId="6" borderId="134" xfId="0" applyNumberFormat="1" applyFont="1" applyFill="1" applyBorder="1" applyAlignment="1" applyProtection="1">
      <alignment horizontal="right" vertical="center" wrapText="1"/>
      <protection locked="0"/>
    </xf>
    <xf numFmtId="0" fontId="1" fillId="8" borderId="134" xfId="0" applyNumberFormat="1" applyFont="1" applyFill="1" applyBorder="1" applyAlignment="1" applyProtection="1">
      <alignment horizontal="right" vertical="center" wrapText="1"/>
      <protection locked="0"/>
    </xf>
    <xf numFmtId="0" fontId="4" fillId="6" borderId="120" xfId="0" applyNumberFormat="1" applyFont="1" applyFill="1" applyBorder="1" applyAlignment="1" applyProtection="1">
      <alignment horizontal="left" vertical="center" wrapText="1"/>
      <protection locked="0"/>
    </xf>
    <xf numFmtId="49" fontId="4" fillId="8" borderId="129" xfId="0" applyNumberFormat="1" applyFont="1" applyFill="1" applyBorder="1" applyAlignment="1" applyProtection="1">
      <alignment horizontal="center" vertical="center"/>
    </xf>
    <xf numFmtId="0" fontId="4" fillId="8" borderId="142" xfId="0" applyNumberFormat="1" applyFont="1" applyFill="1" applyBorder="1" applyAlignment="1" applyProtection="1">
      <alignment horizontal="left" vertical="center" wrapText="1"/>
      <protection locked="0"/>
    </xf>
    <xf numFmtId="0" fontId="1" fillId="8" borderId="105" xfId="0" applyNumberFormat="1" applyFont="1" applyFill="1" applyBorder="1" applyAlignment="1">
      <alignment horizontal="center" vertical="center" wrapText="1"/>
    </xf>
    <xf numFmtId="1" fontId="1" fillId="8" borderId="105" xfId="0" applyNumberFormat="1" applyFont="1" applyFill="1" applyBorder="1" applyAlignment="1" applyProtection="1">
      <alignment horizontal="center" vertical="center" wrapText="1"/>
      <protection hidden="1"/>
    </xf>
    <xf numFmtId="49" fontId="4" fillId="6" borderId="107" xfId="0" applyNumberFormat="1" applyFont="1" applyFill="1" applyBorder="1" applyAlignment="1">
      <alignment horizontal="right" vertical="center" wrapText="1"/>
    </xf>
    <xf numFmtId="0" fontId="1" fillId="6" borderId="170" xfId="0" applyFont="1" applyFill="1" applyBorder="1" applyAlignment="1">
      <alignment horizontal="center" vertical="center" wrapText="1"/>
    </xf>
    <xf numFmtId="0" fontId="1" fillId="6" borderId="72" xfId="0" applyFont="1" applyFill="1" applyBorder="1" applyAlignment="1">
      <alignment horizontal="center" vertical="center" wrapText="1"/>
    </xf>
    <xf numFmtId="165" fontId="1" fillId="6" borderId="171" xfId="0" applyNumberFormat="1" applyFont="1" applyFill="1" applyBorder="1" applyAlignment="1" applyProtection="1">
      <alignment horizontal="center" vertical="center"/>
    </xf>
    <xf numFmtId="166" fontId="4" fillId="6" borderId="172" xfId="0" applyNumberFormat="1" applyFont="1" applyFill="1" applyBorder="1" applyAlignment="1" applyProtection="1">
      <alignment horizontal="center" vertical="center"/>
    </xf>
    <xf numFmtId="0" fontId="4" fillId="6" borderId="170" xfId="0" applyFont="1" applyFill="1" applyBorder="1" applyAlignment="1">
      <alignment horizontal="center" vertical="center" wrapText="1"/>
    </xf>
    <xf numFmtId="164" fontId="4" fillId="6" borderId="72" xfId="0" applyNumberFormat="1" applyFont="1" applyFill="1" applyBorder="1" applyAlignment="1">
      <alignment horizontal="center" vertical="center" wrapText="1"/>
    </xf>
    <xf numFmtId="1" fontId="4" fillId="6" borderId="72" xfId="0" applyNumberFormat="1" applyFont="1" applyFill="1" applyBorder="1" applyAlignment="1">
      <alignment horizontal="center" vertical="center" wrapText="1"/>
    </xf>
    <xf numFmtId="0" fontId="4" fillId="6" borderId="72" xfId="0" applyFont="1" applyFill="1" applyBorder="1" applyAlignment="1">
      <alignment horizontal="center" vertical="center" wrapText="1"/>
    </xf>
    <xf numFmtId="0" fontId="4" fillId="6" borderId="173" xfId="0" applyFont="1" applyFill="1" applyBorder="1" applyAlignment="1">
      <alignment horizontal="center" vertical="center" wrapText="1"/>
    </xf>
    <xf numFmtId="0" fontId="1" fillId="6" borderId="73" xfId="0" applyFont="1" applyFill="1" applyBorder="1" applyAlignment="1">
      <alignment horizontal="center" vertical="center" wrapText="1"/>
    </xf>
    <xf numFmtId="0" fontId="1" fillId="6" borderId="74" xfId="0" applyFont="1" applyFill="1" applyBorder="1" applyAlignment="1">
      <alignment horizontal="center" vertical="center" wrapText="1"/>
    </xf>
    <xf numFmtId="0" fontId="1" fillId="6" borderId="173" xfId="0" applyFont="1" applyFill="1" applyBorder="1" applyAlignment="1">
      <alignment horizontal="center" vertical="center" wrapText="1"/>
    </xf>
    <xf numFmtId="0" fontId="4" fillId="6" borderId="108" xfId="0" applyFont="1" applyFill="1" applyBorder="1" applyAlignment="1">
      <alignment horizontal="left" vertical="center" wrapText="1"/>
    </xf>
    <xf numFmtId="0" fontId="1" fillId="6" borderId="174" xfId="0" applyFont="1" applyFill="1" applyBorder="1" applyAlignment="1">
      <alignment horizontal="center" vertical="center" wrapText="1"/>
    </xf>
    <xf numFmtId="0" fontId="1" fillId="6" borderId="75" xfId="0" applyFont="1" applyFill="1" applyBorder="1" applyAlignment="1">
      <alignment horizontal="center" vertical="center" wrapText="1"/>
    </xf>
    <xf numFmtId="0" fontId="1" fillId="6" borderId="175" xfId="0" applyNumberFormat="1" applyFont="1" applyFill="1" applyBorder="1" applyAlignment="1" applyProtection="1">
      <alignment horizontal="center" vertical="center"/>
    </xf>
    <xf numFmtId="166" fontId="4" fillId="6" borderId="176" xfId="0" applyNumberFormat="1" applyFont="1" applyFill="1" applyBorder="1" applyAlignment="1" applyProtection="1">
      <alignment horizontal="center" vertical="center"/>
    </xf>
    <xf numFmtId="0" fontId="4" fillId="6" borderId="177" xfId="0" applyFont="1" applyFill="1" applyBorder="1" applyAlignment="1">
      <alignment horizontal="center" vertical="center" wrapText="1"/>
    </xf>
    <xf numFmtId="164" fontId="4" fillId="6" borderId="178" xfId="0" applyNumberFormat="1" applyFont="1" applyFill="1" applyBorder="1" applyAlignment="1">
      <alignment horizontal="center" vertical="center" wrapText="1"/>
    </xf>
    <xf numFmtId="1" fontId="4" fillId="6" borderId="75" xfId="0" applyNumberFormat="1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center" vertical="center" wrapText="1"/>
    </xf>
    <xf numFmtId="0" fontId="4" fillId="6" borderId="175" xfId="0" applyFont="1" applyFill="1" applyBorder="1" applyAlignment="1">
      <alignment horizontal="center" vertical="center" wrapText="1"/>
    </xf>
    <xf numFmtId="0" fontId="1" fillId="6" borderId="179" xfId="0" applyFont="1" applyFill="1" applyBorder="1" applyAlignment="1">
      <alignment horizontal="center" vertical="center" wrapText="1"/>
    </xf>
    <xf numFmtId="0" fontId="1" fillId="6" borderId="83" xfId="0" applyFont="1" applyFill="1" applyBorder="1" applyAlignment="1">
      <alignment horizontal="center" vertical="center"/>
    </xf>
    <xf numFmtId="0" fontId="26" fillId="6" borderId="85" xfId="0" applyNumberFormat="1" applyFont="1" applyFill="1" applyBorder="1" applyAlignment="1" applyProtection="1">
      <alignment horizontal="center" vertical="center"/>
    </xf>
    <xf numFmtId="166" fontId="1" fillId="2" borderId="133" xfId="0" applyNumberFormat="1" applyFont="1" applyFill="1" applyBorder="1" applyAlignment="1" applyProtection="1">
      <alignment horizontal="center" vertical="center"/>
    </xf>
    <xf numFmtId="166" fontId="1" fillId="8" borderId="133" xfId="0" applyNumberFormat="1" applyFont="1" applyFill="1" applyBorder="1" applyAlignment="1" applyProtection="1">
      <alignment horizontal="center" vertical="center" wrapText="1"/>
      <protection locked="0"/>
    </xf>
    <xf numFmtId="166" fontId="4" fillId="2" borderId="133" xfId="0" applyNumberFormat="1" applyFont="1" applyFill="1" applyBorder="1" applyAlignment="1" applyProtection="1">
      <alignment horizontal="center" vertical="center"/>
    </xf>
    <xf numFmtId="0" fontId="4" fillId="2" borderId="86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31" fillId="0" borderId="81" xfId="0" applyFont="1" applyFill="1" applyBorder="1" applyAlignment="1">
      <alignment horizontal="center" vertical="center" wrapText="1"/>
    </xf>
    <xf numFmtId="0" fontId="0" fillId="6" borderId="104" xfId="0" applyFont="1" applyFill="1" applyBorder="1" applyAlignment="1">
      <alignment horizontal="center" vertical="center" wrapText="1"/>
    </xf>
    <xf numFmtId="167" fontId="4" fillId="2" borderId="114" xfId="0" applyNumberFormat="1" applyFont="1" applyFill="1" applyBorder="1" applyAlignment="1" applyProtection="1">
      <alignment horizontal="center" vertical="center" wrapText="1"/>
    </xf>
    <xf numFmtId="167" fontId="4" fillId="2" borderId="153" xfId="0" applyNumberFormat="1" applyFont="1" applyFill="1" applyBorder="1" applyAlignment="1" applyProtection="1">
      <alignment horizontal="center" vertical="center" wrapText="1"/>
    </xf>
    <xf numFmtId="168" fontId="4" fillId="2" borderId="71" xfId="0" applyNumberFormat="1" applyFont="1" applyFill="1" applyBorder="1" applyAlignment="1" applyProtection="1">
      <alignment horizontal="center" vertical="center"/>
    </xf>
    <xf numFmtId="168" fontId="4" fillId="2" borderId="64" xfId="0" applyNumberFormat="1" applyFont="1" applyFill="1" applyBorder="1" applyAlignment="1" applyProtection="1">
      <alignment horizontal="center" vertical="center"/>
    </xf>
    <xf numFmtId="1" fontId="4" fillId="2" borderId="10" xfId="0" applyNumberFormat="1" applyFont="1" applyFill="1" applyBorder="1" applyAlignment="1" applyProtection="1">
      <alignment horizontal="center" vertical="center"/>
    </xf>
    <xf numFmtId="168" fontId="1" fillId="2" borderId="74" xfId="0" applyNumberFormat="1" applyFont="1" applyFill="1" applyBorder="1" applyAlignment="1" applyProtection="1">
      <alignment horizontal="center" vertical="center"/>
    </xf>
    <xf numFmtId="166" fontId="4" fillId="0" borderId="144" xfId="0" applyNumberFormat="1" applyFont="1" applyFill="1" applyBorder="1" applyAlignment="1" applyProtection="1">
      <alignment horizontal="center" vertical="center"/>
    </xf>
    <xf numFmtId="0" fontId="4" fillId="0" borderId="107" xfId="0" applyFont="1" applyFill="1" applyBorder="1" applyAlignment="1">
      <alignment horizontal="center" vertical="center" wrapText="1"/>
    </xf>
    <xf numFmtId="0" fontId="4" fillId="0" borderId="90" xfId="0" applyFont="1" applyFill="1" applyBorder="1" applyAlignment="1">
      <alignment horizontal="center" vertical="center" wrapText="1"/>
    </xf>
    <xf numFmtId="0" fontId="4" fillId="0" borderId="180" xfId="0" applyFont="1" applyFill="1" applyBorder="1" applyAlignment="1">
      <alignment horizontal="center" vertical="center" wrapText="1"/>
    </xf>
    <xf numFmtId="166" fontId="4" fillId="0" borderId="133" xfId="0" applyNumberFormat="1" applyFont="1" applyFill="1" applyBorder="1" applyAlignment="1" applyProtection="1">
      <alignment horizontal="center" vertical="center"/>
    </xf>
    <xf numFmtId="0" fontId="4" fillId="0" borderId="86" xfId="0" applyFont="1" applyFill="1" applyBorder="1" applyAlignment="1">
      <alignment horizontal="center" vertical="center" wrapText="1"/>
    </xf>
    <xf numFmtId="0" fontId="4" fillId="0" borderId="119" xfId="0" applyFont="1" applyFill="1" applyBorder="1" applyAlignment="1">
      <alignment horizontal="center" vertical="center" wrapText="1"/>
    </xf>
    <xf numFmtId="0" fontId="1" fillId="4" borderId="93" xfId="2" applyFont="1" applyFill="1" applyBorder="1" applyAlignment="1">
      <alignment horizontal="center" vertical="center" wrapText="1"/>
    </xf>
    <xf numFmtId="166" fontId="4" fillId="8" borderId="102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06" xfId="0" applyFont="1" applyFill="1" applyBorder="1" applyAlignment="1" applyProtection="1">
      <alignment horizontal="center" vertical="center" wrapText="1"/>
      <protection hidden="1"/>
    </xf>
    <xf numFmtId="165" fontId="4" fillId="8" borderId="93" xfId="0" applyNumberFormat="1" applyFont="1" applyFill="1" applyBorder="1" applyAlignment="1" applyProtection="1">
      <alignment horizontal="center" vertical="center" wrapText="1"/>
      <protection hidden="1"/>
    </xf>
    <xf numFmtId="165" fontId="4" fillId="8" borderId="93" xfId="0" applyNumberFormat="1" applyFont="1" applyFill="1" applyBorder="1" applyAlignment="1" applyProtection="1">
      <alignment horizontal="center" vertical="center" wrapText="1"/>
      <protection locked="0"/>
    </xf>
    <xf numFmtId="165" fontId="4" fillId="8" borderId="103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181" xfId="0" applyFont="1" applyFill="1" applyBorder="1" applyAlignment="1">
      <alignment wrapText="1"/>
    </xf>
    <xf numFmtId="0" fontId="19" fillId="0" borderId="18" xfId="0" applyFont="1" applyFill="1" applyBorder="1" applyAlignment="1">
      <alignment wrapText="1"/>
    </xf>
    <xf numFmtId="0" fontId="19" fillId="0" borderId="182" xfId="0" applyFont="1" applyFill="1" applyBorder="1" applyAlignment="1">
      <alignment wrapText="1"/>
    </xf>
    <xf numFmtId="0" fontId="19" fillId="0" borderId="17" xfId="0" applyFont="1" applyFill="1" applyBorder="1" applyAlignment="1">
      <alignment wrapText="1"/>
    </xf>
    <xf numFmtId="0" fontId="19" fillId="0" borderId="19" xfId="0" applyFont="1" applyFill="1" applyBorder="1" applyAlignment="1">
      <alignment horizontal="center" wrapText="1"/>
    </xf>
    <xf numFmtId="0" fontId="19" fillId="0" borderId="181" xfId="0" applyFont="1" applyFill="1" applyBorder="1" applyAlignment="1">
      <alignment horizontal="center" wrapText="1"/>
    </xf>
    <xf numFmtId="0" fontId="19" fillId="0" borderId="18" xfId="0" applyFont="1" applyBorder="1" applyAlignment="1">
      <alignment horizontal="center" vertical="center"/>
    </xf>
    <xf numFmtId="0" fontId="19" fillId="0" borderId="182" xfId="0" applyFont="1" applyBorder="1" applyAlignment="1">
      <alignment horizontal="center" vertical="center"/>
    </xf>
    <xf numFmtId="0" fontId="19" fillId="0" borderId="18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82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181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81" xfId="0" applyFont="1" applyBorder="1" applyAlignment="1">
      <alignment horizontal="center"/>
    </xf>
    <xf numFmtId="0" fontId="19" fillId="0" borderId="182" xfId="0" applyFont="1" applyBorder="1" applyAlignment="1"/>
    <xf numFmtId="0" fontId="19" fillId="0" borderId="17" xfId="0" applyFont="1" applyBorder="1" applyAlignment="1"/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11" fillId="0" borderId="183" xfId="0" applyFont="1" applyBorder="1" applyAlignment="1">
      <alignment horizontal="center"/>
    </xf>
    <xf numFmtId="49" fontId="4" fillId="6" borderId="139" xfId="0" applyNumberFormat="1" applyFont="1" applyFill="1" applyBorder="1" applyAlignment="1" applyProtection="1">
      <alignment horizontal="center" vertical="center" wrapText="1"/>
    </xf>
    <xf numFmtId="49" fontId="4" fillId="6" borderId="135" xfId="0" applyNumberFormat="1" applyFont="1" applyFill="1" applyBorder="1" applyAlignment="1">
      <alignment horizontal="left" vertical="center" wrapText="1"/>
    </xf>
    <xf numFmtId="0" fontId="1" fillId="6" borderId="184" xfId="0" applyFont="1" applyFill="1" applyBorder="1" applyAlignment="1">
      <alignment horizontal="center" vertical="center" wrapText="1"/>
    </xf>
    <xf numFmtId="0" fontId="1" fillId="6" borderId="185" xfId="0" applyFont="1" applyFill="1" applyBorder="1" applyAlignment="1">
      <alignment horizontal="center" vertical="center" wrapText="1"/>
    </xf>
    <xf numFmtId="0" fontId="4" fillId="6" borderId="185" xfId="0" applyFont="1" applyFill="1" applyBorder="1" applyAlignment="1">
      <alignment horizontal="center" vertical="center" wrapText="1"/>
    </xf>
    <xf numFmtId="0" fontId="4" fillId="6" borderId="186" xfId="0" applyFont="1" applyFill="1" applyBorder="1" applyAlignment="1">
      <alignment horizontal="center" vertical="center" wrapText="1"/>
    </xf>
    <xf numFmtId="0" fontId="4" fillId="6" borderId="187" xfId="0" applyFont="1" applyFill="1" applyBorder="1" applyAlignment="1">
      <alignment horizontal="center" vertical="center" wrapText="1"/>
    </xf>
    <xf numFmtId="164" fontId="4" fillId="6" borderId="186" xfId="0" applyNumberFormat="1" applyFont="1" applyFill="1" applyBorder="1" applyAlignment="1">
      <alignment horizontal="center" vertical="center" wrapText="1"/>
    </xf>
    <xf numFmtId="1" fontId="4" fillId="6" borderId="138" xfId="0" applyNumberFormat="1" applyFont="1" applyFill="1" applyBorder="1" applyAlignment="1">
      <alignment horizontal="center" vertical="center" wrapText="1"/>
    </xf>
    <xf numFmtId="0" fontId="4" fillId="6" borderId="138" xfId="0" applyFont="1" applyFill="1" applyBorder="1" applyAlignment="1">
      <alignment horizontal="center" vertical="center" wrapText="1"/>
    </xf>
    <xf numFmtId="0" fontId="4" fillId="6" borderId="139" xfId="0" applyFont="1" applyFill="1" applyBorder="1" applyAlignment="1">
      <alignment horizontal="center" vertical="center" wrapText="1"/>
    </xf>
    <xf numFmtId="0" fontId="1" fillId="6" borderId="136" xfId="0" applyFont="1" applyFill="1" applyBorder="1" applyAlignment="1">
      <alignment horizontal="center" vertical="center" wrapText="1"/>
    </xf>
    <xf numFmtId="0" fontId="1" fillId="6" borderId="164" xfId="0" applyFont="1" applyFill="1" applyBorder="1" applyAlignment="1">
      <alignment horizontal="center" vertical="center" wrapText="1"/>
    </xf>
    <xf numFmtId="0" fontId="4" fillId="6" borderId="136" xfId="0" applyFont="1" applyFill="1" applyBorder="1" applyAlignment="1">
      <alignment horizontal="center" vertical="center" wrapText="1"/>
    </xf>
    <xf numFmtId="164" fontId="1" fillId="0" borderId="113" xfId="0" applyNumberFormat="1" applyFont="1" applyFill="1" applyBorder="1" applyAlignment="1" applyProtection="1">
      <alignment vertical="center"/>
    </xf>
    <xf numFmtId="0" fontId="1" fillId="0" borderId="5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166" fontId="4" fillId="2" borderId="53" xfId="0" applyNumberFormat="1" applyFont="1" applyFill="1" applyBorder="1" applyAlignment="1" applyProtection="1">
      <alignment horizontal="center" vertical="center"/>
    </xf>
    <xf numFmtId="171" fontId="1" fillId="0" borderId="81" xfId="2" applyNumberFormat="1" applyFont="1" applyFill="1" applyBorder="1" applyAlignment="1" applyProtection="1">
      <alignment horizontal="center" vertical="center"/>
    </xf>
    <xf numFmtId="0" fontId="4" fillId="0" borderId="81" xfId="0" applyFont="1" applyFill="1" applyBorder="1" applyAlignment="1" applyProtection="1">
      <alignment horizontal="center" vertical="center"/>
    </xf>
    <xf numFmtId="0" fontId="26" fillId="9" borderId="81" xfId="2" applyFont="1" applyFill="1" applyBorder="1" applyAlignment="1">
      <alignment horizontal="center" vertical="center" wrapText="1"/>
    </xf>
    <xf numFmtId="0" fontId="4" fillId="0" borderId="86" xfId="0" applyFont="1" applyFill="1" applyBorder="1" applyAlignment="1" applyProtection="1">
      <alignment horizontal="center" vertical="center"/>
    </xf>
    <xf numFmtId="49" fontId="4" fillId="0" borderId="98" xfId="2" applyNumberFormat="1" applyFont="1" applyFill="1" applyBorder="1" applyAlignment="1">
      <alignment horizontal="center" vertical="center" wrapText="1"/>
    </xf>
    <xf numFmtId="171" fontId="1" fillId="0" borderId="101" xfId="2" applyNumberFormat="1" applyFont="1" applyFill="1" applyBorder="1" applyAlignment="1" applyProtection="1">
      <alignment horizontal="center" vertical="center"/>
    </xf>
    <xf numFmtId="0" fontId="4" fillId="0" borderId="101" xfId="0" applyFont="1" applyFill="1" applyBorder="1" applyAlignment="1" applyProtection="1">
      <alignment horizontal="center" vertical="center"/>
    </xf>
    <xf numFmtId="0" fontId="4" fillId="0" borderId="64" xfId="0" applyFont="1" applyFill="1" applyBorder="1" applyAlignment="1" applyProtection="1">
      <alignment horizontal="center" vertical="center"/>
    </xf>
    <xf numFmtId="1" fontId="1" fillId="0" borderId="64" xfId="2" applyNumberFormat="1" applyFont="1" applyFill="1" applyBorder="1" applyAlignment="1" applyProtection="1">
      <alignment horizontal="center" vertical="center"/>
    </xf>
    <xf numFmtId="171" fontId="1" fillId="0" borderId="86" xfId="2" applyNumberFormat="1" applyFont="1" applyFill="1" applyBorder="1" applyAlignment="1" applyProtection="1">
      <alignment horizontal="center" vertical="center"/>
    </xf>
    <xf numFmtId="1" fontId="1" fillId="0" borderId="101" xfId="2" applyNumberFormat="1" applyFont="1" applyFill="1" applyBorder="1" applyAlignment="1">
      <alignment horizontal="center" vertical="center" wrapText="1"/>
    </xf>
    <xf numFmtId="164" fontId="1" fillId="6" borderId="81" xfId="0" applyNumberFormat="1" applyFont="1" applyFill="1" applyBorder="1" applyAlignment="1" applyProtection="1">
      <alignment vertical="center"/>
    </xf>
    <xf numFmtId="171" fontId="25" fillId="0" borderId="81" xfId="2" applyNumberFormat="1" applyFont="1" applyFill="1" applyBorder="1" applyAlignment="1" applyProtection="1">
      <alignment vertical="center"/>
    </xf>
    <xf numFmtId="164" fontId="1" fillId="5" borderId="81" xfId="0" applyNumberFormat="1" applyFont="1" applyFill="1" applyBorder="1" applyAlignment="1" applyProtection="1">
      <alignment vertical="center"/>
    </xf>
    <xf numFmtId="164" fontId="9" fillId="0" borderId="81" xfId="0" applyNumberFormat="1" applyFont="1" applyFill="1" applyBorder="1" applyAlignment="1" applyProtection="1">
      <alignment horizontal="center" vertical="center"/>
    </xf>
    <xf numFmtId="164" fontId="4" fillId="0" borderId="81" xfId="0" applyNumberFormat="1" applyFont="1" applyFill="1" applyBorder="1" applyAlignment="1" applyProtection="1">
      <alignment horizontal="left" vertical="top" wrapText="1"/>
    </xf>
    <xf numFmtId="164" fontId="2" fillId="0" borderId="81" xfId="0" applyNumberFormat="1" applyFont="1" applyFill="1" applyBorder="1" applyAlignment="1" applyProtection="1">
      <alignment vertical="center"/>
    </xf>
    <xf numFmtId="166" fontId="4" fillId="2" borderId="12" xfId="0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169" fontId="4" fillId="0" borderId="67" xfId="0" applyNumberFormat="1" applyFont="1" applyFill="1" applyBorder="1" applyAlignment="1" applyProtection="1">
      <alignment horizontal="center" vertical="center"/>
    </xf>
    <xf numFmtId="169" fontId="4" fillId="0" borderId="67" xfId="0" applyNumberFormat="1" applyFont="1" applyFill="1" applyBorder="1" applyAlignment="1" applyProtection="1">
      <alignment horizontal="center" vertical="center"/>
    </xf>
    <xf numFmtId="164" fontId="4" fillId="0" borderId="81" xfId="0" applyNumberFormat="1" applyFont="1" applyFill="1" applyBorder="1" applyAlignment="1" applyProtection="1">
      <alignment horizontal="center" vertical="center"/>
    </xf>
    <xf numFmtId="164" fontId="4" fillId="0" borderId="71" xfId="0" applyNumberFormat="1" applyFont="1" applyFill="1" applyBorder="1" applyAlignment="1" applyProtection="1">
      <alignment horizontal="center" vertical="center"/>
    </xf>
    <xf numFmtId="164" fontId="4" fillId="0" borderId="63" xfId="0" applyNumberFormat="1" applyFont="1" applyFill="1" applyBorder="1" applyAlignment="1" applyProtection="1">
      <alignment horizontal="center" vertical="center"/>
    </xf>
    <xf numFmtId="164" fontId="1" fillId="0" borderId="271" xfId="0" applyNumberFormat="1" applyFont="1" applyFill="1" applyBorder="1" applyAlignment="1" applyProtection="1">
      <alignment horizontal="center" vertical="center"/>
    </xf>
    <xf numFmtId="164" fontId="1" fillId="0" borderId="180" xfId="0" applyNumberFormat="1" applyFont="1" applyFill="1" applyBorder="1" applyAlignment="1" applyProtection="1">
      <alignment vertical="center"/>
    </xf>
    <xf numFmtId="164" fontId="1" fillId="2" borderId="119" xfId="0" applyNumberFormat="1" applyFont="1" applyFill="1" applyBorder="1" applyAlignment="1" applyProtection="1">
      <alignment vertical="center"/>
    </xf>
    <xf numFmtId="164" fontId="1" fillId="0" borderId="119" xfId="0" applyNumberFormat="1" applyFont="1" applyFill="1" applyBorder="1" applyAlignment="1" applyProtection="1">
      <alignment vertical="center"/>
    </xf>
    <xf numFmtId="166" fontId="31" fillId="2" borderId="192" xfId="0" applyNumberFormat="1" applyFont="1" applyFill="1" applyBorder="1" applyAlignment="1" applyProtection="1">
      <alignment horizontal="center" vertical="center"/>
    </xf>
    <xf numFmtId="164" fontId="1" fillId="6" borderId="119" xfId="0" applyNumberFormat="1" applyFont="1" applyFill="1" applyBorder="1" applyAlignment="1" applyProtection="1">
      <alignment vertical="center"/>
    </xf>
    <xf numFmtId="164" fontId="1" fillId="0" borderId="103" xfId="0" applyNumberFormat="1" applyFont="1" applyFill="1" applyBorder="1" applyAlignment="1" applyProtection="1">
      <alignment vertical="center"/>
    </xf>
    <xf numFmtId="166" fontId="32" fillId="2" borderId="192" xfId="0" applyNumberFormat="1" applyFont="1" applyFill="1" applyBorder="1" applyAlignment="1" applyProtection="1">
      <alignment horizontal="center" vertical="center"/>
    </xf>
    <xf numFmtId="164" fontId="1" fillId="0" borderId="118" xfId="0" applyNumberFormat="1" applyFont="1" applyFill="1" applyBorder="1" applyAlignment="1" applyProtection="1">
      <alignment vertical="center"/>
    </xf>
    <xf numFmtId="164" fontId="1" fillId="0" borderId="192" xfId="0" applyNumberFormat="1" applyFont="1" applyFill="1" applyBorder="1" applyAlignment="1" applyProtection="1">
      <alignment vertical="center"/>
    </xf>
    <xf numFmtId="166" fontId="31" fillId="2" borderId="156" xfId="0" applyNumberFormat="1" applyFont="1" applyFill="1" applyBorder="1" applyAlignment="1" applyProtection="1">
      <alignment horizontal="center" vertical="center"/>
    </xf>
    <xf numFmtId="164" fontId="1" fillId="0" borderId="134" xfId="0" applyNumberFormat="1" applyFont="1" applyFill="1" applyBorder="1" applyAlignment="1" applyProtection="1">
      <alignment vertical="center"/>
    </xf>
    <xf numFmtId="164" fontId="1" fillId="0" borderId="272" xfId="0" applyNumberFormat="1" applyFont="1" applyFill="1" applyBorder="1" applyAlignment="1" applyProtection="1">
      <alignment vertical="center"/>
    </xf>
    <xf numFmtId="164" fontId="1" fillId="0" borderId="164" xfId="0" applyNumberFormat="1" applyFont="1" applyFill="1" applyBorder="1" applyAlignment="1" applyProtection="1">
      <alignment vertical="center"/>
    </xf>
    <xf numFmtId="171" fontId="25" fillId="0" borderId="141" xfId="2" applyNumberFormat="1" applyFont="1" applyFill="1" applyBorder="1" applyAlignment="1" applyProtection="1">
      <alignment vertical="center"/>
    </xf>
    <xf numFmtId="164" fontId="1" fillId="2" borderId="103" xfId="0" applyNumberFormat="1" applyFont="1" applyFill="1" applyBorder="1" applyAlignment="1" applyProtection="1">
      <alignment vertical="center"/>
    </xf>
    <xf numFmtId="167" fontId="31" fillId="2" borderId="118" xfId="0" applyNumberFormat="1" applyFont="1" applyFill="1" applyBorder="1" applyAlignment="1" applyProtection="1">
      <alignment horizontal="center" vertical="center" wrapText="1"/>
    </xf>
    <xf numFmtId="166" fontId="31" fillId="2" borderId="9" xfId="0" applyNumberFormat="1" applyFont="1" applyFill="1" applyBorder="1" applyAlignment="1" applyProtection="1">
      <alignment horizontal="center" vertical="center"/>
    </xf>
    <xf numFmtId="166" fontId="4" fillId="2" borderId="48" xfId="0" applyNumberFormat="1" applyFont="1" applyFill="1" applyBorder="1" applyAlignment="1" applyProtection="1">
      <alignment horizontal="center" vertical="center"/>
    </xf>
    <xf numFmtId="165" fontId="1" fillId="2" borderId="48" xfId="0" applyNumberFormat="1" applyFont="1" applyFill="1" applyBorder="1" applyAlignment="1" applyProtection="1">
      <alignment horizontal="center" vertical="center"/>
    </xf>
    <xf numFmtId="164" fontId="2" fillId="0" borderId="24" xfId="0" applyNumberFormat="1" applyFont="1" applyFill="1" applyBorder="1" applyAlignment="1" applyProtection="1">
      <alignment vertic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69" xfId="0" applyFont="1" applyBorder="1" applyAlignment="1">
      <alignment horizontal="center" vertical="center" textRotation="90"/>
    </xf>
    <xf numFmtId="0" fontId="4" fillId="0" borderId="78" xfId="0" applyFont="1" applyBorder="1" applyAlignment="1">
      <alignment horizontal="center" vertical="center" textRotation="90"/>
    </xf>
    <xf numFmtId="0" fontId="11" fillId="0" borderId="235" xfId="0" applyFont="1" applyBorder="1" applyAlignment="1">
      <alignment horizontal="center" vertical="center" wrapText="1"/>
    </xf>
    <xf numFmtId="0" fontId="11" fillId="0" borderId="175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14" fillId="0" borderId="195" xfId="0" applyFont="1" applyFill="1" applyBorder="1" applyAlignment="1">
      <alignment horizontal="center" vertical="center" wrapText="1"/>
    </xf>
    <xf numFmtId="0" fontId="28" fillId="0" borderId="196" xfId="0" applyFont="1" applyFill="1" applyBorder="1" applyAlignment="1">
      <alignment horizontal="center" vertical="center" wrapText="1"/>
    </xf>
    <xf numFmtId="0" fontId="18" fillId="0" borderId="197" xfId="0" applyFont="1" applyFill="1" applyBorder="1" applyAlignment="1">
      <alignment horizontal="center" vertical="center" wrapText="1"/>
    </xf>
    <xf numFmtId="0" fontId="29" fillId="0" borderId="196" xfId="0" applyFont="1" applyFill="1" applyBorder="1" applyAlignment="1">
      <alignment horizontal="center" vertical="center" wrapText="1"/>
    </xf>
    <xf numFmtId="0" fontId="29" fillId="0" borderId="198" xfId="0" applyFont="1" applyFill="1" applyBorder="1" applyAlignment="1">
      <alignment horizontal="center" vertical="center" wrapText="1"/>
    </xf>
    <xf numFmtId="49" fontId="11" fillId="0" borderId="141" xfId="1" applyNumberFormat="1" applyFont="1" applyBorder="1" applyAlignment="1" applyProtection="1">
      <alignment horizontal="center" vertical="center" wrapText="1"/>
      <protection locked="0"/>
    </xf>
    <xf numFmtId="0" fontId="11" fillId="0" borderId="14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8" fillId="0" borderId="119" xfId="1" applyFont="1" applyFill="1" applyBorder="1" applyAlignment="1">
      <alignment horizontal="center" vertical="center" wrapText="1"/>
    </xf>
    <xf numFmtId="0" fontId="14" fillId="0" borderId="134" xfId="0" applyFont="1" applyFill="1" applyBorder="1" applyAlignment="1">
      <alignment vertical="center" wrapText="1"/>
    </xf>
    <xf numFmtId="0" fontId="14" fillId="0" borderId="86" xfId="0" applyFont="1" applyFill="1" applyBorder="1" applyAlignment="1">
      <alignment vertical="center" wrapText="1"/>
    </xf>
    <xf numFmtId="0" fontId="14" fillId="0" borderId="193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27" fillId="0" borderId="200" xfId="0" applyFont="1" applyFill="1" applyBorder="1" applyAlignment="1">
      <alignment horizontal="center" vertical="center" wrapText="1"/>
    </xf>
    <xf numFmtId="0" fontId="11" fillId="0" borderId="20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7" fillId="0" borderId="196" xfId="0" applyFont="1" applyFill="1" applyBorder="1" applyAlignment="1">
      <alignment horizontal="center" vertical="center" wrapText="1"/>
    </xf>
    <xf numFmtId="0" fontId="27" fillId="0" borderId="202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12" fillId="0" borderId="0" xfId="1" applyFont="1" applyBorder="1" applyAlignment="1"/>
    <xf numFmtId="0" fontId="22" fillId="0" borderId="210" xfId="1" applyFont="1" applyBorder="1" applyAlignment="1">
      <alignment horizontal="center" vertical="center" wrapText="1"/>
    </xf>
    <xf numFmtId="0" fontId="22" fillId="0" borderId="236" xfId="1" applyFont="1" applyBorder="1" applyAlignment="1">
      <alignment horizontal="center" vertical="center" wrapText="1"/>
    </xf>
    <xf numFmtId="0" fontId="22" fillId="0" borderId="213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3" fillId="0" borderId="20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08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209" xfId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  <xf numFmtId="0" fontId="3" fillId="0" borderId="210" xfId="1" applyFont="1" applyBorder="1" applyAlignment="1">
      <alignment horizontal="center" vertical="center" wrapText="1"/>
    </xf>
    <xf numFmtId="0" fontId="3" fillId="0" borderId="236" xfId="1" applyFont="1" applyBorder="1" applyAlignment="1">
      <alignment horizontal="center" vertical="center" wrapText="1"/>
    </xf>
    <xf numFmtId="0" fontId="3" fillId="0" borderId="205" xfId="1" applyFont="1" applyBorder="1" applyAlignment="1">
      <alignment horizontal="center" vertical="center" wrapText="1"/>
    </xf>
    <xf numFmtId="0" fontId="3" fillId="0" borderId="213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52" xfId="1" applyFont="1" applyBorder="1" applyAlignment="1">
      <alignment horizontal="center" vertical="center" wrapText="1"/>
    </xf>
    <xf numFmtId="49" fontId="3" fillId="0" borderId="203" xfId="1" applyNumberFormat="1" applyFont="1" applyBorder="1" applyAlignment="1">
      <alignment horizontal="center" vertical="center" wrapText="1"/>
    </xf>
    <xf numFmtId="49" fontId="3" fillId="0" borderId="204" xfId="1" applyNumberFormat="1" applyFont="1" applyBorder="1" applyAlignment="1">
      <alignment horizontal="center" vertical="center" wrapText="1"/>
    </xf>
    <xf numFmtId="49" fontId="3" fillId="0" borderId="205" xfId="1" applyNumberFormat="1" applyFont="1" applyBorder="1" applyAlignment="1">
      <alignment horizontal="center" vertical="center" wrapText="1"/>
    </xf>
    <xf numFmtId="49" fontId="3" fillId="0" borderId="206" xfId="1" applyNumberFormat="1" applyFont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 wrapText="1"/>
    </xf>
    <xf numFmtId="49" fontId="3" fillId="0" borderId="52" xfId="1" applyNumberFormat="1" applyFont="1" applyBorder="1" applyAlignment="1">
      <alignment horizontal="center" vertical="center" wrapText="1"/>
    </xf>
    <xf numFmtId="0" fontId="3" fillId="0" borderId="207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211" xfId="1" applyFont="1" applyBorder="1" applyAlignment="1">
      <alignment horizontal="center" vertical="center" wrapText="1"/>
    </xf>
    <xf numFmtId="0" fontId="3" fillId="0" borderId="212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14" xfId="1" applyFont="1" applyBorder="1" applyAlignment="1">
      <alignment horizontal="center" vertical="center" wrapText="1"/>
    </xf>
    <xf numFmtId="49" fontId="3" fillId="0" borderId="215" xfId="0" applyNumberFormat="1" applyFont="1" applyBorder="1" applyAlignment="1">
      <alignment horizontal="center" vertical="center" wrapText="1"/>
    </xf>
    <xf numFmtId="49" fontId="3" fillId="0" borderId="216" xfId="0" applyNumberFormat="1" applyFont="1" applyBorder="1" applyAlignment="1">
      <alignment horizontal="center" vertical="center" wrapText="1"/>
    </xf>
    <xf numFmtId="49" fontId="3" fillId="0" borderId="217" xfId="0" applyNumberFormat="1" applyFont="1" applyBorder="1" applyAlignment="1">
      <alignment horizontal="center" vertical="center" wrapText="1"/>
    </xf>
    <xf numFmtId="49" fontId="3" fillId="0" borderId="218" xfId="0" applyNumberFormat="1" applyFont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center" vertical="center" wrapText="1"/>
    </xf>
    <xf numFmtId="49" fontId="3" fillId="0" borderId="219" xfId="0" applyNumberFormat="1" applyFont="1" applyBorder="1" applyAlignment="1">
      <alignment horizontal="center" vertical="center" wrapText="1"/>
    </xf>
    <xf numFmtId="49" fontId="3" fillId="0" borderId="220" xfId="0" applyNumberFormat="1" applyFont="1" applyBorder="1" applyAlignment="1">
      <alignment horizontal="center" vertical="center" wrapText="1"/>
    </xf>
    <xf numFmtId="49" fontId="3" fillId="0" borderId="221" xfId="0" applyNumberFormat="1" applyFont="1" applyBorder="1" applyAlignment="1">
      <alignment horizontal="center" vertical="center" wrapText="1"/>
    </xf>
    <xf numFmtId="49" fontId="3" fillId="0" borderId="222" xfId="0" applyNumberFormat="1" applyFont="1" applyBorder="1" applyAlignment="1">
      <alignment horizontal="center" vertical="center" wrapText="1"/>
    </xf>
    <xf numFmtId="0" fontId="3" fillId="0" borderId="223" xfId="1" applyFont="1" applyBorder="1" applyAlignment="1">
      <alignment horizontal="center" vertical="center" wrapText="1"/>
    </xf>
    <xf numFmtId="0" fontId="3" fillId="0" borderId="141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0" fontId="3" fillId="0" borderId="224" xfId="1" applyFont="1" applyBorder="1" applyAlignment="1">
      <alignment horizontal="center" vertical="center" wrapText="1"/>
    </xf>
    <xf numFmtId="0" fontId="3" fillId="0" borderId="225" xfId="1" applyFont="1" applyBorder="1" applyAlignment="1">
      <alignment horizontal="center" vertical="center" wrapText="1"/>
    </xf>
    <xf numFmtId="0" fontId="3" fillId="0" borderId="226" xfId="1" applyFont="1" applyBorder="1" applyAlignment="1">
      <alignment horizontal="center" vertical="center" wrapText="1"/>
    </xf>
    <xf numFmtId="0" fontId="3" fillId="0" borderId="227" xfId="1" applyFont="1" applyBorder="1" applyAlignment="1">
      <alignment horizontal="center" vertical="center" wrapText="1"/>
    </xf>
    <xf numFmtId="0" fontId="3" fillId="0" borderId="228" xfId="1" applyFont="1" applyBorder="1" applyAlignment="1">
      <alignment horizontal="center" vertical="center" wrapText="1"/>
    </xf>
    <xf numFmtId="0" fontId="3" fillId="0" borderId="229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3" fillId="0" borderId="230" xfId="1" applyFont="1" applyBorder="1" applyAlignment="1">
      <alignment horizontal="center" vertical="center" wrapText="1"/>
    </xf>
    <xf numFmtId="0" fontId="3" fillId="0" borderId="231" xfId="1" applyFont="1" applyBorder="1" applyAlignment="1">
      <alignment horizontal="center" vertical="center" wrapText="1"/>
    </xf>
    <xf numFmtId="0" fontId="3" fillId="0" borderId="232" xfId="1" applyFont="1" applyBorder="1" applyAlignment="1">
      <alignment horizontal="center" vertical="center" wrapText="1"/>
    </xf>
    <xf numFmtId="0" fontId="3" fillId="0" borderId="233" xfId="1" applyFont="1" applyBorder="1" applyAlignment="1">
      <alignment horizontal="center" vertical="center" wrapText="1"/>
    </xf>
    <xf numFmtId="49" fontId="11" fillId="0" borderId="79" xfId="1" applyNumberFormat="1" applyFont="1" applyBorder="1" applyAlignment="1" applyProtection="1">
      <alignment horizontal="center" vertical="center" wrapText="1"/>
      <protection locked="0"/>
    </xf>
    <xf numFmtId="49" fontId="11" fillId="0" borderId="174" xfId="1" applyNumberFormat="1" applyFont="1" applyBorder="1" applyAlignment="1" applyProtection="1">
      <alignment horizontal="center" vertical="center" wrapText="1"/>
      <protection locked="0"/>
    </xf>
    <xf numFmtId="49" fontId="11" fillId="0" borderId="234" xfId="1" applyNumberFormat="1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" fillId="0" borderId="18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82" xfId="0" applyFont="1" applyBorder="1" applyAlignment="1">
      <alignment horizontal="center" vertical="center" wrapText="1"/>
    </xf>
    <xf numFmtId="0" fontId="1" fillId="0" borderId="18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6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1" fillId="0" borderId="77" xfId="1" applyFont="1" applyBorder="1" applyAlignment="1">
      <alignment horizontal="center" vertical="center" wrapText="1"/>
    </xf>
    <xf numFmtId="0" fontId="11" fillId="0" borderId="75" xfId="1" applyFont="1" applyBorder="1" applyAlignment="1">
      <alignment horizontal="center" vertical="center" wrapText="1"/>
    </xf>
    <xf numFmtId="0" fontId="11" fillId="0" borderId="80" xfId="1" applyFont="1" applyBorder="1" applyAlignment="1">
      <alignment horizontal="center" vertical="center" wrapText="1"/>
    </xf>
    <xf numFmtId="0" fontId="11" fillId="0" borderId="181" xfId="1" applyFont="1" applyBorder="1" applyAlignment="1">
      <alignment horizontal="center" vertical="center" wrapText="1"/>
    </xf>
    <xf numFmtId="0" fontId="11" fillId="0" borderId="182" xfId="1" applyFont="1" applyBorder="1" applyAlignment="1">
      <alignment horizontal="center" vertical="center" wrapText="1"/>
    </xf>
    <xf numFmtId="0" fontId="11" fillId="0" borderId="189" xfId="1" applyFont="1" applyBorder="1" applyAlignment="1">
      <alignment horizontal="center" vertical="center" wrapText="1"/>
    </xf>
    <xf numFmtId="0" fontId="11" fillId="0" borderId="146" xfId="1" applyFont="1" applyBorder="1" applyAlignment="1">
      <alignment horizontal="center" vertical="center" wrapText="1"/>
    </xf>
    <xf numFmtId="0" fontId="11" fillId="0" borderId="79" xfId="1" applyFont="1" applyBorder="1" applyAlignment="1">
      <alignment horizontal="center" vertical="center" wrapText="1"/>
    </xf>
    <xf numFmtId="0" fontId="11" fillId="0" borderId="76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190" xfId="0" applyFont="1" applyBorder="1" applyAlignment="1">
      <alignment horizontal="center" vertical="center" wrapText="1"/>
    </xf>
    <xf numFmtId="0" fontId="3" fillId="0" borderId="191" xfId="0" applyFont="1" applyBorder="1" applyAlignment="1">
      <alignment horizontal="center" vertical="center" wrapText="1"/>
    </xf>
    <xf numFmtId="0" fontId="18" fillId="0" borderId="192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0" fillId="0" borderId="116" xfId="0" applyFont="1" applyBorder="1" applyAlignment="1">
      <alignment horizontal="center" vertical="center" wrapText="1"/>
    </xf>
    <xf numFmtId="1" fontId="18" fillId="0" borderId="192" xfId="0" applyNumberFormat="1" applyFont="1" applyBorder="1" applyAlignment="1">
      <alignment horizontal="center" vertical="center" wrapText="1"/>
    </xf>
    <xf numFmtId="1" fontId="30" fillId="0" borderId="67" xfId="0" applyNumberFormat="1" applyFont="1" applyBorder="1" applyAlignment="1">
      <alignment horizontal="center" vertical="center" wrapText="1"/>
    </xf>
    <xf numFmtId="1" fontId="30" fillId="0" borderId="116" xfId="0" applyNumberFormat="1" applyFont="1" applyBorder="1" applyAlignment="1">
      <alignment horizontal="center" vertical="center" wrapText="1"/>
    </xf>
    <xf numFmtId="0" fontId="18" fillId="0" borderId="192" xfId="1" applyFont="1" applyBorder="1" applyAlignment="1">
      <alignment horizontal="center" vertical="center" wrapText="1"/>
    </xf>
    <xf numFmtId="0" fontId="18" fillId="0" borderId="67" xfId="0" applyFont="1" applyBorder="1" applyAlignment="1">
      <alignment vertical="center" wrapText="1"/>
    </xf>
    <xf numFmtId="0" fontId="18" fillId="0" borderId="116" xfId="0" applyFont="1" applyBorder="1" applyAlignment="1">
      <alignment vertical="center" wrapText="1"/>
    </xf>
    <xf numFmtId="0" fontId="29" fillId="0" borderId="67" xfId="0" applyFont="1" applyBorder="1" applyAlignment="1">
      <alignment horizontal="center" vertical="center" wrapText="1"/>
    </xf>
    <xf numFmtId="0" fontId="14" fillId="0" borderId="103" xfId="1" applyFont="1" applyFill="1" applyBorder="1" applyAlignment="1">
      <alignment horizontal="center" vertical="center" wrapText="1"/>
    </xf>
    <xf numFmtId="0" fontId="14" fillId="0" borderId="142" xfId="0" applyFont="1" applyFill="1" applyBorder="1" applyAlignment="1">
      <alignment vertical="center" wrapText="1"/>
    </xf>
    <xf numFmtId="0" fontId="14" fillId="0" borderId="106" xfId="0" applyFont="1" applyFill="1" applyBorder="1" applyAlignment="1">
      <alignment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18" fillId="0" borderId="194" xfId="0" applyFont="1" applyFill="1" applyBorder="1" applyAlignment="1">
      <alignment horizontal="center" vertical="center" wrapText="1"/>
    </xf>
    <xf numFmtId="0" fontId="29" fillId="0" borderId="142" xfId="0" applyFont="1" applyFill="1" applyBorder="1" applyAlignment="1">
      <alignment horizontal="center" vertical="center" wrapText="1"/>
    </xf>
    <xf numFmtId="0" fontId="29" fillId="0" borderId="130" xfId="0" applyFont="1" applyFill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29" fillId="0" borderId="98" xfId="0" applyFont="1" applyBorder="1" applyAlignment="1">
      <alignment horizontal="center" vertical="center" wrapText="1"/>
    </xf>
    <xf numFmtId="0" fontId="11" fillId="0" borderId="19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4" fillId="0" borderId="103" xfId="0" applyFont="1" applyFill="1" applyBorder="1" applyAlignment="1">
      <alignment horizontal="center" vertical="center" wrapText="1"/>
    </xf>
    <xf numFmtId="0" fontId="27" fillId="0" borderId="142" xfId="0" applyFont="1" applyFill="1" applyBorder="1" applyAlignment="1">
      <alignment horizontal="center" vertical="center" wrapText="1"/>
    </xf>
    <xf numFmtId="0" fontId="27" fillId="0" borderId="106" xfId="0" applyFont="1" applyFill="1" applyBorder="1" applyAlignment="1">
      <alignment horizontal="center" vertical="center" wrapText="1"/>
    </xf>
    <xf numFmtId="169" fontId="4" fillId="0" borderId="131" xfId="0" applyNumberFormat="1" applyFont="1" applyFill="1" applyBorder="1" applyAlignment="1" applyProtection="1">
      <alignment horizontal="center" vertical="center"/>
    </xf>
    <xf numFmtId="169" fontId="4" fillId="0" borderId="67" xfId="0" applyNumberFormat="1" applyFont="1" applyFill="1" applyBorder="1" applyAlignment="1" applyProtection="1">
      <alignment horizontal="center" vertical="center"/>
    </xf>
    <xf numFmtId="169" fontId="4" fillId="0" borderId="98" xfId="0" applyNumberFormat="1" applyFont="1" applyFill="1" applyBorder="1" applyAlignment="1" applyProtection="1">
      <alignment horizontal="center" vertical="center"/>
    </xf>
    <xf numFmtId="49" fontId="4" fillId="2" borderId="71" xfId="0" applyNumberFormat="1" applyFont="1" applyFill="1" applyBorder="1" applyAlignment="1" applyProtection="1">
      <alignment horizontal="left" vertical="center"/>
    </xf>
    <xf numFmtId="49" fontId="4" fillId="2" borderId="67" xfId="0" applyNumberFormat="1" applyFont="1" applyFill="1" applyBorder="1" applyAlignment="1" applyProtection="1">
      <alignment horizontal="left" vertical="center"/>
    </xf>
    <xf numFmtId="49" fontId="4" fillId="2" borderId="98" xfId="0" applyNumberFormat="1" applyFont="1" applyFill="1" applyBorder="1" applyAlignment="1" applyProtection="1">
      <alignment horizontal="left" vertical="center"/>
    </xf>
    <xf numFmtId="164" fontId="4" fillId="2" borderId="0" xfId="0" applyNumberFormat="1" applyFont="1" applyFill="1" applyBorder="1" applyAlignment="1" applyProtection="1">
      <alignment vertical="center"/>
    </xf>
    <xf numFmtId="164" fontId="4" fillId="6" borderId="0" xfId="0" applyNumberFormat="1" applyFont="1" applyFill="1" applyBorder="1" applyAlignment="1" applyProtection="1">
      <alignment vertical="center"/>
    </xf>
    <xf numFmtId="0" fontId="10" fillId="6" borderId="0" xfId="0" applyFont="1" applyFill="1" applyBorder="1" applyAlignment="1">
      <alignment vertical="center"/>
    </xf>
    <xf numFmtId="166" fontId="4" fillId="2" borderId="239" xfId="0" applyNumberFormat="1" applyFont="1" applyFill="1" applyBorder="1" applyAlignment="1" applyProtection="1">
      <alignment horizontal="center" vertical="center"/>
    </xf>
    <xf numFmtId="0" fontId="4" fillId="2" borderId="248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37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238" xfId="0" applyFont="1" applyFill="1" applyBorder="1" applyAlignment="1" applyProtection="1">
      <alignment horizontal="right" vertical="center"/>
    </xf>
    <xf numFmtId="0" fontId="4" fillId="2" borderId="51" xfId="0" applyFont="1" applyFill="1" applyBorder="1" applyAlignment="1" applyProtection="1">
      <alignment horizontal="right" vertical="center"/>
    </xf>
    <xf numFmtId="0" fontId="4" fillId="2" borderId="16" xfId="0" applyFont="1" applyFill="1" applyBorder="1" applyAlignment="1" applyProtection="1">
      <alignment horizontal="right" vertical="center"/>
    </xf>
    <xf numFmtId="165" fontId="7" fillId="2" borderId="71" xfId="0" applyNumberFormat="1" applyFont="1" applyFill="1" applyBorder="1" applyAlignment="1" applyProtection="1">
      <alignment horizontal="center" vertical="center"/>
    </xf>
    <xf numFmtId="165" fontId="7" fillId="2" borderId="67" xfId="0" applyNumberFormat="1" applyFont="1" applyFill="1" applyBorder="1" applyAlignment="1" applyProtection="1">
      <alignment horizontal="center" vertical="center"/>
    </xf>
    <xf numFmtId="165" fontId="7" fillId="2" borderId="53" xfId="0" applyNumberFormat="1" applyFont="1" applyFill="1" applyBorder="1" applyAlignment="1" applyProtection="1">
      <alignment horizontal="center" vertical="center"/>
    </xf>
    <xf numFmtId="165" fontId="7" fillId="2" borderId="247" xfId="0" applyNumberFormat="1" applyFont="1" applyFill="1" applyBorder="1" applyAlignment="1" applyProtection="1">
      <alignment horizontal="center" vertical="center"/>
    </xf>
    <xf numFmtId="0" fontId="4" fillId="0" borderId="71" xfId="0" applyNumberFormat="1" applyFont="1" applyFill="1" applyBorder="1" applyAlignment="1" applyProtection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247" xfId="0" applyBorder="1" applyAlignment="1">
      <alignment horizontal="center" vertical="center" wrapText="1"/>
    </xf>
    <xf numFmtId="0" fontId="4" fillId="0" borderId="67" xfId="0" applyNumberFormat="1" applyFont="1" applyFill="1" applyBorder="1" applyAlignment="1" applyProtection="1">
      <alignment horizontal="center" vertical="center" wrapText="1"/>
    </xf>
    <xf numFmtId="0" fontId="4" fillId="0" borderId="98" xfId="0" applyNumberFormat="1" applyFont="1" applyFill="1" applyBorder="1" applyAlignment="1" applyProtection="1">
      <alignment horizontal="center" vertical="center" wrapText="1"/>
    </xf>
    <xf numFmtId="0" fontId="7" fillId="0" borderId="71" xfId="0" applyNumberFormat="1" applyFont="1" applyFill="1" applyBorder="1" applyAlignment="1" applyProtection="1">
      <alignment horizontal="center" vertical="center" wrapText="1"/>
    </xf>
    <xf numFmtId="0" fontId="7" fillId="0" borderId="67" xfId="0" applyNumberFormat="1" applyFont="1" applyFill="1" applyBorder="1" applyAlignment="1" applyProtection="1">
      <alignment horizontal="center" vertical="center" wrapText="1"/>
    </xf>
    <xf numFmtId="0" fontId="7" fillId="0" borderId="98" xfId="0" applyNumberFormat="1" applyFont="1" applyFill="1" applyBorder="1" applyAlignment="1" applyProtection="1">
      <alignment horizontal="center" vertical="center" wrapText="1"/>
    </xf>
    <xf numFmtId="165" fontId="7" fillId="2" borderId="71" xfId="0" applyNumberFormat="1" applyFont="1" applyFill="1" applyBorder="1" applyAlignment="1" applyProtection="1">
      <alignment horizontal="center" vertical="center" wrapText="1"/>
    </xf>
    <xf numFmtId="165" fontId="7" fillId="2" borderId="98" xfId="0" applyNumberFormat="1" applyFont="1" applyFill="1" applyBorder="1" applyAlignment="1" applyProtection="1">
      <alignment horizontal="center" vertical="center" wrapText="1"/>
    </xf>
    <xf numFmtId="0" fontId="10" fillId="2" borderId="71" xfId="0" applyFont="1" applyFill="1" applyBorder="1" applyAlignment="1">
      <alignment horizontal="center" vertical="center" wrapText="1"/>
    </xf>
    <xf numFmtId="0" fontId="10" fillId="2" borderId="67" xfId="0" applyFont="1" applyFill="1" applyBorder="1" applyAlignment="1">
      <alignment horizontal="center" vertical="center" wrapText="1"/>
    </xf>
    <xf numFmtId="0" fontId="10" fillId="2" borderId="98" xfId="0" applyFont="1" applyFill="1" applyBorder="1" applyAlignment="1">
      <alignment horizontal="center" vertical="center" wrapText="1"/>
    </xf>
    <xf numFmtId="165" fontId="4" fillId="0" borderId="71" xfId="0" applyNumberFormat="1" applyFont="1" applyFill="1" applyBorder="1" applyAlignment="1" applyProtection="1">
      <alignment horizontal="center" vertical="center" wrapText="1"/>
    </xf>
    <xf numFmtId="165" fontId="4" fillId="0" borderId="67" xfId="0" applyNumberFormat="1" applyFont="1" applyFill="1" applyBorder="1" applyAlignment="1" applyProtection="1">
      <alignment horizontal="center" vertical="center" wrapText="1"/>
    </xf>
    <xf numFmtId="165" fontId="4" fillId="0" borderId="98" xfId="0" applyNumberFormat="1" applyFont="1" applyFill="1" applyBorder="1" applyAlignment="1" applyProtection="1">
      <alignment horizontal="center" vertical="center" wrapText="1"/>
    </xf>
    <xf numFmtId="0" fontId="7" fillId="0" borderId="141" xfId="0" applyNumberFormat="1" applyFont="1" applyFill="1" applyBorder="1" applyAlignment="1" applyProtection="1">
      <alignment horizontal="center" vertical="center" wrapText="1"/>
    </xf>
    <xf numFmtId="165" fontId="7" fillId="2" borderId="98" xfId="0" applyNumberFormat="1" applyFont="1" applyFill="1" applyBorder="1" applyAlignment="1" applyProtection="1">
      <alignment horizontal="center" vertical="center"/>
    </xf>
    <xf numFmtId="165" fontId="7" fillId="2" borderId="190" xfId="0" applyNumberFormat="1" applyFont="1" applyFill="1" applyBorder="1" applyAlignment="1" applyProtection="1">
      <alignment horizontal="center" vertical="center" wrapText="1"/>
    </xf>
    <xf numFmtId="165" fontId="7" fillId="2" borderId="241" xfId="0" applyNumberFormat="1" applyFont="1" applyFill="1" applyBorder="1" applyAlignment="1" applyProtection="1">
      <alignment horizontal="center" vertical="center" wrapText="1"/>
    </xf>
    <xf numFmtId="165" fontId="4" fillId="2" borderId="71" xfId="0" applyNumberFormat="1" applyFont="1" applyFill="1" applyBorder="1" applyAlignment="1" applyProtection="1">
      <alignment horizontal="center" vertical="center"/>
    </xf>
    <xf numFmtId="165" fontId="4" fillId="2" borderId="67" xfId="0" applyNumberFormat="1" applyFont="1" applyFill="1" applyBorder="1" applyAlignment="1" applyProtection="1">
      <alignment horizontal="center" vertical="center"/>
    </xf>
    <xf numFmtId="165" fontId="4" fillId="2" borderId="98" xfId="0" applyNumberFormat="1" applyFont="1" applyFill="1" applyBorder="1" applyAlignment="1" applyProtection="1">
      <alignment horizontal="center" vertical="center"/>
    </xf>
    <xf numFmtId="0" fontId="4" fillId="2" borderId="89" xfId="0" applyFont="1" applyFill="1" applyBorder="1" applyAlignment="1">
      <alignment horizontal="center" vertical="top" wrapText="1"/>
    </xf>
    <xf numFmtId="0" fontId="4" fillId="2" borderId="225" xfId="0" applyFont="1" applyFill="1" applyBorder="1" applyAlignment="1">
      <alignment horizontal="center" vertical="top" wrapText="1"/>
    </xf>
    <xf numFmtId="0" fontId="4" fillId="2" borderId="240" xfId="0" applyFont="1" applyFill="1" applyBorder="1" applyAlignment="1">
      <alignment horizontal="center" vertical="top" wrapText="1"/>
    </xf>
    <xf numFmtId="0" fontId="4" fillId="2" borderId="131" xfId="0" applyFont="1" applyFill="1" applyBorder="1" applyAlignment="1">
      <alignment horizontal="center" vertical="top" wrapText="1"/>
    </xf>
    <xf numFmtId="0" fontId="4" fillId="2" borderId="67" xfId="0" applyFont="1" applyFill="1" applyBorder="1" applyAlignment="1">
      <alignment horizontal="center" vertical="top" wrapText="1"/>
    </xf>
    <xf numFmtId="0" fontId="4" fillId="2" borderId="66" xfId="0" applyFont="1" applyFill="1" applyBorder="1" applyAlignment="1">
      <alignment horizontal="center" vertical="top" wrapText="1"/>
    </xf>
    <xf numFmtId="165" fontId="4" fillId="2" borderId="242" xfId="0" applyNumberFormat="1" applyFont="1" applyFill="1" applyBorder="1" applyAlignment="1" applyProtection="1">
      <alignment horizontal="center" vertical="center"/>
    </xf>
    <xf numFmtId="165" fontId="4" fillId="2" borderId="243" xfId="0" applyNumberFormat="1" applyFont="1" applyFill="1" applyBorder="1" applyAlignment="1" applyProtection="1">
      <alignment horizontal="center" vertical="center"/>
    </xf>
    <xf numFmtId="165" fontId="4" fillId="2" borderId="244" xfId="0" applyNumberFormat="1" applyFont="1" applyFill="1" applyBorder="1" applyAlignment="1" applyProtection="1">
      <alignment horizontal="center" vertical="center"/>
    </xf>
    <xf numFmtId="165" fontId="4" fillId="2" borderId="245" xfId="0" applyNumberFormat="1" applyFont="1" applyFill="1" applyBorder="1" applyAlignment="1" applyProtection="1">
      <alignment horizontal="center" vertical="center"/>
    </xf>
    <xf numFmtId="165" fontId="4" fillId="2" borderId="246" xfId="0" applyNumberFormat="1" applyFont="1" applyFill="1" applyBorder="1" applyAlignment="1" applyProtection="1">
      <alignment horizontal="center" vertical="center"/>
    </xf>
    <xf numFmtId="0" fontId="4" fillId="0" borderId="165" xfId="0" applyNumberFormat="1" applyFont="1" applyFill="1" applyBorder="1" applyAlignment="1" applyProtection="1">
      <alignment horizontal="center" vertical="center" wrapText="1"/>
    </xf>
    <xf numFmtId="0" fontId="4" fillId="0" borderId="141" xfId="0" applyNumberFormat="1" applyFont="1" applyFill="1" applyBorder="1" applyAlignment="1" applyProtection="1">
      <alignment horizontal="center" vertical="center" wrapText="1"/>
    </xf>
    <xf numFmtId="0" fontId="4" fillId="0" borderId="154" xfId="0" applyNumberFormat="1" applyFont="1" applyFill="1" applyBorder="1" applyAlignment="1" applyProtection="1">
      <alignment horizontal="center" vertical="center" wrapText="1"/>
    </xf>
    <xf numFmtId="164" fontId="4" fillId="0" borderId="59" xfId="0" applyNumberFormat="1" applyFont="1" applyFill="1" applyBorder="1" applyAlignment="1" applyProtection="1">
      <alignment horizontal="center" vertical="center" wrapText="1"/>
    </xf>
    <xf numFmtId="164" fontId="4" fillId="0" borderId="60" xfId="0" applyNumberFormat="1" applyFont="1" applyFill="1" applyBorder="1" applyAlignment="1" applyProtection="1">
      <alignment horizontal="center" vertical="center" wrapText="1"/>
    </xf>
    <xf numFmtId="164" fontId="4" fillId="0" borderId="61" xfId="0" applyNumberFormat="1" applyFont="1" applyFill="1" applyBorder="1" applyAlignment="1" applyProtection="1">
      <alignment horizontal="center" vertical="center" wrapText="1"/>
    </xf>
    <xf numFmtId="0" fontId="6" fillId="0" borderId="253" xfId="0" applyFont="1" applyBorder="1" applyAlignment="1">
      <alignment horizontal="center" vertical="center" wrapText="1"/>
    </xf>
    <xf numFmtId="0" fontId="6" fillId="0" borderId="254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164" fontId="4" fillId="0" borderId="26" xfId="0" applyNumberFormat="1" applyFont="1" applyFill="1" applyBorder="1" applyAlignment="1" applyProtection="1">
      <alignment horizontal="center" vertical="center" textRotation="90" wrapText="1"/>
    </xf>
    <xf numFmtId="164" fontId="4" fillId="0" borderId="23" xfId="0" applyNumberFormat="1" applyFont="1" applyFill="1" applyBorder="1" applyAlignment="1" applyProtection="1">
      <alignment horizontal="center" vertical="center" wrapText="1"/>
    </xf>
    <xf numFmtId="164" fontId="4" fillId="0" borderId="266" xfId="0" applyNumberFormat="1" applyFont="1" applyFill="1" applyBorder="1" applyAlignment="1" applyProtection="1">
      <alignment horizontal="center" vertical="center"/>
    </xf>
    <xf numFmtId="164" fontId="4" fillId="0" borderId="267" xfId="0" applyNumberFormat="1" applyFont="1" applyFill="1" applyBorder="1" applyAlignment="1" applyProtection="1">
      <alignment horizontal="center" vertical="center"/>
    </xf>
    <xf numFmtId="164" fontId="4" fillId="0" borderId="182" xfId="0" applyNumberFormat="1" applyFont="1" applyFill="1" applyBorder="1" applyAlignment="1" applyProtection="1">
      <alignment horizontal="center" vertical="center"/>
    </xf>
    <xf numFmtId="164" fontId="4" fillId="0" borderId="268" xfId="0" applyNumberFormat="1" applyFont="1" applyFill="1" applyBorder="1" applyAlignment="1" applyProtection="1">
      <alignment horizontal="center" vertical="center"/>
    </xf>
    <xf numFmtId="164" fontId="4" fillId="0" borderId="269" xfId="0" applyNumberFormat="1" applyFont="1" applyFill="1" applyBorder="1" applyAlignment="1" applyProtection="1">
      <alignment horizontal="center" vertical="center"/>
    </xf>
    <xf numFmtId="164" fontId="4" fillId="0" borderId="270" xfId="0" applyNumberFormat="1" applyFont="1" applyFill="1" applyBorder="1" applyAlignment="1" applyProtection="1">
      <alignment horizontal="center" vertical="center"/>
    </xf>
    <xf numFmtId="164" fontId="4" fillId="0" borderId="2" xfId="0" applyNumberFormat="1" applyFont="1" applyFill="1" applyBorder="1" applyAlignment="1" applyProtection="1">
      <alignment horizontal="center" vertical="center" textRotation="90" wrapText="1"/>
    </xf>
    <xf numFmtId="164" fontId="4" fillId="0" borderId="3" xfId="0" applyNumberFormat="1" applyFont="1" applyFill="1" applyBorder="1" applyAlignment="1" applyProtection="1">
      <alignment horizontal="center" vertical="center" textRotation="90" wrapText="1"/>
    </xf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4" fontId="4" fillId="0" borderId="25" xfId="0" applyNumberFormat="1" applyFont="1" applyFill="1" applyBorder="1" applyAlignment="1" applyProtection="1">
      <alignment horizontal="center" vertical="center" textRotation="90" wrapText="1"/>
    </xf>
    <xf numFmtId="0" fontId="5" fillId="0" borderId="26" xfId="0" applyFont="1" applyBorder="1" applyAlignment="1">
      <alignment horizontal="center" vertical="center" textRotation="90" wrapText="1"/>
    </xf>
    <xf numFmtId="164" fontId="5" fillId="0" borderId="27" xfId="0" applyNumberFormat="1" applyFont="1" applyFill="1" applyBorder="1" applyAlignment="1" applyProtection="1">
      <alignment horizontal="center" vertical="center" textRotation="90" wrapText="1"/>
    </xf>
    <xf numFmtId="164" fontId="4" fillId="0" borderId="249" xfId="0" applyNumberFormat="1" applyFont="1" applyFill="1" applyBorder="1" applyAlignment="1" applyProtection="1">
      <alignment horizontal="center" vertical="center" wrapText="1"/>
    </xf>
    <xf numFmtId="164" fontId="4" fillId="0" borderId="250" xfId="0" applyNumberFormat="1" applyFont="1" applyFill="1" applyBorder="1" applyAlignment="1" applyProtection="1">
      <alignment horizontal="center" vertical="center" wrapText="1"/>
    </xf>
    <xf numFmtId="164" fontId="4" fillId="0" borderId="251" xfId="0" applyNumberFormat="1" applyFont="1" applyFill="1" applyBorder="1" applyAlignment="1" applyProtection="1">
      <alignment horizontal="center" vertical="center" wrapText="1"/>
    </xf>
    <xf numFmtId="0" fontId="0" fillId="0" borderId="98" xfId="0" applyBorder="1" applyAlignment="1">
      <alignment horizontal="center" vertical="center" wrapText="1"/>
    </xf>
    <xf numFmtId="164" fontId="3" fillId="0" borderId="255" xfId="0" applyNumberFormat="1" applyFont="1" applyFill="1" applyBorder="1" applyAlignment="1" applyProtection="1">
      <alignment horizontal="center" vertical="center"/>
    </xf>
    <xf numFmtId="164" fontId="3" fillId="0" borderId="256" xfId="0" applyNumberFormat="1" applyFont="1" applyFill="1" applyBorder="1" applyAlignment="1" applyProtection="1">
      <alignment horizontal="center" vertical="center"/>
    </xf>
    <xf numFmtId="164" fontId="3" fillId="0" borderId="257" xfId="0" applyNumberFormat="1" applyFont="1" applyFill="1" applyBorder="1" applyAlignment="1" applyProtection="1">
      <alignment horizontal="center" vertical="center"/>
    </xf>
    <xf numFmtId="164" fontId="3" fillId="0" borderId="258" xfId="0" applyNumberFormat="1" applyFont="1" applyFill="1" applyBorder="1" applyAlignment="1" applyProtection="1">
      <alignment horizontal="center" vertical="center"/>
    </xf>
    <xf numFmtId="0" fontId="4" fillId="0" borderId="259" xfId="0" applyNumberFormat="1" applyFont="1" applyFill="1" applyBorder="1" applyAlignment="1" applyProtection="1">
      <alignment horizontal="center" vertical="center" textRotation="90"/>
    </xf>
    <xf numFmtId="164" fontId="4" fillId="0" borderId="48" xfId="0" applyNumberFormat="1" applyFont="1" applyFill="1" applyBorder="1" applyAlignment="1" applyProtection="1">
      <alignment horizontal="center" vertical="center" wrapText="1"/>
    </xf>
    <xf numFmtId="164" fontId="4" fillId="0" borderId="12" xfId="0" applyNumberFormat="1" applyFont="1" applyFill="1" applyBorder="1" applyAlignment="1" applyProtection="1">
      <alignment horizontal="center" vertical="center" wrapText="1"/>
    </xf>
    <xf numFmtId="0" fontId="5" fillId="0" borderId="260" xfId="0" applyNumberFormat="1" applyFont="1" applyFill="1" applyBorder="1" applyAlignment="1" applyProtection="1">
      <alignment horizontal="center" vertical="center" wrapText="1"/>
    </xf>
    <xf numFmtId="0" fontId="5" fillId="0" borderId="261" xfId="0" applyNumberFormat="1" applyFont="1" applyFill="1" applyBorder="1" applyAlignment="1" applyProtection="1">
      <alignment horizontal="center" vertical="center" wrapText="1"/>
    </xf>
    <xf numFmtId="0" fontId="5" fillId="0" borderId="262" xfId="0" applyNumberFormat="1" applyFont="1" applyFill="1" applyBorder="1" applyAlignment="1" applyProtection="1">
      <alignment horizontal="center" vertical="center" wrapText="1"/>
    </xf>
    <xf numFmtId="0" fontId="5" fillId="0" borderId="26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264" xfId="0" applyNumberFormat="1" applyFont="1" applyFill="1" applyBorder="1" applyAlignment="1" applyProtection="1">
      <alignment horizontal="center" vertical="center" wrapText="1"/>
    </xf>
    <xf numFmtId="0" fontId="5" fillId="0" borderId="231" xfId="0" applyNumberFormat="1" applyFont="1" applyFill="1" applyBorder="1" applyAlignment="1" applyProtection="1">
      <alignment horizontal="center" vertical="center" wrapText="1"/>
    </xf>
    <xf numFmtId="0" fontId="5" fillId="0" borderId="265" xfId="0" applyNumberFormat="1" applyFont="1" applyFill="1" applyBorder="1" applyAlignment="1" applyProtection="1">
      <alignment horizontal="center" vertical="center" wrapText="1"/>
    </xf>
    <xf numFmtId="0" fontId="5" fillId="0" borderId="222" xfId="0" applyNumberFormat="1" applyFont="1" applyFill="1" applyBorder="1" applyAlignment="1" applyProtection="1">
      <alignment horizontal="center" vertical="center" wrapText="1"/>
    </xf>
    <xf numFmtId="164" fontId="4" fillId="0" borderId="38" xfId="0" applyNumberFormat="1" applyFont="1" applyFill="1" applyBorder="1" applyAlignment="1" applyProtection="1">
      <alignment horizontal="center" vertical="center" textRotation="90" wrapText="1"/>
    </xf>
    <xf numFmtId="164" fontId="4" fillId="0" borderId="242" xfId="0" applyNumberFormat="1" applyFont="1" applyFill="1" applyBorder="1" applyAlignment="1" applyProtection="1">
      <alignment horizontal="center" vertical="center" wrapText="1"/>
    </xf>
    <xf numFmtId="164" fontId="4" fillId="0" borderId="252" xfId="0" applyNumberFormat="1" applyFont="1" applyFill="1" applyBorder="1" applyAlignment="1" applyProtection="1">
      <alignment horizontal="center" vertical="center" wrapText="1"/>
    </xf>
    <xf numFmtId="164" fontId="4" fillId="0" borderId="132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" vertical="center" textRotation="90" wrapText="1"/>
    </xf>
    <xf numFmtId="164" fontId="4" fillId="0" borderId="18" xfId="0" applyNumberFormat="1" applyFont="1" applyFill="1" applyBorder="1" applyAlignment="1" applyProtection="1">
      <alignment horizontal="center" vertical="center"/>
    </xf>
    <xf numFmtId="164" fontId="4" fillId="0" borderId="11" xfId="0" applyNumberFormat="1" applyFont="1" applyFill="1" applyBorder="1" applyAlignment="1" applyProtection="1">
      <alignment horizontal="center" vertical="center" textRotation="90" wrapText="1"/>
    </xf>
  </cellXfs>
  <cellStyles count="6">
    <cellStyle name="Обычный" xfId="0" builtinId="0"/>
    <cellStyle name="Обычный 2" xfId="1"/>
    <cellStyle name="Обычный 3" xfId="4"/>
    <cellStyle name="Обычный 7" xfId="5"/>
    <cellStyle name="Обычный_Plan Уч(бакал.) д_о 2013_14а" xfId="2"/>
    <cellStyle name="Обычный_Plan_TM_11_12_бакалавр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8"/>
  <sheetViews>
    <sheetView view="pageBreakPreview" zoomScale="55" zoomScaleNormal="50" zoomScaleSheetLayoutView="55" workbookViewId="0">
      <selection activeCell="A19" sqref="A19:BE19"/>
    </sheetView>
  </sheetViews>
  <sheetFormatPr defaultColWidth="3.28515625" defaultRowHeight="15.75" x14ac:dyDescent="0.25"/>
  <cols>
    <col min="1" max="1" width="12.7109375" style="35" customWidth="1"/>
    <col min="2" max="9" width="5.28515625" style="35" customWidth="1"/>
    <col min="10" max="11" width="6.7109375" style="35" customWidth="1"/>
    <col min="12" max="12" width="6.42578125" style="35" customWidth="1"/>
    <col min="13" max="13" width="7.28515625" style="35" customWidth="1"/>
    <col min="14" max="53" width="5.28515625" style="35" customWidth="1"/>
    <col min="54" max="56" width="3.28515625" style="35"/>
    <col min="57" max="57" width="5.85546875" style="35" customWidth="1"/>
    <col min="58" max="16384" width="3.28515625" style="35"/>
  </cols>
  <sheetData>
    <row r="1" spans="1:57" ht="22.5" x14ac:dyDescent="0.3">
      <c r="A1" s="637"/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8" t="s">
        <v>61</v>
      </c>
      <c r="Q1" s="638"/>
      <c r="R1" s="638"/>
      <c r="S1" s="638"/>
      <c r="T1" s="638"/>
      <c r="U1" s="638"/>
      <c r="V1" s="638"/>
      <c r="W1" s="638"/>
      <c r="X1" s="638"/>
      <c r="Y1" s="638"/>
      <c r="Z1" s="638"/>
      <c r="AA1" s="638"/>
      <c r="AB1" s="638"/>
      <c r="AC1" s="638"/>
      <c r="AD1" s="638"/>
      <c r="AE1" s="638"/>
      <c r="AF1" s="638"/>
      <c r="AG1" s="638"/>
      <c r="AH1" s="638"/>
      <c r="AI1" s="638"/>
      <c r="AJ1" s="638"/>
      <c r="AK1" s="638"/>
      <c r="AL1" s="638"/>
      <c r="AM1" s="638"/>
      <c r="AN1" s="638"/>
      <c r="AO1" s="639"/>
      <c r="AP1" s="639"/>
      <c r="AQ1" s="639"/>
      <c r="AR1" s="639"/>
      <c r="AS1" s="639"/>
      <c r="AT1" s="639"/>
      <c r="AU1" s="639"/>
      <c r="AV1" s="639"/>
      <c r="AW1" s="639"/>
      <c r="AX1" s="639"/>
      <c r="AY1" s="639"/>
      <c r="AZ1" s="639"/>
      <c r="BA1" s="639"/>
      <c r="BB1" s="639"/>
      <c r="BC1" s="639"/>
      <c r="BD1" s="639"/>
      <c r="BE1" s="639"/>
    </row>
    <row r="2" spans="1:57" ht="20.25" customHeight="1" x14ac:dyDescent="0.35">
      <c r="A2" s="640" t="s">
        <v>62</v>
      </c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639"/>
      <c r="AP2" s="639"/>
      <c r="AQ2" s="639"/>
      <c r="AR2" s="639"/>
      <c r="AS2" s="639"/>
      <c r="AT2" s="639"/>
      <c r="AU2" s="639"/>
      <c r="AV2" s="639"/>
      <c r="AW2" s="639"/>
      <c r="AX2" s="639"/>
      <c r="AY2" s="639"/>
      <c r="AZ2" s="639"/>
      <c r="BA2" s="639"/>
      <c r="BB2" s="639"/>
      <c r="BC2" s="639"/>
      <c r="BD2" s="639"/>
      <c r="BE2" s="639"/>
    </row>
    <row r="3" spans="1:57" ht="23.25" customHeight="1" x14ac:dyDescent="0.35">
      <c r="A3" s="640" t="s">
        <v>63</v>
      </c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1" t="s">
        <v>64</v>
      </c>
      <c r="Q3" s="641"/>
      <c r="R3" s="641"/>
      <c r="S3" s="641"/>
      <c r="T3" s="641"/>
      <c r="U3" s="641"/>
      <c r="V3" s="641"/>
      <c r="W3" s="641"/>
      <c r="X3" s="641"/>
      <c r="Y3" s="641"/>
      <c r="Z3" s="641"/>
      <c r="AA3" s="641"/>
      <c r="AB3" s="641"/>
      <c r="AC3" s="641"/>
      <c r="AD3" s="641"/>
      <c r="AE3" s="641"/>
      <c r="AF3" s="641"/>
      <c r="AG3" s="641"/>
      <c r="AH3" s="641"/>
      <c r="AI3" s="641"/>
      <c r="AJ3" s="641"/>
      <c r="AK3" s="641"/>
      <c r="AL3" s="641"/>
      <c r="AM3" s="641"/>
      <c r="AN3" s="641"/>
      <c r="AO3" s="639"/>
      <c r="AP3" s="639"/>
      <c r="AQ3" s="639"/>
      <c r="AR3" s="639"/>
      <c r="AS3" s="639"/>
      <c r="AT3" s="639"/>
      <c r="AU3" s="639"/>
      <c r="AV3" s="639"/>
      <c r="AW3" s="639"/>
      <c r="AX3" s="639"/>
      <c r="AY3" s="639"/>
      <c r="AZ3" s="639"/>
      <c r="BA3" s="639"/>
      <c r="BB3" s="639"/>
      <c r="BC3" s="639"/>
      <c r="BD3" s="639"/>
      <c r="BE3" s="639"/>
    </row>
    <row r="4" spans="1:57" s="39" customFormat="1" ht="23.25" x14ac:dyDescent="0.35">
      <c r="A4" s="640" t="s">
        <v>207</v>
      </c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2"/>
      <c r="Q4" s="642"/>
      <c r="R4" s="642"/>
      <c r="S4" s="642"/>
      <c r="T4" s="642"/>
      <c r="U4" s="642"/>
      <c r="V4" s="642"/>
      <c r="W4" s="642"/>
      <c r="X4" s="642"/>
      <c r="Y4" s="642"/>
      <c r="Z4" s="642"/>
      <c r="AA4" s="642"/>
      <c r="AB4" s="642"/>
      <c r="AC4" s="642"/>
      <c r="AD4" s="642"/>
      <c r="AE4" s="642"/>
      <c r="AF4" s="642"/>
      <c r="AG4" s="642"/>
      <c r="AH4" s="642"/>
      <c r="AI4" s="642"/>
      <c r="AJ4" s="642"/>
      <c r="AK4" s="642"/>
      <c r="AL4" s="642"/>
      <c r="AM4" s="642"/>
      <c r="AN4" s="642"/>
      <c r="AO4" s="643"/>
      <c r="AP4" s="643"/>
      <c r="AQ4" s="643"/>
      <c r="AR4" s="643"/>
      <c r="AS4" s="643"/>
      <c r="AT4" s="643"/>
      <c r="AU4" s="643"/>
      <c r="AV4" s="643"/>
      <c r="AW4" s="643"/>
      <c r="AX4" s="643"/>
      <c r="AY4" s="643"/>
      <c r="AZ4" s="643"/>
      <c r="BA4" s="643"/>
      <c r="BB4" s="643"/>
      <c r="BC4" s="643"/>
      <c r="BD4" s="643"/>
      <c r="BE4" s="643"/>
    </row>
    <row r="5" spans="1:57" s="39" customFormat="1" ht="18.75" customHeight="1" x14ac:dyDescent="0.3">
      <c r="A5" s="644" t="s">
        <v>208</v>
      </c>
      <c r="B5" s="644"/>
      <c r="C5" s="644"/>
      <c r="D5" s="644"/>
      <c r="E5" s="644"/>
      <c r="F5" s="644"/>
      <c r="G5" s="644"/>
      <c r="H5" s="644"/>
      <c r="I5" s="644"/>
      <c r="J5" s="644"/>
      <c r="K5" s="644"/>
      <c r="L5" s="644"/>
      <c r="M5" s="644"/>
      <c r="N5" s="644"/>
      <c r="O5" s="644"/>
      <c r="P5" s="645" t="s">
        <v>65</v>
      </c>
      <c r="Q5" s="645"/>
      <c r="R5" s="645"/>
      <c r="S5" s="645"/>
      <c r="T5" s="645"/>
      <c r="U5" s="645"/>
      <c r="V5" s="645"/>
      <c r="W5" s="645"/>
      <c r="X5" s="645"/>
      <c r="Y5" s="645"/>
      <c r="Z5" s="645"/>
      <c r="AA5" s="645"/>
      <c r="AB5" s="645"/>
      <c r="AC5" s="645"/>
      <c r="AD5" s="645"/>
      <c r="AE5" s="645"/>
      <c r="AF5" s="645"/>
      <c r="AG5" s="645"/>
      <c r="AH5" s="645"/>
      <c r="AI5" s="645"/>
      <c r="AJ5" s="645"/>
      <c r="AK5" s="645"/>
      <c r="AL5" s="645"/>
      <c r="AM5" s="645"/>
      <c r="AN5" s="645"/>
      <c r="AO5" s="643" t="s">
        <v>66</v>
      </c>
      <c r="AP5" s="643"/>
      <c r="AQ5" s="643"/>
      <c r="AR5" s="643"/>
      <c r="AS5" s="643"/>
      <c r="AT5" s="643"/>
      <c r="AU5" s="643"/>
      <c r="AV5" s="643"/>
      <c r="AW5" s="643"/>
      <c r="AX5" s="643"/>
      <c r="AY5" s="643"/>
      <c r="AZ5" s="643"/>
      <c r="BA5" s="643"/>
      <c r="BB5" s="643"/>
      <c r="BC5" s="643"/>
      <c r="BD5" s="643"/>
      <c r="BE5" s="643"/>
    </row>
    <row r="6" spans="1:57" s="39" customFormat="1" ht="23.25" customHeight="1" x14ac:dyDescent="0.3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642" t="s">
        <v>158</v>
      </c>
      <c r="Q6" s="642"/>
      <c r="R6" s="642"/>
      <c r="S6" s="642"/>
      <c r="T6" s="642"/>
      <c r="U6" s="642"/>
      <c r="V6" s="642"/>
      <c r="W6" s="642"/>
      <c r="X6" s="642"/>
      <c r="Y6" s="642"/>
      <c r="Z6" s="642"/>
      <c r="AA6" s="642"/>
      <c r="AB6" s="642"/>
      <c r="AC6" s="642"/>
      <c r="AD6" s="642"/>
      <c r="AE6" s="642"/>
      <c r="AF6" s="642"/>
      <c r="AG6" s="642"/>
      <c r="AH6" s="642"/>
      <c r="AI6" s="642"/>
      <c r="AJ6" s="642"/>
      <c r="AK6" s="642"/>
      <c r="AL6" s="642"/>
      <c r="AM6" s="642"/>
      <c r="AN6" s="642"/>
      <c r="AO6" s="643"/>
      <c r="AP6" s="643"/>
      <c r="AQ6" s="643"/>
      <c r="AR6" s="643"/>
      <c r="AS6" s="643"/>
      <c r="AT6" s="643"/>
      <c r="AU6" s="643"/>
      <c r="AV6" s="643"/>
      <c r="AW6" s="643"/>
      <c r="AX6" s="643"/>
      <c r="AY6" s="643"/>
      <c r="AZ6" s="643"/>
      <c r="BA6" s="643"/>
      <c r="BB6" s="643"/>
      <c r="BC6" s="643"/>
      <c r="BD6" s="643"/>
      <c r="BE6" s="643"/>
    </row>
    <row r="7" spans="1:57" s="39" customFormat="1" ht="21" customHeight="1" x14ac:dyDescent="0.35">
      <c r="A7" s="646" t="s">
        <v>67</v>
      </c>
      <c r="B7" s="646"/>
      <c r="C7" s="646"/>
      <c r="D7" s="646"/>
      <c r="E7" s="646"/>
      <c r="F7" s="646"/>
      <c r="G7" s="646"/>
      <c r="H7" s="646"/>
      <c r="I7" s="646"/>
      <c r="J7" s="646"/>
      <c r="K7" s="646"/>
      <c r="L7" s="646"/>
      <c r="M7" s="646"/>
      <c r="N7" s="646"/>
      <c r="O7" s="646"/>
      <c r="P7" s="642" t="s">
        <v>128</v>
      </c>
      <c r="Q7" s="642"/>
      <c r="R7" s="642"/>
      <c r="S7" s="642"/>
      <c r="T7" s="642"/>
      <c r="U7" s="642"/>
      <c r="V7" s="642"/>
      <c r="W7" s="642"/>
      <c r="X7" s="642"/>
      <c r="Y7" s="642"/>
      <c r="Z7" s="642"/>
      <c r="AA7" s="642"/>
      <c r="AB7" s="642"/>
      <c r="AC7" s="642"/>
      <c r="AD7" s="642"/>
      <c r="AE7" s="642"/>
      <c r="AF7" s="642"/>
      <c r="AG7" s="642"/>
      <c r="AH7" s="642"/>
      <c r="AI7" s="642"/>
      <c r="AJ7" s="642"/>
      <c r="AK7" s="642"/>
      <c r="AL7" s="642"/>
      <c r="AM7" s="642"/>
      <c r="AN7" s="642"/>
      <c r="AO7" s="643"/>
      <c r="AP7" s="643"/>
      <c r="AQ7" s="643"/>
      <c r="AR7" s="643"/>
      <c r="AS7" s="643"/>
      <c r="AT7" s="643"/>
      <c r="AU7" s="643"/>
      <c r="AV7" s="643"/>
      <c r="AW7" s="643"/>
      <c r="AX7" s="643"/>
      <c r="AY7" s="643"/>
      <c r="AZ7" s="643"/>
      <c r="BA7" s="643"/>
      <c r="BB7" s="643"/>
      <c r="BC7" s="643"/>
      <c r="BD7" s="643"/>
      <c r="BE7" s="643"/>
    </row>
    <row r="8" spans="1:57" s="39" customFormat="1" ht="24" customHeight="1" x14ac:dyDescent="0.35">
      <c r="A8" s="640" t="s">
        <v>68</v>
      </c>
      <c r="B8" s="640"/>
      <c r="C8" s="640"/>
      <c r="D8" s="640"/>
      <c r="E8" s="640"/>
      <c r="F8" s="640"/>
      <c r="G8" s="640"/>
      <c r="H8" s="640"/>
      <c r="I8" s="640"/>
      <c r="J8" s="640"/>
      <c r="K8" s="640"/>
      <c r="L8" s="640"/>
      <c r="M8" s="640"/>
      <c r="N8" s="640"/>
      <c r="O8" s="640"/>
      <c r="P8" s="642" t="s">
        <v>127</v>
      </c>
      <c r="Q8" s="642"/>
      <c r="R8" s="642"/>
      <c r="S8" s="642"/>
      <c r="T8" s="642"/>
      <c r="U8" s="642"/>
      <c r="V8" s="642"/>
      <c r="W8" s="642"/>
      <c r="X8" s="642"/>
      <c r="Y8" s="642"/>
      <c r="Z8" s="642"/>
      <c r="AA8" s="642"/>
      <c r="AB8" s="642"/>
      <c r="AC8" s="642"/>
      <c r="AD8" s="642"/>
      <c r="AE8" s="642"/>
      <c r="AF8" s="642"/>
      <c r="AG8" s="642"/>
      <c r="AH8" s="642"/>
      <c r="AI8" s="642"/>
      <c r="AJ8" s="642"/>
      <c r="AK8" s="642"/>
      <c r="AL8" s="642"/>
      <c r="AM8" s="642"/>
      <c r="AN8" s="642"/>
      <c r="AO8" s="643"/>
      <c r="AP8" s="643"/>
      <c r="AQ8" s="643"/>
      <c r="AR8" s="643"/>
      <c r="AS8" s="643"/>
      <c r="AT8" s="643"/>
      <c r="AU8" s="643"/>
      <c r="AV8" s="643"/>
      <c r="AW8" s="643"/>
      <c r="AX8" s="643"/>
      <c r="AY8" s="643"/>
      <c r="AZ8" s="643"/>
      <c r="BA8" s="643"/>
      <c r="BB8" s="643"/>
      <c r="BC8" s="643"/>
      <c r="BD8" s="643"/>
      <c r="BE8" s="643"/>
    </row>
    <row r="9" spans="1:57" s="39" customFormat="1" ht="24" customHeigh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642" t="s">
        <v>126</v>
      </c>
      <c r="Q9" s="642"/>
      <c r="R9" s="642"/>
      <c r="S9" s="642"/>
      <c r="T9" s="642"/>
      <c r="U9" s="642"/>
      <c r="V9" s="642"/>
      <c r="W9" s="642"/>
      <c r="X9" s="642"/>
      <c r="Y9" s="642"/>
      <c r="Z9" s="642"/>
      <c r="AA9" s="642"/>
      <c r="AB9" s="642"/>
      <c r="AC9" s="642"/>
      <c r="AD9" s="642"/>
      <c r="AE9" s="642"/>
      <c r="AF9" s="642"/>
      <c r="AG9" s="642"/>
      <c r="AH9" s="642"/>
      <c r="AI9" s="642"/>
      <c r="AJ9" s="642"/>
      <c r="AK9" s="642"/>
      <c r="AL9" s="642"/>
      <c r="AM9" s="642"/>
      <c r="AN9" s="642"/>
      <c r="AO9" s="643" t="s">
        <v>159</v>
      </c>
      <c r="AP9" s="643"/>
      <c r="AQ9" s="643"/>
      <c r="AR9" s="643"/>
      <c r="AS9" s="643"/>
      <c r="AT9" s="643"/>
      <c r="AU9" s="643"/>
      <c r="AV9" s="643"/>
      <c r="AW9" s="643"/>
      <c r="AX9" s="643"/>
      <c r="AY9" s="643"/>
      <c r="AZ9" s="643"/>
      <c r="BA9" s="643"/>
      <c r="BB9" s="643"/>
      <c r="BC9" s="643"/>
      <c r="BD9" s="643"/>
      <c r="BE9" s="643"/>
    </row>
    <row r="10" spans="1:57" s="39" customFormat="1" ht="24.75" customHeight="1" x14ac:dyDescent="0.3">
      <c r="P10" s="650"/>
      <c r="Q10" s="650"/>
      <c r="R10" s="650"/>
      <c r="S10" s="650"/>
      <c r="T10" s="650"/>
      <c r="U10" s="650"/>
      <c r="V10" s="650"/>
      <c r="W10" s="650"/>
      <c r="X10" s="650"/>
      <c r="Y10" s="650"/>
      <c r="Z10" s="650"/>
      <c r="AA10" s="650"/>
      <c r="AB10" s="650"/>
      <c r="AC10" s="650"/>
      <c r="AD10" s="650"/>
      <c r="AE10" s="650"/>
      <c r="AF10" s="650"/>
      <c r="AG10" s="650"/>
      <c r="AH10" s="650"/>
      <c r="AI10" s="650"/>
      <c r="AJ10" s="650"/>
      <c r="AK10" s="650"/>
      <c r="AL10" s="650"/>
      <c r="AM10" s="650"/>
      <c r="AN10" s="650"/>
      <c r="AO10" s="643" t="s">
        <v>160</v>
      </c>
      <c r="AP10" s="643"/>
      <c r="AQ10" s="643"/>
      <c r="AR10" s="643"/>
      <c r="AS10" s="643"/>
      <c r="AT10" s="643"/>
      <c r="AU10" s="643"/>
      <c r="AV10" s="643"/>
      <c r="AW10" s="643"/>
      <c r="AX10" s="643"/>
      <c r="AY10" s="643"/>
      <c r="AZ10" s="643"/>
      <c r="BA10" s="643"/>
      <c r="BB10" s="643"/>
      <c r="BC10" s="643"/>
      <c r="BD10" s="643"/>
      <c r="BE10" s="643"/>
    </row>
    <row r="11" spans="1:57" s="39" customFormat="1" ht="24" customHeight="1" x14ac:dyDescent="0.3">
      <c r="P11" s="650"/>
      <c r="Q11" s="650"/>
      <c r="R11" s="650"/>
      <c r="S11" s="650"/>
      <c r="T11" s="650"/>
      <c r="U11" s="650"/>
      <c r="V11" s="650"/>
      <c r="W11" s="650"/>
      <c r="X11" s="650"/>
      <c r="Y11" s="650"/>
      <c r="Z11" s="650"/>
      <c r="AA11" s="650"/>
      <c r="AB11" s="650"/>
      <c r="AC11" s="650"/>
      <c r="AD11" s="650"/>
      <c r="AE11" s="650"/>
      <c r="AF11" s="650"/>
      <c r="AG11" s="650"/>
      <c r="AH11" s="650"/>
      <c r="AI11" s="650"/>
      <c r="AJ11" s="650"/>
      <c r="AK11" s="650"/>
      <c r="AL11" s="650"/>
      <c r="AM11" s="650"/>
      <c r="AN11" s="650"/>
      <c r="AO11" s="643" t="s">
        <v>161</v>
      </c>
      <c r="AP11" s="643"/>
      <c r="AQ11" s="643"/>
      <c r="AR11" s="643"/>
      <c r="AS11" s="643"/>
      <c r="AT11" s="643"/>
      <c r="AU11" s="643"/>
      <c r="AV11" s="643"/>
      <c r="AW11" s="643"/>
      <c r="AX11" s="643"/>
      <c r="AY11" s="643"/>
      <c r="AZ11" s="643"/>
      <c r="BA11" s="643"/>
      <c r="BB11" s="643"/>
      <c r="BC11" s="643"/>
      <c r="BD11" s="643"/>
      <c r="BE11" s="643"/>
    </row>
    <row r="12" spans="1:57" s="39" customFormat="1" ht="24" hidden="1" customHeight="1" x14ac:dyDescent="0.3">
      <c r="P12" s="647"/>
      <c r="Q12" s="647"/>
      <c r="R12" s="647"/>
      <c r="S12" s="647"/>
      <c r="T12" s="647"/>
      <c r="U12" s="647"/>
      <c r="V12" s="647"/>
      <c r="W12" s="647"/>
      <c r="X12" s="647"/>
      <c r="Y12" s="647"/>
      <c r="Z12" s="647"/>
      <c r="AA12" s="647"/>
      <c r="AB12" s="647"/>
      <c r="AC12" s="647"/>
      <c r="AD12" s="647"/>
      <c r="AE12" s="647"/>
      <c r="AF12" s="647"/>
      <c r="AG12" s="647"/>
      <c r="AH12" s="647"/>
      <c r="AI12" s="647"/>
      <c r="AJ12" s="647"/>
      <c r="AK12" s="647"/>
      <c r="AL12" s="647"/>
      <c r="AM12" s="647"/>
      <c r="AN12" s="647"/>
      <c r="AO12" s="38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s="39" customFormat="1" ht="24" hidden="1" customHeight="1" x14ac:dyDescent="0.3">
      <c r="P13" s="647"/>
      <c r="Q13" s="647"/>
      <c r="R13" s="647"/>
      <c r="S13" s="647"/>
      <c r="T13" s="647"/>
      <c r="U13" s="647"/>
      <c r="V13" s="647"/>
      <c r="W13" s="647"/>
      <c r="X13" s="647"/>
      <c r="Y13" s="647"/>
      <c r="Z13" s="647"/>
      <c r="AA13" s="647"/>
      <c r="AB13" s="647"/>
      <c r="AC13" s="647"/>
      <c r="AD13" s="647"/>
      <c r="AE13" s="647"/>
      <c r="AF13" s="647"/>
      <c r="AG13" s="647"/>
      <c r="AH13" s="647"/>
      <c r="AI13" s="647"/>
      <c r="AJ13" s="647"/>
      <c r="AK13" s="647"/>
      <c r="AL13" s="647"/>
      <c r="AM13" s="647"/>
      <c r="AN13" s="647"/>
      <c r="AO13" s="38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s="39" customFormat="1" ht="24" hidden="1" customHeight="1" x14ac:dyDescent="0.3">
      <c r="P14" s="647"/>
      <c r="Q14" s="647"/>
      <c r="R14" s="647"/>
      <c r="S14" s="647"/>
      <c r="T14" s="647"/>
      <c r="U14" s="647"/>
      <c r="V14" s="647"/>
      <c r="W14" s="647"/>
      <c r="X14" s="647"/>
      <c r="Y14" s="647"/>
      <c r="Z14" s="647"/>
      <c r="AA14" s="647"/>
      <c r="AB14" s="647"/>
      <c r="AC14" s="647"/>
      <c r="AD14" s="647"/>
      <c r="AE14" s="647"/>
      <c r="AF14" s="647"/>
      <c r="AG14" s="647"/>
      <c r="AH14" s="647"/>
      <c r="AI14" s="647"/>
      <c r="AJ14" s="647"/>
      <c r="AK14" s="647"/>
      <c r="AL14" s="647"/>
      <c r="AM14" s="647"/>
      <c r="AN14" s="647"/>
      <c r="AO14" s="38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s="39" customFormat="1" ht="25.5" customHeight="1" x14ac:dyDescent="0.3">
      <c r="P15" s="647"/>
      <c r="Q15" s="647"/>
      <c r="R15" s="647"/>
      <c r="S15" s="647"/>
      <c r="T15" s="647"/>
      <c r="U15" s="647"/>
      <c r="V15" s="647"/>
      <c r="W15" s="647"/>
      <c r="X15" s="647"/>
      <c r="Y15" s="647"/>
      <c r="Z15" s="647"/>
      <c r="AA15" s="647"/>
      <c r="AB15" s="647"/>
      <c r="AC15" s="647"/>
      <c r="AD15" s="647"/>
      <c r="AE15" s="647"/>
      <c r="AF15" s="647"/>
      <c r="AG15" s="647"/>
      <c r="AH15" s="647"/>
      <c r="AI15" s="647"/>
      <c r="AJ15" s="647"/>
      <c r="AK15" s="647"/>
      <c r="AL15" s="647"/>
      <c r="AM15" s="647"/>
      <c r="AN15" s="647"/>
      <c r="AO15" s="38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s="39" customFormat="1" ht="24" customHeight="1" x14ac:dyDescent="0.3"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38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s="39" customFormat="1" ht="18.75" x14ac:dyDescent="0.3">
      <c r="AO17" s="648"/>
      <c r="AP17" s="648"/>
      <c r="AQ17" s="648"/>
      <c r="AR17" s="648"/>
      <c r="AS17" s="648"/>
      <c r="AT17" s="648"/>
      <c r="AU17" s="648"/>
      <c r="AV17" s="648"/>
      <c r="AW17" s="648"/>
      <c r="AX17" s="648"/>
      <c r="AY17" s="648"/>
      <c r="AZ17" s="648"/>
      <c r="BA17" s="648"/>
      <c r="BB17" s="648"/>
      <c r="BC17" s="648"/>
      <c r="BD17" s="648"/>
      <c r="BE17" s="648"/>
    </row>
    <row r="18" spans="1:57" s="39" customFormat="1" ht="23.25" customHeight="1" x14ac:dyDescent="0.3">
      <c r="P18" s="649" t="s">
        <v>69</v>
      </c>
      <c r="Q18" s="649"/>
      <c r="R18" s="649"/>
      <c r="S18" s="649"/>
      <c r="T18" s="649"/>
      <c r="U18" s="649"/>
      <c r="V18" s="649"/>
      <c r="W18" s="649"/>
      <c r="X18" s="649"/>
      <c r="Y18" s="649"/>
      <c r="Z18" s="649"/>
      <c r="AA18" s="649"/>
      <c r="AB18" s="649"/>
      <c r="AC18" s="649"/>
      <c r="AD18" s="649"/>
      <c r="AE18" s="649"/>
      <c r="AF18" s="649"/>
      <c r="AG18" s="649"/>
      <c r="AH18" s="649"/>
      <c r="AI18" s="649"/>
      <c r="AJ18" s="649"/>
      <c r="AK18" s="649"/>
      <c r="AL18" s="649"/>
      <c r="AM18" s="649"/>
      <c r="AN18" s="649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s="39" customFormat="1" ht="18.75" customHeight="1" x14ac:dyDescent="0.3">
      <c r="A19" s="658" t="s">
        <v>110</v>
      </c>
      <c r="B19" s="658"/>
      <c r="C19" s="658"/>
      <c r="D19" s="658"/>
      <c r="E19" s="658"/>
      <c r="F19" s="658"/>
      <c r="G19" s="658"/>
      <c r="H19" s="658"/>
      <c r="I19" s="658"/>
      <c r="J19" s="658"/>
      <c r="K19" s="658"/>
      <c r="L19" s="658"/>
      <c r="M19" s="658"/>
      <c r="N19" s="658"/>
      <c r="O19" s="658"/>
      <c r="P19" s="658"/>
      <c r="Q19" s="658"/>
      <c r="R19" s="658"/>
      <c r="S19" s="658"/>
      <c r="T19" s="658"/>
      <c r="U19" s="658"/>
      <c r="V19" s="658"/>
      <c r="W19" s="658"/>
      <c r="X19" s="658"/>
      <c r="Y19" s="658"/>
      <c r="Z19" s="658"/>
      <c r="AA19" s="658"/>
      <c r="AB19" s="658"/>
      <c r="AC19" s="658"/>
      <c r="AD19" s="658"/>
      <c r="AE19" s="658"/>
      <c r="AF19" s="658"/>
      <c r="AG19" s="658"/>
      <c r="AH19" s="658"/>
      <c r="AI19" s="658"/>
      <c r="AJ19" s="658"/>
      <c r="AK19" s="658"/>
      <c r="AL19" s="658"/>
      <c r="AM19" s="658"/>
      <c r="AN19" s="658"/>
      <c r="AO19" s="658"/>
      <c r="AP19" s="658"/>
      <c r="AQ19" s="658"/>
      <c r="AR19" s="658"/>
      <c r="AS19" s="658"/>
      <c r="AT19" s="658"/>
      <c r="AU19" s="658"/>
      <c r="AV19" s="658"/>
      <c r="AW19" s="658"/>
      <c r="AX19" s="658"/>
      <c r="AY19" s="658"/>
      <c r="AZ19" s="658"/>
      <c r="BA19" s="658"/>
      <c r="BB19" s="658"/>
      <c r="BC19" s="658"/>
      <c r="BD19" s="658"/>
      <c r="BE19" s="658"/>
    </row>
    <row r="20" spans="1:57" ht="16.5" thickBot="1" x14ac:dyDescent="0.3"/>
    <row r="21" spans="1:57" ht="18" customHeight="1" thickBot="1" x14ac:dyDescent="0.3">
      <c r="A21" s="659" t="s">
        <v>70</v>
      </c>
      <c r="B21" s="651" t="s">
        <v>71</v>
      </c>
      <c r="C21" s="652"/>
      <c r="D21" s="652"/>
      <c r="E21" s="653"/>
      <c r="F21" s="654" t="s">
        <v>72</v>
      </c>
      <c r="G21" s="652"/>
      <c r="H21" s="652"/>
      <c r="I21" s="655"/>
      <c r="J21" s="651" t="s">
        <v>73</v>
      </c>
      <c r="K21" s="652"/>
      <c r="L21" s="652"/>
      <c r="M21" s="653"/>
      <c r="N21" s="651" t="s">
        <v>74</v>
      </c>
      <c r="O21" s="652"/>
      <c r="P21" s="652"/>
      <c r="Q21" s="652"/>
      <c r="R21" s="653"/>
      <c r="S21" s="651" t="s">
        <v>75</v>
      </c>
      <c r="T21" s="652"/>
      <c r="U21" s="652"/>
      <c r="V21" s="652"/>
      <c r="W21" s="653"/>
      <c r="X21" s="654" t="s">
        <v>76</v>
      </c>
      <c r="Y21" s="652"/>
      <c r="Z21" s="652"/>
      <c r="AA21" s="655"/>
      <c r="AB21" s="651" t="s">
        <v>77</v>
      </c>
      <c r="AC21" s="652"/>
      <c r="AD21" s="652"/>
      <c r="AE21" s="653"/>
      <c r="AF21" s="654" t="s">
        <v>78</v>
      </c>
      <c r="AG21" s="652"/>
      <c r="AH21" s="652"/>
      <c r="AI21" s="655"/>
      <c r="AJ21" s="651" t="s">
        <v>79</v>
      </c>
      <c r="AK21" s="652"/>
      <c r="AL21" s="652"/>
      <c r="AM21" s="652"/>
      <c r="AN21" s="653"/>
      <c r="AO21" s="654" t="s">
        <v>80</v>
      </c>
      <c r="AP21" s="652"/>
      <c r="AQ21" s="652"/>
      <c r="AR21" s="655"/>
      <c r="AS21" s="651" t="s">
        <v>81</v>
      </c>
      <c r="AT21" s="652"/>
      <c r="AU21" s="652"/>
      <c r="AV21" s="653"/>
      <c r="AW21" s="654" t="s">
        <v>82</v>
      </c>
      <c r="AX21" s="652"/>
      <c r="AY21" s="652"/>
      <c r="AZ21" s="652"/>
      <c r="BA21" s="653"/>
      <c r="BB21" s="656"/>
      <c r="BC21" s="656"/>
      <c r="BD21" s="656"/>
      <c r="BE21" s="656"/>
    </row>
    <row r="22" spans="1:57" s="46" customFormat="1" ht="20.25" customHeight="1" thickBot="1" x14ac:dyDescent="0.25">
      <c r="A22" s="660"/>
      <c r="B22" s="567">
        <v>1</v>
      </c>
      <c r="C22" s="568">
        <v>2</v>
      </c>
      <c r="D22" s="568">
        <v>3</v>
      </c>
      <c r="E22" s="569">
        <v>4</v>
      </c>
      <c r="F22" s="570">
        <v>5</v>
      </c>
      <c r="G22" s="568">
        <v>6</v>
      </c>
      <c r="H22" s="568">
        <v>7</v>
      </c>
      <c r="I22" s="571">
        <v>8</v>
      </c>
      <c r="J22" s="567">
        <v>9</v>
      </c>
      <c r="K22" s="568">
        <v>10</v>
      </c>
      <c r="L22" s="568">
        <v>11</v>
      </c>
      <c r="M22" s="569">
        <v>12</v>
      </c>
      <c r="N22" s="567">
        <v>13</v>
      </c>
      <c r="O22" s="568">
        <v>14</v>
      </c>
      <c r="P22" s="568">
        <v>15</v>
      </c>
      <c r="Q22" s="568">
        <v>16</v>
      </c>
      <c r="R22" s="569">
        <v>17</v>
      </c>
      <c r="S22" s="567">
        <v>18</v>
      </c>
      <c r="T22" s="568">
        <v>19</v>
      </c>
      <c r="U22" s="568">
        <v>20</v>
      </c>
      <c r="V22" s="568">
        <v>21</v>
      </c>
      <c r="W22" s="569">
        <v>22</v>
      </c>
      <c r="X22" s="570">
        <v>23</v>
      </c>
      <c r="Y22" s="568">
        <v>24</v>
      </c>
      <c r="Z22" s="568">
        <v>25</v>
      </c>
      <c r="AA22" s="571">
        <v>26</v>
      </c>
      <c r="AB22" s="567">
        <v>27</v>
      </c>
      <c r="AC22" s="568">
        <v>28</v>
      </c>
      <c r="AD22" s="568">
        <v>29</v>
      </c>
      <c r="AE22" s="569">
        <v>30</v>
      </c>
      <c r="AF22" s="570">
        <v>31</v>
      </c>
      <c r="AG22" s="568">
        <v>32</v>
      </c>
      <c r="AH22" s="568">
        <v>33</v>
      </c>
      <c r="AI22" s="571">
        <v>34</v>
      </c>
      <c r="AJ22" s="567">
        <v>35</v>
      </c>
      <c r="AK22" s="568">
        <v>36</v>
      </c>
      <c r="AL22" s="568">
        <v>37</v>
      </c>
      <c r="AM22" s="568">
        <v>38</v>
      </c>
      <c r="AN22" s="569">
        <v>39</v>
      </c>
      <c r="AO22" s="570">
        <v>40</v>
      </c>
      <c r="AP22" s="568">
        <v>41</v>
      </c>
      <c r="AQ22" s="568">
        <v>42</v>
      </c>
      <c r="AR22" s="571">
        <v>43</v>
      </c>
      <c r="AS22" s="567">
        <v>44</v>
      </c>
      <c r="AT22" s="568">
        <v>45</v>
      </c>
      <c r="AU22" s="568">
        <v>46</v>
      </c>
      <c r="AV22" s="569">
        <v>47</v>
      </c>
      <c r="AW22" s="570">
        <v>48</v>
      </c>
      <c r="AX22" s="568">
        <v>49</v>
      </c>
      <c r="AY22" s="568">
        <v>50</v>
      </c>
      <c r="AZ22" s="568">
        <v>51</v>
      </c>
      <c r="BA22" s="569">
        <v>52</v>
      </c>
      <c r="BB22" s="45"/>
      <c r="BC22" s="45"/>
      <c r="BD22" s="45"/>
      <c r="BE22" s="45"/>
    </row>
    <row r="23" spans="1:57" ht="19.5" customHeight="1" x14ac:dyDescent="0.3">
      <c r="A23" s="572">
        <v>1</v>
      </c>
      <c r="B23" s="547"/>
      <c r="C23" s="548"/>
      <c r="D23" s="548"/>
      <c r="E23" s="549"/>
      <c r="F23" s="550"/>
      <c r="G23" s="548"/>
      <c r="H23" s="548"/>
      <c r="I23" s="551"/>
      <c r="J23" s="552"/>
      <c r="K23" s="548"/>
      <c r="L23" s="548"/>
      <c r="M23" s="549"/>
      <c r="N23" s="547"/>
      <c r="O23" s="548"/>
      <c r="P23" s="553"/>
      <c r="Q23" s="553" t="s">
        <v>83</v>
      </c>
      <c r="R23" s="554" t="s">
        <v>83</v>
      </c>
      <c r="S23" s="555" t="s">
        <v>84</v>
      </c>
      <c r="T23" s="556"/>
      <c r="U23" s="556"/>
      <c r="V23" s="557"/>
      <c r="W23" s="558"/>
      <c r="X23" s="559"/>
      <c r="Y23" s="557"/>
      <c r="Z23" s="557"/>
      <c r="AA23" s="560"/>
      <c r="AB23" s="561"/>
      <c r="AC23" s="557" t="s">
        <v>84</v>
      </c>
      <c r="AD23" s="557" t="s">
        <v>84</v>
      </c>
      <c r="AE23" s="558" t="s">
        <v>84</v>
      </c>
      <c r="AF23" s="562" t="s">
        <v>84</v>
      </c>
      <c r="AG23" s="556"/>
      <c r="AH23" s="556"/>
      <c r="AI23" s="563"/>
      <c r="AJ23" s="564"/>
      <c r="AK23" s="556"/>
      <c r="AL23" s="556"/>
      <c r="AM23" s="556"/>
      <c r="AN23" s="565"/>
      <c r="AO23" s="566"/>
      <c r="AP23" s="553" t="s">
        <v>83</v>
      </c>
      <c r="AQ23" s="553" t="s">
        <v>83</v>
      </c>
      <c r="AR23" s="588" t="s">
        <v>84</v>
      </c>
      <c r="AS23" s="588" t="s">
        <v>84</v>
      </c>
      <c r="AT23" s="588" t="s">
        <v>84</v>
      </c>
      <c r="AU23" s="588" t="s">
        <v>84</v>
      </c>
      <c r="AV23" s="588" t="s">
        <v>84</v>
      </c>
      <c r="AW23" s="588" t="s">
        <v>84</v>
      </c>
      <c r="AX23" s="588" t="s">
        <v>84</v>
      </c>
      <c r="AY23" s="588" t="s">
        <v>84</v>
      </c>
      <c r="AZ23" s="588" t="s">
        <v>84</v>
      </c>
      <c r="BA23" s="589" t="s">
        <v>84</v>
      </c>
      <c r="BB23" s="47"/>
      <c r="BC23" s="48"/>
      <c r="BD23" s="47"/>
      <c r="BE23" s="48"/>
    </row>
    <row r="24" spans="1:57" ht="19.5" customHeight="1" thickBot="1" x14ac:dyDescent="0.3">
      <c r="A24" s="113">
        <v>2</v>
      </c>
      <c r="B24" s="114" t="s">
        <v>85</v>
      </c>
      <c r="C24" s="108" t="s">
        <v>85</v>
      </c>
      <c r="D24" s="108" t="s">
        <v>85</v>
      </c>
      <c r="E24" s="115" t="s">
        <v>85</v>
      </c>
      <c r="F24" s="112" t="s">
        <v>86</v>
      </c>
      <c r="G24" s="108" t="s">
        <v>86</v>
      </c>
      <c r="H24" s="108" t="s">
        <v>86</v>
      </c>
      <c r="I24" s="116" t="s">
        <v>86</v>
      </c>
      <c r="J24" s="114" t="s">
        <v>86</v>
      </c>
      <c r="K24" s="108" t="s">
        <v>86</v>
      </c>
      <c r="L24" s="108" t="s">
        <v>86</v>
      </c>
      <c r="M24" s="115" t="s">
        <v>86</v>
      </c>
      <c r="N24" s="114" t="s">
        <v>86</v>
      </c>
      <c r="O24" s="108" t="s">
        <v>86</v>
      </c>
      <c r="P24" s="108" t="s">
        <v>86</v>
      </c>
      <c r="Q24" s="109" t="s">
        <v>154</v>
      </c>
      <c r="R24" s="120" t="s">
        <v>154</v>
      </c>
      <c r="S24" s="118"/>
      <c r="T24" s="109"/>
      <c r="U24" s="109"/>
      <c r="V24" s="109"/>
      <c r="W24" s="121"/>
      <c r="X24" s="119"/>
      <c r="Y24" s="109"/>
      <c r="Z24" s="109"/>
      <c r="AA24" s="122"/>
      <c r="AB24" s="118"/>
      <c r="AC24" s="109"/>
      <c r="AD24" s="109"/>
      <c r="AE24" s="121"/>
      <c r="AF24" s="119"/>
      <c r="AG24" s="109"/>
      <c r="AH24" s="109"/>
      <c r="AI24" s="122"/>
      <c r="AJ24" s="118"/>
      <c r="AK24" s="109"/>
      <c r="AL24" s="109"/>
      <c r="AM24" s="109"/>
      <c r="AN24" s="121"/>
      <c r="AO24" s="117"/>
      <c r="AP24" s="110"/>
      <c r="AQ24" s="110"/>
      <c r="AR24" s="123"/>
      <c r="AS24" s="124"/>
      <c r="AT24" s="110"/>
      <c r="AU24" s="110"/>
      <c r="AV24" s="111"/>
      <c r="AW24" s="117"/>
      <c r="AX24" s="110"/>
      <c r="AY24" s="110"/>
      <c r="AZ24" s="110"/>
      <c r="BA24" s="111"/>
      <c r="BB24" s="49"/>
      <c r="BC24" s="49"/>
      <c r="BD24" s="49"/>
      <c r="BE24" s="49"/>
    </row>
    <row r="25" spans="1:57" s="49" customFormat="1" ht="3" customHeight="1" x14ac:dyDescent="0.25">
      <c r="A25" s="657"/>
      <c r="B25" s="657"/>
      <c r="C25" s="657"/>
      <c r="D25" s="657"/>
      <c r="E25" s="657"/>
      <c r="F25" s="657"/>
      <c r="G25" s="657"/>
      <c r="H25" s="657"/>
      <c r="I25" s="657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51"/>
      <c r="AW25" s="51"/>
      <c r="AX25" s="51"/>
      <c r="AY25" s="51"/>
      <c r="AZ25" s="51"/>
      <c r="BA25" s="35"/>
      <c r="BB25" s="35"/>
      <c r="BC25" s="35"/>
      <c r="BD25" s="35"/>
      <c r="BE25" s="35"/>
    </row>
    <row r="26" spans="1:57" ht="15.75" hidden="1" customHeight="1" x14ac:dyDescent="0.25">
      <c r="A26" s="671" t="s">
        <v>87</v>
      </c>
      <c r="B26" s="671"/>
      <c r="C26" s="671"/>
      <c r="D26" s="671"/>
      <c r="E26" s="671"/>
      <c r="F26" s="671"/>
      <c r="G26" s="671"/>
      <c r="H26" s="671"/>
      <c r="I26" s="671"/>
      <c r="J26" s="671"/>
      <c r="K26" s="671"/>
      <c r="L26" s="671"/>
      <c r="M26" s="671"/>
      <c r="N26" s="671"/>
      <c r="O26" s="671"/>
      <c r="P26" s="671"/>
      <c r="Q26" s="671"/>
      <c r="R26" s="671"/>
      <c r="S26" s="671"/>
      <c r="T26" s="671"/>
      <c r="U26" s="671"/>
      <c r="V26" s="671"/>
      <c r="W26" s="671"/>
      <c r="X26" s="671"/>
      <c r="Y26" s="671"/>
      <c r="Z26" s="671"/>
      <c r="AA26" s="671"/>
      <c r="AB26" s="671"/>
      <c r="AC26" s="671"/>
      <c r="AD26" s="671"/>
      <c r="AE26" s="671"/>
      <c r="AF26" s="671"/>
      <c r="AG26" s="671"/>
      <c r="AH26" s="671"/>
      <c r="AI26" s="671"/>
      <c r="AJ26" s="671"/>
      <c r="AK26" s="671"/>
      <c r="AL26" s="671"/>
      <c r="AM26" s="671"/>
      <c r="AN26" s="671"/>
      <c r="AO26" s="671"/>
      <c r="AP26" s="671"/>
      <c r="AQ26" s="671"/>
      <c r="AR26" s="671"/>
      <c r="AS26" s="671"/>
      <c r="AT26" s="671"/>
      <c r="AU26" s="671"/>
      <c r="AV26" s="51"/>
      <c r="AW26" s="51"/>
      <c r="AX26" s="51"/>
      <c r="AY26" s="51"/>
      <c r="AZ26" s="51"/>
    </row>
    <row r="27" spans="1:57" ht="26.25" customHeight="1" x14ac:dyDescent="0.3">
      <c r="A27" s="53"/>
      <c r="B27" s="672" t="s">
        <v>88</v>
      </c>
      <c r="C27" s="672"/>
      <c r="D27" s="672"/>
      <c r="E27" s="672"/>
      <c r="F27" s="54"/>
      <c r="G27" s="55"/>
      <c r="H27" s="673" t="s">
        <v>89</v>
      </c>
      <c r="I27" s="673"/>
      <c r="J27" s="673"/>
      <c r="K27" s="54"/>
      <c r="L27" s="55"/>
      <c r="M27" s="673"/>
      <c r="N27" s="673"/>
      <c r="O27" s="673"/>
      <c r="P27" s="673"/>
      <c r="Q27" s="673"/>
      <c r="R27" s="673"/>
      <c r="S27" s="55" t="s">
        <v>83</v>
      </c>
      <c r="T27" s="673" t="s">
        <v>90</v>
      </c>
      <c r="U27" s="673"/>
      <c r="V27" s="673"/>
      <c r="W27" s="673"/>
      <c r="X27" s="54"/>
      <c r="Y27" s="55" t="s">
        <v>85</v>
      </c>
      <c r="Z27" s="673" t="s">
        <v>91</v>
      </c>
      <c r="AA27" s="673"/>
      <c r="AB27" s="673"/>
      <c r="AC27" s="673"/>
      <c r="AD27" s="54"/>
      <c r="AE27" s="55" t="s">
        <v>86</v>
      </c>
      <c r="AF27" s="673" t="s">
        <v>92</v>
      </c>
      <c r="AG27" s="673"/>
      <c r="AH27" s="673"/>
      <c r="AI27" s="673"/>
      <c r="AJ27" s="673"/>
      <c r="AK27" s="673"/>
      <c r="AL27" s="673"/>
      <c r="AM27" s="673"/>
      <c r="AN27" s="55" t="s">
        <v>154</v>
      </c>
      <c r="AO27" s="673" t="s">
        <v>155</v>
      </c>
      <c r="AP27" s="673"/>
      <c r="AQ27" s="673"/>
      <c r="AR27" s="673"/>
      <c r="AS27" s="673"/>
      <c r="AT27" s="673"/>
      <c r="AU27" s="54"/>
      <c r="AV27" s="55" t="s">
        <v>84</v>
      </c>
      <c r="AW27" s="684" t="s">
        <v>93</v>
      </c>
      <c r="AX27" s="684"/>
      <c r="AY27" s="684"/>
      <c r="AZ27" s="684"/>
      <c r="BA27" s="54"/>
      <c r="BB27" s="54"/>
      <c r="BC27" s="39"/>
      <c r="BD27" s="39"/>
      <c r="BE27" s="39"/>
    </row>
    <row r="28" spans="1:57" ht="36.75" customHeight="1" x14ac:dyDescent="0.3">
      <c r="A28" s="685" t="s">
        <v>157</v>
      </c>
      <c r="B28" s="685"/>
      <c r="C28" s="685"/>
      <c r="D28" s="685"/>
      <c r="E28" s="685"/>
      <c r="F28" s="685"/>
      <c r="G28" s="685"/>
      <c r="H28" s="685"/>
      <c r="I28" s="685"/>
      <c r="J28" s="685"/>
      <c r="K28" s="685"/>
      <c r="L28" s="685"/>
      <c r="M28" s="685"/>
      <c r="N28" s="685"/>
      <c r="O28" s="685"/>
      <c r="P28" s="685"/>
      <c r="Q28" s="685"/>
      <c r="R28" s="685"/>
      <c r="S28" s="685"/>
      <c r="T28" s="685"/>
      <c r="U28" s="685"/>
      <c r="V28" s="685"/>
      <c r="W28" s="685"/>
      <c r="X28" s="685"/>
      <c r="Y28" s="685"/>
      <c r="Z28" s="685"/>
      <c r="AA28" s="685"/>
      <c r="AB28" s="685"/>
      <c r="AC28" s="685"/>
      <c r="AD28" s="685"/>
      <c r="AE28" s="685"/>
      <c r="AF28" s="685"/>
      <c r="AG28" s="685"/>
      <c r="AH28" s="685"/>
      <c r="AI28" s="685"/>
      <c r="AJ28" s="685"/>
      <c r="AK28" s="685"/>
      <c r="AL28" s="685"/>
      <c r="AM28" s="685"/>
      <c r="AN28" s="685"/>
      <c r="AO28" s="685"/>
      <c r="AP28" s="685"/>
      <c r="AQ28" s="685"/>
      <c r="AR28" s="685"/>
      <c r="AS28" s="685"/>
      <c r="AT28" s="685"/>
      <c r="AU28" s="685"/>
      <c r="AV28" s="685"/>
      <c r="AW28" s="685"/>
      <c r="AX28" s="685"/>
      <c r="AY28" s="685"/>
      <c r="AZ28" s="685"/>
      <c r="BA28" s="685"/>
      <c r="BB28" s="685"/>
      <c r="BC28" s="685"/>
      <c r="BD28" s="685"/>
      <c r="BE28" s="685"/>
    </row>
    <row r="29" spans="1:57" ht="12.75" customHeight="1" thickBot="1" x14ac:dyDescent="0.35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39"/>
      <c r="BB29" s="39"/>
      <c r="BC29" s="39"/>
      <c r="BD29" s="39"/>
      <c r="BE29" s="39"/>
    </row>
    <row r="30" spans="1:57" ht="12.75" customHeight="1" thickBot="1" x14ac:dyDescent="0.35">
      <c r="A30" s="686" t="s">
        <v>70</v>
      </c>
      <c r="B30" s="687"/>
      <c r="C30" s="690" t="s">
        <v>94</v>
      </c>
      <c r="D30" s="690"/>
      <c r="E30" s="690"/>
      <c r="F30" s="690"/>
      <c r="G30" s="692" t="s">
        <v>95</v>
      </c>
      <c r="H30" s="692"/>
      <c r="I30" s="692"/>
      <c r="J30" s="692" t="s">
        <v>96</v>
      </c>
      <c r="K30" s="692"/>
      <c r="L30" s="692"/>
      <c r="M30" s="692"/>
      <c r="N30" s="692" t="s">
        <v>97</v>
      </c>
      <c r="O30" s="692"/>
      <c r="P30" s="692"/>
      <c r="Q30" s="692" t="s">
        <v>151</v>
      </c>
      <c r="R30" s="692"/>
      <c r="S30" s="692"/>
      <c r="T30" s="694" t="s">
        <v>98</v>
      </c>
      <c r="U30" s="694"/>
      <c r="V30" s="694"/>
      <c r="W30" s="696" t="s">
        <v>99</v>
      </c>
      <c r="X30" s="697"/>
      <c r="Y30" s="698"/>
      <c r="Z30" s="58"/>
      <c r="AA30" s="702" t="s">
        <v>100</v>
      </c>
      <c r="AB30" s="703"/>
      <c r="AC30" s="703"/>
      <c r="AD30" s="703"/>
      <c r="AE30" s="704"/>
      <c r="AF30" s="708" t="s">
        <v>101</v>
      </c>
      <c r="AG30" s="692"/>
      <c r="AH30" s="694"/>
      <c r="AI30" s="696" t="s">
        <v>102</v>
      </c>
      <c r="AJ30" s="710"/>
      <c r="AK30" s="711"/>
      <c r="AL30" s="59"/>
      <c r="AM30" s="714" t="s">
        <v>156</v>
      </c>
      <c r="AN30" s="715"/>
      <c r="AO30" s="716"/>
      <c r="AP30" s="723" t="s">
        <v>150</v>
      </c>
      <c r="AQ30" s="723"/>
      <c r="AR30" s="723"/>
      <c r="AS30" s="723"/>
      <c r="AT30" s="723"/>
      <c r="AU30" s="723"/>
      <c r="AV30" s="723"/>
      <c r="AW30" s="724"/>
      <c r="AX30" s="729" t="s">
        <v>101</v>
      </c>
      <c r="AY30" s="730"/>
      <c r="AZ30" s="730"/>
      <c r="BA30" s="731"/>
      <c r="BB30" s="39"/>
      <c r="BC30" s="39"/>
      <c r="BD30" s="39"/>
      <c r="BE30" s="39"/>
    </row>
    <row r="31" spans="1:57" ht="21" customHeight="1" thickBot="1" x14ac:dyDescent="0.35">
      <c r="A31" s="688"/>
      <c r="B31" s="689"/>
      <c r="C31" s="691"/>
      <c r="D31" s="691"/>
      <c r="E31" s="691"/>
      <c r="F31" s="691"/>
      <c r="G31" s="693"/>
      <c r="H31" s="693"/>
      <c r="I31" s="693"/>
      <c r="J31" s="693"/>
      <c r="K31" s="693"/>
      <c r="L31" s="693"/>
      <c r="M31" s="693"/>
      <c r="N31" s="693"/>
      <c r="O31" s="693"/>
      <c r="P31" s="693"/>
      <c r="Q31" s="693"/>
      <c r="R31" s="693"/>
      <c r="S31" s="693"/>
      <c r="T31" s="695"/>
      <c r="U31" s="695"/>
      <c r="V31" s="695"/>
      <c r="W31" s="699"/>
      <c r="X31" s="700"/>
      <c r="Y31" s="701"/>
      <c r="Z31" s="58"/>
      <c r="AA31" s="705"/>
      <c r="AB31" s="706"/>
      <c r="AC31" s="706"/>
      <c r="AD31" s="706"/>
      <c r="AE31" s="707"/>
      <c r="AF31" s="709"/>
      <c r="AG31" s="693"/>
      <c r="AH31" s="695"/>
      <c r="AI31" s="699"/>
      <c r="AJ31" s="712"/>
      <c r="AK31" s="713"/>
      <c r="AL31" s="60"/>
      <c r="AM31" s="717"/>
      <c r="AN31" s="718"/>
      <c r="AO31" s="719"/>
      <c r="AP31" s="725"/>
      <c r="AQ31" s="725"/>
      <c r="AR31" s="725"/>
      <c r="AS31" s="725"/>
      <c r="AT31" s="725"/>
      <c r="AU31" s="725"/>
      <c r="AV31" s="725"/>
      <c r="AW31" s="726"/>
      <c r="AX31" s="732"/>
      <c r="AY31" s="733"/>
      <c r="AZ31" s="733"/>
      <c r="BA31" s="734"/>
      <c r="BB31" s="39"/>
      <c r="BC31" s="39"/>
      <c r="BD31" s="39"/>
      <c r="BE31" s="39"/>
    </row>
    <row r="32" spans="1:57" ht="39" customHeight="1" thickBot="1" x14ac:dyDescent="0.35">
      <c r="A32" s="688"/>
      <c r="B32" s="689"/>
      <c r="C32" s="691"/>
      <c r="D32" s="691"/>
      <c r="E32" s="691"/>
      <c r="F32" s="691"/>
      <c r="G32" s="693"/>
      <c r="H32" s="693"/>
      <c r="I32" s="693"/>
      <c r="J32" s="693"/>
      <c r="K32" s="693"/>
      <c r="L32" s="693"/>
      <c r="M32" s="693"/>
      <c r="N32" s="693"/>
      <c r="O32" s="693"/>
      <c r="P32" s="693"/>
      <c r="Q32" s="693"/>
      <c r="R32" s="693"/>
      <c r="S32" s="693"/>
      <c r="T32" s="695"/>
      <c r="U32" s="695"/>
      <c r="V32" s="695"/>
      <c r="W32" s="699"/>
      <c r="X32" s="700"/>
      <c r="Y32" s="701"/>
      <c r="Z32" s="58"/>
      <c r="AA32" s="738" t="s">
        <v>162</v>
      </c>
      <c r="AB32" s="739"/>
      <c r="AC32" s="739"/>
      <c r="AD32" s="739"/>
      <c r="AE32" s="740"/>
      <c r="AF32" s="741">
        <v>3</v>
      </c>
      <c r="AG32" s="742"/>
      <c r="AH32" s="743"/>
      <c r="AI32" s="661">
        <v>4</v>
      </c>
      <c r="AJ32" s="662"/>
      <c r="AK32" s="663"/>
      <c r="AL32" s="60"/>
      <c r="AM32" s="717"/>
      <c r="AN32" s="718"/>
      <c r="AO32" s="719"/>
      <c r="AP32" s="725"/>
      <c r="AQ32" s="725"/>
      <c r="AR32" s="725"/>
      <c r="AS32" s="725"/>
      <c r="AT32" s="725"/>
      <c r="AU32" s="725"/>
      <c r="AV32" s="725"/>
      <c r="AW32" s="726"/>
      <c r="AX32" s="732"/>
      <c r="AY32" s="733"/>
      <c r="AZ32" s="733"/>
      <c r="BA32" s="734"/>
      <c r="BB32" s="39"/>
      <c r="BC32" s="39"/>
      <c r="BD32" s="39"/>
      <c r="BE32" s="39"/>
    </row>
    <row r="33" spans="1:57" ht="20.25" customHeight="1" thickBot="1" x14ac:dyDescent="0.35">
      <c r="A33" s="680">
        <v>1</v>
      </c>
      <c r="B33" s="681"/>
      <c r="C33" s="664">
        <v>33</v>
      </c>
      <c r="D33" s="682"/>
      <c r="E33" s="682"/>
      <c r="F33" s="683"/>
      <c r="G33" s="664">
        <v>4</v>
      </c>
      <c r="H33" s="682"/>
      <c r="I33" s="683"/>
      <c r="J33" s="664"/>
      <c r="K33" s="682"/>
      <c r="L33" s="682"/>
      <c r="M33" s="683"/>
      <c r="N33" s="664"/>
      <c r="O33" s="682"/>
      <c r="P33" s="683"/>
      <c r="Q33" s="674"/>
      <c r="R33" s="675"/>
      <c r="S33" s="676"/>
      <c r="T33" s="664">
        <v>15</v>
      </c>
      <c r="U33" s="665"/>
      <c r="V33" s="665"/>
      <c r="W33" s="666">
        <f>C33+G33+J33+N33+Q33+T33</f>
        <v>52</v>
      </c>
      <c r="X33" s="667"/>
      <c r="Y33" s="668"/>
      <c r="Z33" s="58"/>
      <c r="AA33" s="669"/>
      <c r="AB33" s="669"/>
      <c r="AC33" s="669"/>
      <c r="AD33" s="669"/>
      <c r="AE33" s="669"/>
      <c r="AF33" s="670"/>
      <c r="AG33" s="670"/>
      <c r="AH33" s="670"/>
      <c r="AI33" s="670"/>
      <c r="AJ33" s="670"/>
      <c r="AK33" s="670"/>
      <c r="AL33" s="60"/>
      <c r="AM33" s="720"/>
      <c r="AN33" s="721"/>
      <c r="AO33" s="722"/>
      <c r="AP33" s="727"/>
      <c r="AQ33" s="727"/>
      <c r="AR33" s="727"/>
      <c r="AS33" s="727"/>
      <c r="AT33" s="727"/>
      <c r="AU33" s="727"/>
      <c r="AV33" s="727"/>
      <c r="AW33" s="728"/>
      <c r="AX33" s="735"/>
      <c r="AY33" s="736"/>
      <c r="AZ33" s="736"/>
      <c r="BA33" s="737"/>
      <c r="BB33" s="39"/>
      <c r="BC33" s="39"/>
      <c r="BD33" s="39"/>
      <c r="BE33" s="39"/>
    </row>
    <row r="34" spans="1:57" ht="20.25" customHeight="1" thickBot="1" x14ac:dyDescent="0.35">
      <c r="A34" s="792">
        <v>2</v>
      </c>
      <c r="B34" s="793"/>
      <c r="C34" s="794"/>
      <c r="D34" s="795"/>
      <c r="E34" s="795"/>
      <c r="F34" s="796"/>
      <c r="G34" s="677"/>
      <c r="H34" s="678"/>
      <c r="I34" s="679"/>
      <c r="J34" s="677">
        <v>4</v>
      </c>
      <c r="K34" s="678"/>
      <c r="L34" s="678"/>
      <c r="M34" s="679"/>
      <c r="N34" s="677">
        <v>11</v>
      </c>
      <c r="O34" s="678"/>
      <c r="P34" s="679"/>
      <c r="Q34" s="783">
        <v>2</v>
      </c>
      <c r="R34" s="784"/>
      <c r="S34" s="785"/>
      <c r="T34" s="677"/>
      <c r="U34" s="786"/>
      <c r="V34" s="786"/>
      <c r="W34" s="787">
        <f>C34+G34+J34+N34+Q34+T34</f>
        <v>17</v>
      </c>
      <c r="X34" s="788"/>
      <c r="Y34" s="789"/>
      <c r="Z34" s="58"/>
      <c r="AA34" s="744"/>
      <c r="AB34" s="744"/>
      <c r="AC34" s="744"/>
      <c r="AD34" s="744"/>
      <c r="AE34" s="744"/>
      <c r="AF34" s="770"/>
      <c r="AG34" s="770"/>
      <c r="AH34" s="770"/>
      <c r="AI34" s="770"/>
      <c r="AJ34" s="770"/>
      <c r="AK34" s="770"/>
      <c r="AL34" s="61"/>
      <c r="AM34" s="746">
        <v>1</v>
      </c>
      <c r="AN34" s="747"/>
      <c r="AO34" s="748"/>
      <c r="AP34" s="755" t="s">
        <v>134</v>
      </c>
      <c r="AQ34" s="756"/>
      <c r="AR34" s="756"/>
      <c r="AS34" s="756"/>
      <c r="AT34" s="756"/>
      <c r="AU34" s="756"/>
      <c r="AV34" s="756"/>
      <c r="AW34" s="757"/>
      <c r="AX34" s="764">
        <v>3</v>
      </c>
      <c r="AY34" s="756"/>
      <c r="AZ34" s="756"/>
      <c r="BA34" s="765"/>
      <c r="BB34" s="39"/>
      <c r="BC34" s="39"/>
      <c r="BD34" s="39"/>
      <c r="BE34" s="39"/>
    </row>
    <row r="35" spans="1:57" ht="27" customHeight="1" thickBot="1" x14ac:dyDescent="0.35">
      <c r="A35" s="771" t="s">
        <v>103</v>
      </c>
      <c r="B35" s="772"/>
      <c r="C35" s="773">
        <f>SUM(C33:F34)</f>
        <v>33</v>
      </c>
      <c r="D35" s="774"/>
      <c r="E35" s="774"/>
      <c r="F35" s="775"/>
      <c r="G35" s="773">
        <f>SUM(G33:I34)</f>
        <v>4</v>
      </c>
      <c r="H35" s="774"/>
      <c r="I35" s="775"/>
      <c r="J35" s="776">
        <f>SUM(J33:M34)</f>
        <v>4</v>
      </c>
      <c r="K35" s="777"/>
      <c r="L35" s="777"/>
      <c r="M35" s="778"/>
      <c r="N35" s="776">
        <f>SUM(N33:P34)</f>
        <v>11</v>
      </c>
      <c r="O35" s="777"/>
      <c r="P35" s="778"/>
      <c r="Q35" s="779">
        <f>SUM(Q33:S34)</f>
        <v>2</v>
      </c>
      <c r="R35" s="780"/>
      <c r="S35" s="781"/>
      <c r="T35" s="773">
        <f>SUM(T33:V34)</f>
        <v>15</v>
      </c>
      <c r="U35" s="782"/>
      <c r="V35" s="782"/>
      <c r="W35" s="790">
        <f>SUM(W33:Y34)</f>
        <v>69</v>
      </c>
      <c r="X35" s="782"/>
      <c r="Y35" s="791"/>
      <c r="Z35" s="58"/>
      <c r="AA35" s="744"/>
      <c r="AB35" s="744"/>
      <c r="AC35" s="744"/>
      <c r="AD35" s="744"/>
      <c r="AE35" s="744"/>
      <c r="AF35" s="770"/>
      <c r="AG35" s="770"/>
      <c r="AH35" s="770"/>
      <c r="AI35" s="770"/>
      <c r="AJ35" s="770"/>
      <c r="AK35" s="770"/>
      <c r="AL35" s="62"/>
      <c r="AM35" s="749"/>
      <c r="AN35" s="750"/>
      <c r="AO35" s="751"/>
      <c r="AP35" s="758"/>
      <c r="AQ35" s="759"/>
      <c r="AR35" s="759"/>
      <c r="AS35" s="759"/>
      <c r="AT35" s="759"/>
      <c r="AU35" s="759"/>
      <c r="AV35" s="759"/>
      <c r="AW35" s="760"/>
      <c r="AX35" s="766"/>
      <c r="AY35" s="759"/>
      <c r="AZ35" s="759"/>
      <c r="BA35" s="767"/>
      <c r="BB35" s="39"/>
      <c r="BC35" s="39"/>
      <c r="BD35" s="39"/>
      <c r="BE35" s="39"/>
    </row>
    <row r="36" spans="1:57" ht="36.75" customHeight="1" thickBot="1" x14ac:dyDescent="0.35">
      <c r="A36" s="53"/>
      <c r="B36" s="63"/>
      <c r="C36" s="63"/>
      <c r="D36" s="63"/>
      <c r="E36" s="63"/>
      <c r="F36" s="63"/>
      <c r="G36" s="63"/>
      <c r="H36" s="64"/>
      <c r="I36" s="64"/>
      <c r="J36" s="64"/>
      <c r="K36" s="64"/>
      <c r="L36" s="64"/>
      <c r="O36" s="64"/>
      <c r="P36" s="64"/>
      <c r="Q36" s="64"/>
      <c r="R36" s="64"/>
      <c r="S36" s="64"/>
      <c r="T36" s="39"/>
      <c r="U36" s="39"/>
      <c r="V36" s="64"/>
      <c r="W36" s="64"/>
      <c r="X36" s="64"/>
      <c r="Y36" s="64"/>
      <c r="Z36" s="64"/>
      <c r="AA36" s="744"/>
      <c r="AB36" s="744"/>
      <c r="AC36" s="744"/>
      <c r="AD36" s="744"/>
      <c r="AE36" s="744"/>
      <c r="AF36" s="745"/>
      <c r="AG36" s="745"/>
      <c r="AH36" s="745"/>
      <c r="AI36" s="745"/>
      <c r="AJ36" s="745"/>
      <c r="AK36" s="745"/>
      <c r="AL36" s="65"/>
      <c r="AM36" s="752"/>
      <c r="AN36" s="753"/>
      <c r="AO36" s="754"/>
      <c r="AP36" s="761"/>
      <c r="AQ36" s="762"/>
      <c r="AR36" s="762"/>
      <c r="AS36" s="762"/>
      <c r="AT36" s="762"/>
      <c r="AU36" s="762"/>
      <c r="AV36" s="762"/>
      <c r="AW36" s="763"/>
      <c r="AX36" s="768"/>
      <c r="AY36" s="762"/>
      <c r="AZ36" s="762"/>
      <c r="BA36" s="769"/>
      <c r="BB36" s="39"/>
      <c r="BC36" s="39"/>
      <c r="BD36" s="39"/>
      <c r="BE36" s="39"/>
    </row>
    <row r="37" spans="1:57" ht="12.75" customHeight="1" x14ac:dyDescent="0.3">
      <c r="A37" s="53"/>
      <c r="B37" s="63"/>
      <c r="C37" s="63"/>
      <c r="D37" s="63"/>
      <c r="E37" s="63"/>
      <c r="F37" s="63"/>
      <c r="G37" s="63"/>
      <c r="H37" s="64"/>
      <c r="I37" s="64"/>
      <c r="J37" s="64"/>
      <c r="K37" s="64"/>
      <c r="L37" s="64"/>
      <c r="O37" s="64"/>
      <c r="P37" s="64"/>
      <c r="Q37" s="64"/>
      <c r="R37" s="64"/>
      <c r="S37" s="64"/>
      <c r="T37" s="39"/>
      <c r="U37" s="39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47"/>
      <c r="AG37" s="47"/>
      <c r="AH37" s="66"/>
      <c r="AI37" s="66"/>
      <c r="AJ37" s="65"/>
      <c r="AK37" s="65"/>
      <c r="AL37" s="65"/>
      <c r="AM37" s="65"/>
      <c r="AN37" s="66"/>
      <c r="AO37" s="66"/>
      <c r="AP37" s="64"/>
      <c r="AQ37" s="64"/>
      <c r="AR37" s="64"/>
      <c r="AS37" s="64"/>
      <c r="AT37" s="64"/>
      <c r="AU37" s="39"/>
      <c r="AV37" s="51"/>
      <c r="AW37" s="51"/>
      <c r="AX37" s="51"/>
      <c r="AY37" s="51"/>
      <c r="AZ37" s="51"/>
      <c r="BA37" s="39"/>
      <c r="BB37" s="39"/>
      <c r="BC37" s="39"/>
      <c r="BD37" s="39"/>
      <c r="BE37" s="39"/>
    </row>
    <row r="38" spans="1:57" ht="18.75" x14ac:dyDescent="0.3">
      <c r="A38" s="49"/>
      <c r="B38" s="49"/>
      <c r="C38" s="49"/>
      <c r="D38" s="49"/>
      <c r="E38" s="49"/>
      <c r="F38" s="49"/>
      <c r="G38" s="49"/>
      <c r="H38" s="50"/>
      <c r="I38" s="50"/>
      <c r="J38" s="50"/>
      <c r="K38" s="50"/>
      <c r="L38" s="50"/>
      <c r="M38" s="49"/>
      <c r="N38" s="49"/>
      <c r="O38" s="44"/>
      <c r="P38" s="44"/>
      <c r="Q38" s="44"/>
      <c r="R38" s="44"/>
      <c r="S38" s="44"/>
      <c r="T38" s="66"/>
      <c r="U38" s="66"/>
      <c r="V38" s="44"/>
      <c r="W38" s="44"/>
      <c r="X38" s="44"/>
      <c r="Y38" s="44"/>
      <c r="Z38" s="44"/>
      <c r="AA38" s="44"/>
      <c r="AB38" s="66"/>
      <c r="AC38" s="66"/>
      <c r="AD38" s="44"/>
      <c r="AE38" s="44"/>
      <c r="AF38" s="44"/>
      <c r="AG38" s="44"/>
      <c r="AH38" s="66"/>
      <c r="AI38" s="66"/>
      <c r="AJ38" s="44"/>
      <c r="AK38" s="44"/>
      <c r="AL38" s="44"/>
      <c r="AM38" s="44"/>
      <c r="AN38" s="66"/>
      <c r="AO38" s="66"/>
      <c r="AP38" s="44"/>
      <c r="AQ38" s="44"/>
      <c r="AR38" s="44"/>
      <c r="AS38" s="44"/>
      <c r="AT38" s="66"/>
      <c r="AU38" s="66"/>
      <c r="AV38" s="52"/>
      <c r="AW38" s="52"/>
      <c r="AX38" s="52"/>
      <c r="AY38" s="52"/>
      <c r="AZ38" s="52"/>
      <c r="BA38" s="66"/>
      <c r="BB38" s="66"/>
      <c r="BC38" s="66"/>
      <c r="BD38" s="66"/>
      <c r="BE38" s="66"/>
    </row>
  </sheetData>
  <sheetProtection selectLockedCells="1" selectUnlockedCells="1"/>
  <mergeCells count="108">
    <mergeCell ref="AA36:AE36"/>
    <mergeCell ref="AF36:AH36"/>
    <mergeCell ref="AI36:AK36"/>
    <mergeCell ref="AM34:AO36"/>
    <mergeCell ref="AP34:AW36"/>
    <mergeCell ref="AX34:BA36"/>
    <mergeCell ref="AI34:AK35"/>
    <mergeCell ref="A35:B35"/>
    <mergeCell ref="C35:F35"/>
    <mergeCell ref="G35:I35"/>
    <mergeCell ref="J35:M35"/>
    <mergeCell ref="N35:P35"/>
    <mergeCell ref="Q35:S35"/>
    <mergeCell ref="T35:V35"/>
    <mergeCell ref="Q34:S34"/>
    <mergeCell ref="T34:V34"/>
    <mergeCell ref="W34:Y34"/>
    <mergeCell ref="AA34:AE35"/>
    <mergeCell ref="AF34:AH35"/>
    <mergeCell ref="W35:Y35"/>
    <mergeCell ref="A34:B34"/>
    <mergeCell ref="C34:F34"/>
    <mergeCell ref="G34:I34"/>
    <mergeCell ref="J34:M34"/>
    <mergeCell ref="N34:P34"/>
    <mergeCell ref="A33:B33"/>
    <mergeCell ref="C33:F33"/>
    <mergeCell ref="G33:I33"/>
    <mergeCell ref="J33:M33"/>
    <mergeCell ref="N33:P33"/>
    <mergeCell ref="AW27:AZ27"/>
    <mergeCell ref="A28:BE28"/>
    <mergeCell ref="A30:B32"/>
    <mergeCell ref="C30:F32"/>
    <mergeCell ref="G30:I32"/>
    <mergeCell ref="J30:M32"/>
    <mergeCell ref="N30:P32"/>
    <mergeCell ref="Q30:S32"/>
    <mergeCell ref="T30:V32"/>
    <mergeCell ref="W30:Y32"/>
    <mergeCell ref="AA30:AE31"/>
    <mergeCell ref="AF30:AH31"/>
    <mergeCell ref="AI30:AK31"/>
    <mergeCell ref="AM30:AO33"/>
    <mergeCell ref="AP30:AW33"/>
    <mergeCell ref="AX30:BA33"/>
    <mergeCell ref="AA32:AE32"/>
    <mergeCell ref="AF32:AH32"/>
    <mergeCell ref="AI32:AK32"/>
    <mergeCell ref="T33:V33"/>
    <mergeCell ref="W33:Y33"/>
    <mergeCell ref="AA33:AE33"/>
    <mergeCell ref="AF33:AH33"/>
    <mergeCell ref="AI33:AK33"/>
    <mergeCell ref="A26:AU26"/>
    <mergeCell ref="B27:E27"/>
    <mergeCell ref="H27:J27"/>
    <mergeCell ref="M27:R27"/>
    <mergeCell ref="T27:W27"/>
    <mergeCell ref="Z27:AC27"/>
    <mergeCell ref="AF27:AM27"/>
    <mergeCell ref="AO27:AT27"/>
    <mergeCell ref="Q33:S33"/>
    <mergeCell ref="AJ21:AN21"/>
    <mergeCell ref="AO21:AR21"/>
    <mergeCell ref="AS21:AV21"/>
    <mergeCell ref="AW21:BA21"/>
    <mergeCell ref="BB21:BE21"/>
    <mergeCell ref="A25:I25"/>
    <mergeCell ref="A19:BE19"/>
    <mergeCell ref="A21:A22"/>
    <mergeCell ref="B21:E21"/>
    <mergeCell ref="F21:I21"/>
    <mergeCell ref="J21:M21"/>
    <mergeCell ref="N21:R21"/>
    <mergeCell ref="S21:W21"/>
    <mergeCell ref="X21:AA21"/>
    <mergeCell ref="AB21:AE21"/>
    <mergeCell ref="AF21:AI21"/>
    <mergeCell ref="P14:AN14"/>
    <mergeCell ref="P15:AN15"/>
    <mergeCell ref="AO17:BE17"/>
    <mergeCell ref="P18:AN18"/>
    <mergeCell ref="P8:AN8"/>
    <mergeCell ref="P9:AN9"/>
    <mergeCell ref="AO9:BE9"/>
    <mergeCell ref="P10:AN10"/>
    <mergeCell ref="AO10:BE10"/>
    <mergeCell ref="P11:AN11"/>
    <mergeCell ref="AO11:BE11"/>
    <mergeCell ref="A5:O5"/>
    <mergeCell ref="P5:AN5"/>
    <mergeCell ref="AO5:BE8"/>
    <mergeCell ref="P6:AN6"/>
    <mergeCell ref="A7:O7"/>
    <mergeCell ref="P7:AN7"/>
    <mergeCell ref="A8:O8"/>
    <mergeCell ref="P12:AN12"/>
    <mergeCell ref="P13:AN13"/>
    <mergeCell ref="A1:O1"/>
    <mergeCell ref="P1:AN1"/>
    <mergeCell ref="AO1:BE3"/>
    <mergeCell ref="A2:O2"/>
    <mergeCell ref="A3:O3"/>
    <mergeCell ref="P3:AN3"/>
    <mergeCell ref="A4:O4"/>
    <mergeCell ref="P4:AN4"/>
    <mergeCell ref="AO4:BE4"/>
  </mergeCells>
  <pageMargins left="0.39370078740157483" right="0.39370078740157483" top="0.78740157480314965" bottom="0.39370078740157483" header="0.51181102362204722" footer="0.51181102362204722"/>
  <pageSetup paperSize="9" scale="45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02"/>
  <sheetViews>
    <sheetView tabSelected="1" view="pageBreakPreview" zoomScale="75" zoomScaleNormal="75" zoomScaleSheetLayoutView="75" workbookViewId="0">
      <selection activeCell="I4" sqref="I4:I8"/>
    </sheetView>
  </sheetViews>
  <sheetFormatPr defaultRowHeight="15.75" x14ac:dyDescent="0.2"/>
  <cols>
    <col min="1" max="1" width="9.42578125" style="1" customWidth="1"/>
    <col min="2" max="2" width="41.85546875" style="2" customWidth="1"/>
    <col min="3" max="3" width="5.42578125" style="3" customWidth="1"/>
    <col min="4" max="4" width="5.85546875" style="4" customWidth="1"/>
    <col min="5" max="5" width="5.28515625" style="4" customWidth="1"/>
    <col min="6" max="6" width="5.140625" style="3" customWidth="1"/>
    <col min="7" max="7" width="7.28515625" style="3" customWidth="1"/>
    <col min="8" max="8" width="9.28515625" style="3" customWidth="1"/>
    <col min="9" max="9" width="9.28515625" style="2" customWidth="1"/>
    <col min="10" max="10" width="8.28515625" style="2" customWidth="1"/>
    <col min="11" max="11" width="10.5703125" style="2" customWidth="1"/>
    <col min="12" max="12" width="8.42578125" style="2" customWidth="1"/>
    <col min="13" max="13" width="9.85546875" style="2" customWidth="1"/>
    <col min="14" max="14" width="9.7109375" style="2" customWidth="1"/>
    <col min="15" max="15" width="7.5703125" style="2" customWidth="1"/>
    <col min="16" max="16" width="7.140625" style="2" customWidth="1"/>
    <col min="17" max="17" width="10.42578125" style="2" customWidth="1"/>
    <col min="18" max="24" width="0" style="2" hidden="1" customWidth="1"/>
    <col min="25" max="26" width="0" style="5" hidden="1" customWidth="1"/>
    <col min="27" max="46" width="0" style="2" hidden="1" customWidth="1"/>
    <col min="47" max="47" width="9.140625" style="636"/>
    <col min="48" max="48" width="11.5703125" style="607" hidden="1" customWidth="1"/>
    <col min="49" max="49" width="12" style="607" hidden="1" customWidth="1"/>
    <col min="50" max="50" width="0" style="2" hidden="1" customWidth="1"/>
    <col min="51" max="256" width="9.140625" style="2"/>
    <col min="257" max="257" width="9.42578125" style="2" customWidth="1"/>
    <col min="258" max="258" width="41.85546875" style="2" customWidth="1"/>
    <col min="259" max="259" width="5.42578125" style="2" customWidth="1"/>
    <col min="260" max="260" width="5.85546875" style="2" customWidth="1"/>
    <col min="261" max="261" width="5.28515625" style="2" customWidth="1"/>
    <col min="262" max="262" width="5.140625" style="2" customWidth="1"/>
    <col min="263" max="263" width="7.28515625" style="2" customWidth="1"/>
    <col min="264" max="265" width="9.28515625" style="2" customWidth="1"/>
    <col min="266" max="266" width="8.28515625" style="2" customWidth="1"/>
    <col min="267" max="267" width="10.5703125" style="2" customWidth="1"/>
    <col min="268" max="268" width="8.42578125" style="2" customWidth="1"/>
    <col min="269" max="269" width="9.85546875" style="2" customWidth="1"/>
    <col min="270" max="270" width="9.7109375" style="2" customWidth="1"/>
    <col min="271" max="271" width="7.5703125" style="2" customWidth="1"/>
    <col min="272" max="272" width="7.140625" style="2" customWidth="1"/>
    <col min="273" max="273" width="10.42578125" style="2" customWidth="1"/>
    <col min="274" max="302" width="0" style="2" hidden="1" customWidth="1"/>
    <col min="303" max="512" width="9.140625" style="2"/>
    <col min="513" max="513" width="9.42578125" style="2" customWidth="1"/>
    <col min="514" max="514" width="41.85546875" style="2" customWidth="1"/>
    <col min="515" max="515" width="5.42578125" style="2" customWidth="1"/>
    <col min="516" max="516" width="5.85546875" style="2" customWidth="1"/>
    <col min="517" max="517" width="5.28515625" style="2" customWidth="1"/>
    <col min="518" max="518" width="5.140625" style="2" customWidth="1"/>
    <col min="519" max="519" width="7.28515625" style="2" customWidth="1"/>
    <col min="520" max="521" width="9.28515625" style="2" customWidth="1"/>
    <col min="522" max="522" width="8.28515625" style="2" customWidth="1"/>
    <col min="523" max="523" width="10.5703125" style="2" customWidth="1"/>
    <col min="524" max="524" width="8.42578125" style="2" customWidth="1"/>
    <col min="525" max="525" width="9.85546875" style="2" customWidth="1"/>
    <col min="526" max="526" width="9.7109375" style="2" customWidth="1"/>
    <col min="527" max="527" width="7.5703125" style="2" customWidth="1"/>
    <col min="528" max="528" width="7.140625" style="2" customWidth="1"/>
    <col min="529" max="529" width="10.42578125" style="2" customWidth="1"/>
    <col min="530" max="558" width="0" style="2" hidden="1" customWidth="1"/>
    <col min="559" max="768" width="9.140625" style="2"/>
    <col min="769" max="769" width="9.42578125" style="2" customWidth="1"/>
    <col min="770" max="770" width="41.85546875" style="2" customWidth="1"/>
    <col min="771" max="771" width="5.42578125" style="2" customWidth="1"/>
    <col min="772" max="772" width="5.85546875" style="2" customWidth="1"/>
    <col min="773" max="773" width="5.28515625" style="2" customWidth="1"/>
    <col min="774" max="774" width="5.140625" style="2" customWidth="1"/>
    <col min="775" max="775" width="7.28515625" style="2" customWidth="1"/>
    <col min="776" max="777" width="9.28515625" style="2" customWidth="1"/>
    <col min="778" max="778" width="8.28515625" style="2" customWidth="1"/>
    <col min="779" max="779" width="10.5703125" style="2" customWidth="1"/>
    <col min="780" max="780" width="8.42578125" style="2" customWidth="1"/>
    <col min="781" max="781" width="9.85546875" style="2" customWidth="1"/>
    <col min="782" max="782" width="9.7109375" style="2" customWidth="1"/>
    <col min="783" max="783" width="7.5703125" style="2" customWidth="1"/>
    <col min="784" max="784" width="7.140625" style="2" customWidth="1"/>
    <col min="785" max="785" width="10.42578125" style="2" customWidth="1"/>
    <col min="786" max="814" width="0" style="2" hidden="1" customWidth="1"/>
    <col min="815" max="1024" width="9.140625" style="2"/>
    <col min="1025" max="1025" width="9.42578125" style="2" customWidth="1"/>
    <col min="1026" max="1026" width="41.85546875" style="2" customWidth="1"/>
    <col min="1027" max="1027" width="5.42578125" style="2" customWidth="1"/>
    <col min="1028" max="1028" width="5.85546875" style="2" customWidth="1"/>
    <col min="1029" max="1029" width="5.28515625" style="2" customWidth="1"/>
    <col min="1030" max="1030" width="5.140625" style="2" customWidth="1"/>
    <col min="1031" max="1031" width="7.28515625" style="2" customWidth="1"/>
    <col min="1032" max="1033" width="9.28515625" style="2" customWidth="1"/>
    <col min="1034" max="1034" width="8.28515625" style="2" customWidth="1"/>
    <col min="1035" max="1035" width="10.5703125" style="2" customWidth="1"/>
    <col min="1036" max="1036" width="8.42578125" style="2" customWidth="1"/>
    <col min="1037" max="1037" width="9.85546875" style="2" customWidth="1"/>
    <col min="1038" max="1038" width="9.7109375" style="2" customWidth="1"/>
    <col min="1039" max="1039" width="7.5703125" style="2" customWidth="1"/>
    <col min="1040" max="1040" width="7.140625" style="2" customWidth="1"/>
    <col min="1041" max="1041" width="10.42578125" style="2" customWidth="1"/>
    <col min="1042" max="1070" width="0" style="2" hidden="1" customWidth="1"/>
    <col min="1071" max="1280" width="9.140625" style="2"/>
    <col min="1281" max="1281" width="9.42578125" style="2" customWidth="1"/>
    <col min="1282" max="1282" width="41.85546875" style="2" customWidth="1"/>
    <col min="1283" max="1283" width="5.42578125" style="2" customWidth="1"/>
    <col min="1284" max="1284" width="5.85546875" style="2" customWidth="1"/>
    <col min="1285" max="1285" width="5.28515625" style="2" customWidth="1"/>
    <col min="1286" max="1286" width="5.140625" style="2" customWidth="1"/>
    <col min="1287" max="1287" width="7.28515625" style="2" customWidth="1"/>
    <col min="1288" max="1289" width="9.28515625" style="2" customWidth="1"/>
    <col min="1290" max="1290" width="8.28515625" style="2" customWidth="1"/>
    <col min="1291" max="1291" width="10.5703125" style="2" customWidth="1"/>
    <col min="1292" max="1292" width="8.42578125" style="2" customWidth="1"/>
    <col min="1293" max="1293" width="9.85546875" style="2" customWidth="1"/>
    <col min="1294" max="1294" width="9.7109375" style="2" customWidth="1"/>
    <col min="1295" max="1295" width="7.5703125" style="2" customWidth="1"/>
    <col min="1296" max="1296" width="7.140625" style="2" customWidth="1"/>
    <col min="1297" max="1297" width="10.42578125" style="2" customWidth="1"/>
    <col min="1298" max="1326" width="0" style="2" hidden="1" customWidth="1"/>
    <col min="1327" max="1536" width="9.140625" style="2"/>
    <col min="1537" max="1537" width="9.42578125" style="2" customWidth="1"/>
    <col min="1538" max="1538" width="41.85546875" style="2" customWidth="1"/>
    <col min="1539" max="1539" width="5.42578125" style="2" customWidth="1"/>
    <col min="1540" max="1540" width="5.85546875" style="2" customWidth="1"/>
    <col min="1541" max="1541" width="5.28515625" style="2" customWidth="1"/>
    <col min="1542" max="1542" width="5.140625" style="2" customWidth="1"/>
    <col min="1543" max="1543" width="7.28515625" style="2" customWidth="1"/>
    <col min="1544" max="1545" width="9.28515625" style="2" customWidth="1"/>
    <col min="1546" max="1546" width="8.28515625" style="2" customWidth="1"/>
    <col min="1547" max="1547" width="10.5703125" style="2" customWidth="1"/>
    <col min="1548" max="1548" width="8.42578125" style="2" customWidth="1"/>
    <col min="1549" max="1549" width="9.85546875" style="2" customWidth="1"/>
    <col min="1550" max="1550" width="9.7109375" style="2" customWidth="1"/>
    <col min="1551" max="1551" width="7.5703125" style="2" customWidth="1"/>
    <col min="1552" max="1552" width="7.140625" style="2" customWidth="1"/>
    <col min="1553" max="1553" width="10.42578125" style="2" customWidth="1"/>
    <col min="1554" max="1582" width="0" style="2" hidden="1" customWidth="1"/>
    <col min="1583" max="1792" width="9.140625" style="2"/>
    <col min="1793" max="1793" width="9.42578125" style="2" customWidth="1"/>
    <col min="1794" max="1794" width="41.85546875" style="2" customWidth="1"/>
    <col min="1795" max="1795" width="5.42578125" style="2" customWidth="1"/>
    <col min="1796" max="1796" width="5.85546875" style="2" customWidth="1"/>
    <col min="1797" max="1797" width="5.28515625" style="2" customWidth="1"/>
    <col min="1798" max="1798" width="5.140625" style="2" customWidth="1"/>
    <col min="1799" max="1799" width="7.28515625" style="2" customWidth="1"/>
    <col min="1800" max="1801" width="9.28515625" style="2" customWidth="1"/>
    <col min="1802" max="1802" width="8.28515625" style="2" customWidth="1"/>
    <col min="1803" max="1803" width="10.5703125" style="2" customWidth="1"/>
    <col min="1804" max="1804" width="8.42578125" style="2" customWidth="1"/>
    <col min="1805" max="1805" width="9.85546875" style="2" customWidth="1"/>
    <col min="1806" max="1806" width="9.7109375" style="2" customWidth="1"/>
    <col min="1807" max="1807" width="7.5703125" style="2" customWidth="1"/>
    <col min="1808" max="1808" width="7.140625" style="2" customWidth="1"/>
    <col min="1809" max="1809" width="10.42578125" style="2" customWidth="1"/>
    <col min="1810" max="1838" width="0" style="2" hidden="1" customWidth="1"/>
    <col min="1839" max="2048" width="9.140625" style="2"/>
    <col min="2049" max="2049" width="9.42578125" style="2" customWidth="1"/>
    <col min="2050" max="2050" width="41.85546875" style="2" customWidth="1"/>
    <col min="2051" max="2051" width="5.42578125" style="2" customWidth="1"/>
    <col min="2052" max="2052" width="5.85546875" style="2" customWidth="1"/>
    <col min="2053" max="2053" width="5.28515625" style="2" customWidth="1"/>
    <col min="2054" max="2054" width="5.140625" style="2" customWidth="1"/>
    <col min="2055" max="2055" width="7.28515625" style="2" customWidth="1"/>
    <col min="2056" max="2057" width="9.28515625" style="2" customWidth="1"/>
    <col min="2058" max="2058" width="8.28515625" style="2" customWidth="1"/>
    <col min="2059" max="2059" width="10.5703125" style="2" customWidth="1"/>
    <col min="2060" max="2060" width="8.42578125" style="2" customWidth="1"/>
    <col min="2061" max="2061" width="9.85546875" style="2" customWidth="1"/>
    <col min="2062" max="2062" width="9.7109375" style="2" customWidth="1"/>
    <col min="2063" max="2063" width="7.5703125" style="2" customWidth="1"/>
    <col min="2064" max="2064" width="7.140625" style="2" customWidth="1"/>
    <col min="2065" max="2065" width="10.42578125" style="2" customWidth="1"/>
    <col min="2066" max="2094" width="0" style="2" hidden="1" customWidth="1"/>
    <col min="2095" max="2304" width="9.140625" style="2"/>
    <col min="2305" max="2305" width="9.42578125" style="2" customWidth="1"/>
    <col min="2306" max="2306" width="41.85546875" style="2" customWidth="1"/>
    <col min="2307" max="2307" width="5.42578125" style="2" customWidth="1"/>
    <col min="2308" max="2308" width="5.85546875" style="2" customWidth="1"/>
    <col min="2309" max="2309" width="5.28515625" style="2" customWidth="1"/>
    <col min="2310" max="2310" width="5.140625" style="2" customWidth="1"/>
    <col min="2311" max="2311" width="7.28515625" style="2" customWidth="1"/>
    <col min="2312" max="2313" width="9.28515625" style="2" customWidth="1"/>
    <col min="2314" max="2314" width="8.28515625" style="2" customWidth="1"/>
    <col min="2315" max="2315" width="10.5703125" style="2" customWidth="1"/>
    <col min="2316" max="2316" width="8.42578125" style="2" customWidth="1"/>
    <col min="2317" max="2317" width="9.85546875" style="2" customWidth="1"/>
    <col min="2318" max="2318" width="9.7109375" style="2" customWidth="1"/>
    <col min="2319" max="2319" width="7.5703125" style="2" customWidth="1"/>
    <col min="2320" max="2320" width="7.140625" style="2" customWidth="1"/>
    <col min="2321" max="2321" width="10.42578125" style="2" customWidth="1"/>
    <col min="2322" max="2350" width="0" style="2" hidden="1" customWidth="1"/>
    <col min="2351" max="2560" width="9.140625" style="2"/>
    <col min="2561" max="2561" width="9.42578125" style="2" customWidth="1"/>
    <col min="2562" max="2562" width="41.85546875" style="2" customWidth="1"/>
    <col min="2563" max="2563" width="5.42578125" style="2" customWidth="1"/>
    <col min="2564" max="2564" width="5.85546875" style="2" customWidth="1"/>
    <col min="2565" max="2565" width="5.28515625" style="2" customWidth="1"/>
    <col min="2566" max="2566" width="5.140625" style="2" customWidth="1"/>
    <col min="2567" max="2567" width="7.28515625" style="2" customWidth="1"/>
    <col min="2568" max="2569" width="9.28515625" style="2" customWidth="1"/>
    <col min="2570" max="2570" width="8.28515625" style="2" customWidth="1"/>
    <col min="2571" max="2571" width="10.5703125" style="2" customWidth="1"/>
    <col min="2572" max="2572" width="8.42578125" style="2" customWidth="1"/>
    <col min="2573" max="2573" width="9.85546875" style="2" customWidth="1"/>
    <col min="2574" max="2574" width="9.7109375" style="2" customWidth="1"/>
    <col min="2575" max="2575" width="7.5703125" style="2" customWidth="1"/>
    <col min="2576" max="2576" width="7.140625" style="2" customWidth="1"/>
    <col min="2577" max="2577" width="10.42578125" style="2" customWidth="1"/>
    <col min="2578" max="2606" width="0" style="2" hidden="1" customWidth="1"/>
    <col min="2607" max="2816" width="9.140625" style="2"/>
    <col min="2817" max="2817" width="9.42578125" style="2" customWidth="1"/>
    <col min="2818" max="2818" width="41.85546875" style="2" customWidth="1"/>
    <col min="2819" max="2819" width="5.42578125" style="2" customWidth="1"/>
    <col min="2820" max="2820" width="5.85546875" style="2" customWidth="1"/>
    <col min="2821" max="2821" width="5.28515625" style="2" customWidth="1"/>
    <col min="2822" max="2822" width="5.140625" style="2" customWidth="1"/>
    <col min="2823" max="2823" width="7.28515625" style="2" customWidth="1"/>
    <col min="2824" max="2825" width="9.28515625" style="2" customWidth="1"/>
    <col min="2826" max="2826" width="8.28515625" style="2" customWidth="1"/>
    <col min="2827" max="2827" width="10.5703125" style="2" customWidth="1"/>
    <col min="2828" max="2828" width="8.42578125" style="2" customWidth="1"/>
    <col min="2829" max="2829" width="9.85546875" style="2" customWidth="1"/>
    <col min="2830" max="2830" width="9.7109375" style="2" customWidth="1"/>
    <col min="2831" max="2831" width="7.5703125" style="2" customWidth="1"/>
    <col min="2832" max="2832" width="7.140625" style="2" customWidth="1"/>
    <col min="2833" max="2833" width="10.42578125" style="2" customWidth="1"/>
    <col min="2834" max="2862" width="0" style="2" hidden="1" customWidth="1"/>
    <col min="2863" max="3072" width="9.140625" style="2"/>
    <col min="3073" max="3073" width="9.42578125" style="2" customWidth="1"/>
    <col min="3074" max="3074" width="41.85546875" style="2" customWidth="1"/>
    <col min="3075" max="3075" width="5.42578125" style="2" customWidth="1"/>
    <col min="3076" max="3076" width="5.85546875" style="2" customWidth="1"/>
    <col min="3077" max="3077" width="5.28515625" style="2" customWidth="1"/>
    <col min="3078" max="3078" width="5.140625" style="2" customWidth="1"/>
    <col min="3079" max="3079" width="7.28515625" style="2" customWidth="1"/>
    <col min="3080" max="3081" width="9.28515625" style="2" customWidth="1"/>
    <col min="3082" max="3082" width="8.28515625" style="2" customWidth="1"/>
    <col min="3083" max="3083" width="10.5703125" style="2" customWidth="1"/>
    <col min="3084" max="3084" width="8.42578125" style="2" customWidth="1"/>
    <col min="3085" max="3085" width="9.85546875" style="2" customWidth="1"/>
    <col min="3086" max="3086" width="9.7109375" style="2" customWidth="1"/>
    <col min="3087" max="3087" width="7.5703125" style="2" customWidth="1"/>
    <col min="3088" max="3088" width="7.140625" style="2" customWidth="1"/>
    <col min="3089" max="3089" width="10.42578125" style="2" customWidth="1"/>
    <col min="3090" max="3118" width="0" style="2" hidden="1" customWidth="1"/>
    <col min="3119" max="3328" width="9.140625" style="2"/>
    <col min="3329" max="3329" width="9.42578125" style="2" customWidth="1"/>
    <col min="3330" max="3330" width="41.85546875" style="2" customWidth="1"/>
    <col min="3331" max="3331" width="5.42578125" style="2" customWidth="1"/>
    <col min="3332" max="3332" width="5.85546875" style="2" customWidth="1"/>
    <col min="3333" max="3333" width="5.28515625" style="2" customWidth="1"/>
    <col min="3334" max="3334" width="5.140625" style="2" customWidth="1"/>
    <col min="3335" max="3335" width="7.28515625" style="2" customWidth="1"/>
    <col min="3336" max="3337" width="9.28515625" style="2" customWidth="1"/>
    <col min="3338" max="3338" width="8.28515625" style="2" customWidth="1"/>
    <col min="3339" max="3339" width="10.5703125" style="2" customWidth="1"/>
    <col min="3340" max="3340" width="8.42578125" style="2" customWidth="1"/>
    <col min="3341" max="3341" width="9.85546875" style="2" customWidth="1"/>
    <col min="3342" max="3342" width="9.7109375" style="2" customWidth="1"/>
    <col min="3343" max="3343" width="7.5703125" style="2" customWidth="1"/>
    <col min="3344" max="3344" width="7.140625" style="2" customWidth="1"/>
    <col min="3345" max="3345" width="10.42578125" style="2" customWidth="1"/>
    <col min="3346" max="3374" width="0" style="2" hidden="1" customWidth="1"/>
    <col min="3375" max="3584" width="9.140625" style="2"/>
    <col min="3585" max="3585" width="9.42578125" style="2" customWidth="1"/>
    <col min="3586" max="3586" width="41.85546875" style="2" customWidth="1"/>
    <col min="3587" max="3587" width="5.42578125" style="2" customWidth="1"/>
    <col min="3588" max="3588" width="5.85546875" style="2" customWidth="1"/>
    <col min="3589" max="3589" width="5.28515625" style="2" customWidth="1"/>
    <col min="3590" max="3590" width="5.140625" style="2" customWidth="1"/>
    <col min="3591" max="3591" width="7.28515625" style="2" customWidth="1"/>
    <col min="3592" max="3593" width="9.28515625" style="2" customWidth="1"/>
    <col min="3594" max="3594" width="8.28515625" style="2" customWidth="1"/>
    <col min="3595" max="3595" width="10.5703125" style="2" customWidth="1"/>
    <col min="3596" max="3596" width="8.42578125" style="2" customWidth="1"/>
    <col min="3597" max="3597" width="9.85546875" style="2" customWidth="1"/>
    <col min="3598" max="3598" width="9.7109375" style="2" customWidth="1"/>
    <col min="3599" max="3599" width="7.5703125" style="2" customWidth="1"/>
    <col min="3600" max="3600" width="7.140625" style="2" customWidth="1"/>
    <col min="3601" max="3601" width="10.42578125" style="2" customWidth="1"/>
    <col min="3602" max="3630" width="0" style="2" hidden="1" customWidth="1"/>
    <col min="3631" max="3840" width="9.140625" style="2"/>
    <col min="3841" max="3841" width="9.42578125" style="2" customWidth="1"/>
    <col min="3842" max="3842" width="41.85546875" style="2" customWidth="1"/>
    <col min="3843" max="3843" width="5.42578125" style="2" customWidth="1"/>
    <col min="3844" max="3844" width="5.85546875" style="2" customWidth="1"/>
    <col min="3845" max="3845" width="5.28515625" style="2" customWidth="1"/>
    <col min="3846" max="3846" width="5.140625" style="2" customWidth="1"/>
    <col min="3847" max="3847" width="7.28515625" style="2" customWidth="1"/>
    <col min="3848" max="3849" width="9.28515625" style="2" customWidth="1"/>
    <col min="3850" max="3850" width="8.28515625" style="2" customWidth="1"/>
    <col min="3851" max="3851" width="10.5703125" style="2" customWidth="1"/>
    <col min="3852" max="3852" width="8.42578125" style="2" customWidth="1"/>
    <col min="3853" max="3853" width="9.85546875" style="2" customWidth="1"/>
    <col min="3854" max="3854" width="9.7109375" style="2" customWidth="1"/>
    <col min="3855" max="3855" width="7.5703125" style="2" customWidth="1"/>
    <col min="3856" max="3856" width="7.140625" style="2" customWidth="1"/>
    <col min="3857" max="3857" width="10.42578125" style="2" customWidth="1"/>
    <col min="3858" max="3886" width="0" style="2" hidden="1" customWidth="1"/>
    <col min="3887" max="4096" width="9.140625" style="2"/>
    <col min="4097" max="4097" width="9.42578125" style="2" customWidth="1"/>
    <col min="4098" max="4098" width="41.85546875" style="2" customWidth="1"/>
    <col min="4099" max="4099" width="5.42578125" style="2" customWidth="1"/>
    <col min="4100" max="4100" width="5.85546875" style="2" customWidth="1"/>
    <col min="4101" max="4101" width="5.28515625" style="2" customWidth="1"/>
    <col min="4102" max="4102" width="5.140625" style="2" customWidth="1"/>
    <col min="4103" max="4103" width="7.28515625" style="2" customWidth="1"/>
    <col min="4104" max="4105" width="9.28515625" style="2" customWidth="1"/>
    <col min="4106" max="4106" width="8.28515625" style="2" customWidth="1"/>
    <col min="4107" max="4107" width="10.5703125" style="2" customWidth="1"/>
    <col min="4108" max="4108" width="8.42578125" style="2" customWidth="1"/>
    <col min="4109" max="4109" width="9.85546875" style="2" customWidth="1"/>
    <col min="4110" max="4110" width="9.7109375" style="2" customWidth="1"/>
    <col min="4111" max="4111" width="7.5703125" style="2" customWidth="1"/>
    <col min="4112" max="4112" width="7.140625" style="2" customWidth="1"/>
    <col min="4113" max="4113" width="10.42578125" style="2" customWidth="1"/>
    <col min="4114" max="4142" width="0" style="2" hidden="1" customWidth="1"/>
    <col min="4143" max="4352" width="9.140625" style="2"/>
    <col min="4353" max="4353" width="9.42578125" style="2" customWidth="1"/>
    <col min="4354" max="4354" width="41.85546875" style="2" customWidth="1"/>
    <col min="4355" max="4355" width="5.42578125" style="2" customWidth="1"/>
    <col min="4356" max="4356" width="5.85546875" style="2" customWidth="1"/>
    <col min="4357" max="4357" width="5.28515625" style="2" customWidth="1"/>
    <col min="4358" max="4358" width="5.140625" style="2" customWidth="1"/>
    <col min="4359" max="4359" width="7.28515625" style="2" customWidth="1"/>
    <col min="4360" max="4361" width="9.28515625" style="2" customWidth="1"/>
    <col min="4362" max="4362" width="8.28515625" style="2" customWidth="1"/>
    <col min="4363" max="4363" width="10.5703125" style="2" customWidth="1"/>
    <col min="4364" max="4364" width="8.42578125" style="2" customWidth="1"/>
    <col min="4365" max="4365" width="9.85546875" style="2" customWidth="1"/>
    <col min="4366" max="4366" width="9.7109375" style="2" customWidth="1"/>
    <col min="4367" max="4367" width="7.5703125" style="2" customWidth="1"/>
    <col min="4368" max="4368" width="7.140625" style="2" customWidth="1"/>
    <col min="4369" max="4369" width="10.42578125" style="2" customWidth="1"/>
    <col min="4370" max="4398" width="0" style="2" hidden="1" customWidth="1"/>
    <col min="4399" max="4608" width="9.140625" style="2"/>
    <col min="4609" max="4609" width="9.42578125" style="2" customWidth="1"/>
    <col min="4610" max="4610" width="41.85546875" style="2" customWidth="1"/>
    <col min="4611" max="4611" width="5.42578125" style="2" customWidth="1"/>
    <col min="4612" max="4612" width="5.85546875" style="2" customWidth="1"/>
    <col min="4613" max="4613" width="5.28515625" style="2" customWidth="1"/>
    <col min="4614" max="4614" width="5.140625" style="2" customWidth="1"/>
    <col min="4615" max="4615" width="7.28515625" style="2" customWidth="1"/>
    <col min="4616" max="4617" width="9.28515625" style="2" customWidth="1"/>
    <col min="4618" max="4618" width="8.28515625" style="2" customWidth="1"/>
    <col min="4619" max="4619" width="10.5703125" style="2" customWidth="1"/>
    <col min="4620" max="4620" width="8.42578125" style="2" customWidth="1"/>
    <col min="4621" max="4621" width="9.85546875" style="2" customWidth="1"/>
    <col min="4622" max="4622" width="9.7109375" style="2" customWidth="1"/>
    <col min="4623" max="4623" width="7.5703125" style="2" customWidth="1"/>
    <col min="4624" max="4624" width="7.140625" style="2" customWidth="1"/>
    <col min="4625" max="4625" width="10.42578125" style="2" customWidth="1"/>
    <col min="4626" max="4654" width="0" style="2" hidden="1" customWidth="1"/>
    <col min="4655" max="4864" width="9.140625" style="2"/>
    <col min="4865" max="4865" width="9.42578125" style="2" customWidth="1"/>
    <col min="4866" max="4866" width="41.85546875" style="2" customWidth="1"/>
    <col min="4867" max="4867" width="5.42578125" style="2" customWidth="1"/>
    <col min="4868" max="4868" width="5.85546875" style="2" customWidth="1"/>
    <col min="4869" max="4869" width="5.28515625" style="2" customWidth="1"/>
    <col min="4870" max="4870" width="5.140625" style="2" customWidth="1"/>
    <col min="4871" max="4871" width="7.28515625" style="2" customWidth="1"/>
    <col min="4872" max="4873" width="9.28515625" style="2" customWidth="1"/>
    <col min="4874" max="4874" width="8.28515625" style="2" customWidth="1"/>
    <col min="4875" max="4875" width="10.5703125" style="2" customWidth="1"/>
    <col min="4876" max="4876" width="8.42578125" style="2" customWidth="1"/>
    <col min="4877" max="4877" width="9.85546875" style="2" customWidth="1"/>
    <col min="4878" max="4878" width="9.7109375" style="2" customWidth="1"/>
    <col min="4879" max="4879" width="7.5703125" style="2" customWidth="1"/>
    <col min="4880" max="4880" width="7.140625" style="2" customWidth="1"/>
    <col min="4881" max="4881" width="10.42578125" style="2" customWidth="1"/>
    <col min="4882" max="4910" width="0" style="2" hidden="1" customWidth="1"/>
    <col min="4911" max="5120" width="9.140625" style="2"/>
    <col min="5121" max="5121" width="9.42578125" style="2" customWidth="1"/>
    <col min="5122" max="5122" width="41.85546875" style="2" customWidth="1"/>
    <col min="5123" max="5123" width="5.42578125" style="2" customWidth="1"/>
    <col min="5124" max="5124" width="5.85546875" style="2" customWidth="1"/>
    <col min="5125" max="5125" width="5.28515625" style="2" customWidth="1"/>
    <col min="5126" max="5126" width="5.140625" style="2" customWidth="1"/>
    <col min="5127" max="5127" width="7.28515625" style="2" customWidth="1"/>
    <col min="5128" max="5129" width="9.28515625" style="2" customWidth="1"/>
    <col min="5130" max="5130" width="8.28515625" style="2" customWidth="1"/>
    <col min="5131" max="5131" width="10.5703125" style="2" customWidth="1"/>
    <col min="5132" max="5132" width="8.42578125" style="2" customWidth="1"/>
    <col min="5133" max="5133" width="9.85546875" style="2" customWidth="1"/>
    <col min="5134" max="5134" width="9.7109375" style="2" customWidth="1"/>
    <col min="5135" max="5135" width="7.5703125" style="2" customWidth="1"/>
    <col min="5136" max="5136" width="7.140625" style="2" customWidth="1"/>
    <col min="5137" max="5137" width="10.42578125" style="2" customWidth="1"/>
    <col min="5138" max="5166" width="0" style="2" hidden="1" customWidth="1"/>
    <col min="5167" max="5376" width="9.140625" style="2"/>
    <col min="5377" max="5377" width="9.42578125" style="2" customWidth="1"/>
    <col min="5378" max="5378" width="41.85546875" style="2" customWidth="1"/>
    <col min="5379" max="5379" width="5.42578125" style="2" customWidth="1"/>
    <col min="5380" max="5380" width="5.85546875" style="2" customWidth="1"/>
    <col min="5381" max="5381" width="5.28515625" style="2" customWidth="1"/>
    <col min="5382" max="5382" width="5.140625" style="2" customWidth="1"/>
    <col min="5383" max="5383" width="7.28515625" style="2" customWidth="1"/>
    <col min="5384" max="5385" width="9.28515625" style="2" customWidth="1"/>
    <col min="5386" max="5386" width="8.28515625" style="2" customWidth="1"/>
    <col min="5387" max="5387" width="10.5703125" style="2" customWidth="1"/>
    <col min="5388" max="5388" width="8.42578125" style="2" customWidth="1"/>
    <col min="5389" max="5389" width="9.85546875" style="2" customWidth="1"/>
    <col min="5390" max="5390" width="9.7109375" style="2" customWidth="1"/>
    <col min="5391" max="5391" width="7.5703125" style="2" customWidth="1"/>
    <col min="5392" max="5392" width="7.140625" style="2" customWidth="1"/>
    <col min="5393" max="5393" width="10.42578125" style="2" customWidth="1"/>
    <col min="5394" max="5422" width="0" style="2" hidden="1" customWidth="1"/>
    <col min="5423" max="5632" width="9.140625" style="2"/>
    <col min="5633" max="5633" width="9.42578125" style="2" customWidth="1"/>
    <col min="5634" max="5634" width="41.85546875" style="2" customWidth="1"/>
    <col min="5635" max="5635" width="5.42578125" style="2" customWidth="1"/>
    <col min="5636" max="5636" width="5.85546875" style="2" customWidth="1"/>
    <col min="5637" max="5637" width="5.28515625" style="2" customWidth="1"/>
    <col min="5638" max="5638" width="5.140625" style="2" customWidth="1"/>
    <col min="5639" max="5639" width="7.28515625" style="2" customWidth="1"/>
    <col min="5640" max="5641" width="9.28515625" style="2" customWidth="1"/>
    <col min="5642" max="5642" width="8.28515625" style="2" customWidth="1"/>
    <col min="5643" max="5643" width="10.5703125" style="2" customWidth="1"/>
    <col min="5644" max="5644" width="8.42578125" style="2" customWidth="1"/>
    <col min="5645" max="5645" width="9.85546875" style="2" customWidth="1"/>
    <col min="5646" max="5646" width="9.7109375" style="2" customWidth="1"/>
    <col min="5647" max="5647" width="7.5703125" style="2" customWidth="1"/>
    <col min="5648" max="5648" width="7.140625" style="2" customWidth="1"/>
    <col min="5649" max="5649" width="10.42578125" style="2" customWidth="1"/>
    <col min="5650" max="5678" width="0" style="2" hidden="1" customWidth="1"/>
    <col min="5679" max="5888" width="9.140625" style="2"/>
    <col min="5889" max="5889" width="9.42578125" style="2" customWidth="1"/>
    <col min="5890" max="5890" width="41.85546875" style="2" customWidth="1"/>
    <col min="5891" max="5891" width="5.42578125" style="2" customWidth="1"/>
    <col min="5892" max="5892" width="5.85546875" style="2" customWidth="1"/>
    <col min="5893" max="5893" width="5.28515625" style="2" customWidth="1"/>
    <col min="5894" max="5894" width="5.140625" style="2" customWidth="1"/>
    <col min="5895" max="5895" width="7.28515625" style="2" customWidth="1"/>
    <col min="5896" max="5897" width="9.28515625" style="2" customWidth="1"/>
    <col min="5898" max="5898" width="8.28515625" style="2" customWidth="1"/>
    <col min="5899" max="5899" width="10.5703125" style="2" customWidth="1"/>
    <col min="5900" max="5900" width="8.42578125" style="2" customWidth="1"/>
    <col min="5901" max="5901" width="9.85546875" style="2" customWidth="1"/>
    <col min="5902" max="5902" width="9.7109375" style="2" customWidth="1"/>
    <col min="5903" max="5903" width="7.5703125" style="2" customWidth="1"/>
    <col min="5904" max="5904" width="7.140625" style="2" customWidth="1"/>
    <col min="5905" max="5905" width="10.42578125" style="2" customWidth="1"/>
    <col min="5906" max="5934" width="0" style="2" hidden="1" customWidth="1"/>
    <col min="5935" max="6144" width="9.140625" style="2"/>
    <col min="6145" max="6145" width="9.42578125" style="2" customWidth="1"/>
    <col min="6146" max="6146" width="41.85546875" style="2" customWidth="1"/>
    <col min="6147" max="6147" width="5.42578125" style="2" customWidth="1"/>
    <col min="6148" max="6148" width="5.85546875" style="2" customWidth="1"/>
    <col min="6149" max="6149" width="5.28515625" style="2" customWidth="1"/>
    <col min="6150" max="6150" width="5.140625" style="2" customWidth="1"/>
    <col min="6151" max="6151" width="7.28515625" style="2" customWidth="1"/>
    <col min="6152" max="6153" width="9.28515625" style="2" customWidth="1"/>
    <col min="6154" max="6154" width="8.28515625" style="2" customWidth="1"/>
    <col min="6155" max="6155" width="10.5703125" style="2" customWidth="1"/>
    <col min="6156" max="6156" width="8.42578125" style="2" customWidth="1"/>
    <col min="6157" max="6157" width="9.85546875" style="2" customWidth="1"/>
    <col min="6158" max="6158" width="9.7109375" style="2" customWidth="1"/>
    <col min="6159" max="6159" width="7.5703125" style="2" customWidth="1"/>
    <col min="6160" max="6160" width="7.140625" style="2" customWidth="1"/>
    <col min="6161" max="6161" width="10.42578125" style="2" customWidth="1"/>
    <col min="6162" max="6190" width="0" style="2" hidden="1" customWidth="1"/>
    <col min="6191" max="6400" width="9.140625" style="2"/>
    <col min="6401" max="6401" width="9.42578125" style="2" customWidth="1"/>
    <col min="6402" max="6402" width="41.85546875" style="2" customWidth="1"/>
    <col min="6403" max="6403" width="5.42578125" style="2" customWidth="1"/>
    <col min="6404" max="6404" width="5.85546875" style="2" customWidth="1"/>
    <col min="6405" max="6405" width="5.28515625" style="2" customWidth="1"/>
    <col min="6406" max="6406" width="5.140625" style="2" customWidth="1"/>
    <col min="6407" max="6407" width="7.28515625" style="2" customWidth="1"/>
    <col min="6408" max="6409" width="9.28515625" style="2" customWidth="1"/>
    <col min="6410" max="6410" width="8.28515625" style="2" customWidth="1"/>
    <col min="6411" max="6411" width="10.5703125" style="2" customWidth="1"/>
    <col min="6412" max="6412" width="8.42578125" style="2" customWidth="1"/>
    <col min="6413" max="6413" width="9.85546875" style="2" customWidth="1"/>
    <col min="6414" max="6414" width="9.7109375" style="2" customWidth="1"/>
    <col min="6415" max="6415" width="7.5703125" style="2" customWidth="1"/>
    <col min="6416" max="6416" width="7.140625" style="2" customWidth="1"/>
    <col min="6417" max="6417" width="10.42578125" style="2" customWidth="1"/>
    <col min="6418" max="6446" width="0" style="2" hidden="1" customWidth="1"/>
    <col min="6447" max="6656" width="9.140625" style="2"/>
    <col min="6657" max="6657" width="9.42578125" style="2" customWidth="1"/>
    <col min="6658" max="6658" width="41.85546875" style="2" customWidth="1"/>
    <col min="6659" max="6659" width="5.42578125" style="2" customWidth="1"/>
    <col min="6660" max="6660" width="5.85546875" style="2" customWidth="1"/>
    <col min="6661" max="6661" width="5.28515625" style="2" customWidth="1"/>
    <col min="6662" max="6662" width="5.140625" style="2" customWidth="1"/>
    <col min="6663" max="6663" width="7.28515625" style="2" customWidth="1"/>
    <col min="6664" max="6665" width="9.28515625" style="2" customWidth="1"/>
    <col min="6666" max="6666" width="8.28515625" style="2" customWidth="1"/>
    <col min="6667" max="6667" width="10.5703125" style="2" customWidth="1"/>
    <col min="6668" max="6668" width="8.42578125" style="2" customWidth="1"/>
    <col min="6669" max="6669" width="9.85546875" style="2" customWidth="1"/>
    <col min="6670" max="6670" width="9.7109375" style="2" customWidth="1"/>
    <col min="6671" max="6671" width="7.5703125" style="2" customWidth="1"/>
    <col min="6672" max="6672" width="7.140625" style="2" customWidth="1"/>
    <col min="6673" max="6673" width="10.42578125" style="2" customWidth="1"/>
    <col min="6674" max="6702" width="0" style="2" hidden="1" customWidth="1"/>
    <col min="6703" max="6912" width="9.140625" style="2"/>
    <col min="6913" max="6913" width="9.42578125" style="2" customWidth="1"/>
    <col min="6914" max="6914" width="41.85546875" style="2" customWidth="1"/>
    <col min="6915" max="6915" width="5.42578125" style="2" customWidth="1"/>
    <col min="6916" max="6916" width="5.85546875" style="2" customWidth="1"/>
    <col min="6917" max="6917" width="5.28515625" style="2" customWidth="1"/>
    <col min="6918" max="6918" width="5.140625" style="2" customWidth="1"/>
    <col min="6919" max="6919" width="7.28515625" style="2" customWidth="1"/>
    <col min="6920" max="6921" width="9.28515625" style="2" customWidth="1"/>
    <col min="6922" max="6922" width="8.28515625" style="2" customWidth="1"/>
    <col min="6923" max="6923" width="10.5703125" style="2" customWidth="1"/>
    <col min="6924" max="6924" width="8.42578125" style="2" customWidth="1"/>
    <col min="6925" max="6925" width="9.85546875" style="2" customWidth="1"/>
    <col min="6926" max="6926" width="9.7109375" style="2" customWidth="1"/>
    <col min="6927" max="6927" width="7.5703125" style="2" customWidth="1"/>
    <col min="6928" max="6928" width="7.140625" style="2" customWidth="1"/>
    <col min="6929" max="6929" width="10.42578125" style="2" customWidth="1"/>
    <col min="6930" max="6958" width="0" style="2" hidden="1" customWidth="1"/>
    <col min="6959" max="7168" width="9.140625" style="2"/>
    <col min="7169" max="7169" width="9.42578125" style="2" customWidth="1"/>
    <col min="7170" max="7170" width="41.85546875" style="2" customWidth="1"/>
    <col min="7171" max="7171" width="5.42578125" style="2" customWidth="1"/>
    <col min="7172" max="7172" width="5.85546875" style="2" customWidth="1"/>
    <col min="7173" max="7173" width="5.28515625" style="2" customWidth="1"/>
    <col min="7174" max="7174" width="5.140625" style="2" customWidth="1"/>
    <col min="7175" max="7175" width="7.28515625" style="2" customWidth="1"/>
    <col min="7176" max="7177" width="9.28515625" style="2" customWidth="1"/>
    <col min="7178" max="7178" width="8.28515625" style="2" customWidth="1"/>
    <col min="7179" max="7179" width="10.5703125" style="2" customWidth="1"/>
    <col min="7180" max="7180" width="8.42578125" style="2" customWidth="1"/>
    <col min="7181" max="7181" width="9.85546875" style="2" customWidth="1"/>
    <col min="7182" max="7182" width="9.7109375" style="2" customWidth="1"/>
    <col min="7183" max="7183" width="7.5703125" style="2" customWidth="1"/>
    <col min="7184" max="7184" width="7.140625" style="2" customWidth="1"/>
    <col min="7185" max="7185" width="10.42578125" style="2" customWidth="1"/>
    <col min="7186" max="7214" width="0" style="2" hidden="1" customWidth="1"/>
    <col min="7215" max="7424" width="9.140625" style="2"/>
    <col min="7425" max="7425" width="9.42578125" style="2" customWidth="1"/>
    <col min="7426" max="7426" width="41.85546875" style="2" customWidth="1"/>
    <col min="7427" max="7427" width="5.42578125" style="2" customWidth="1"/>
    <col min="7428" max="7428" width="5.85546875" style="2" customWidth="1"/>
    <col min="7429" max="7429" width="5.28515625" style="2" customWidth="1"/>
    <col min="7430" max="7430" width="5.140625" style="2" customWidth="1"/>
    <col min="7431" max="7431" width="7.28515625" style="2" customWidth="1"/>
    <col min="7432" max="7433" width="9.28515625" style="2" customWidth="1"/>
    <col min="7434" max="7434" width="8.28515625" style="2" customWidth="1"/>
    <col min="7435" max="7435" width="10.5703125" style="2" customWidth="1"/>
    <col min="7436" max="7436" width="8.42578125" style="2" customWidth="1"/>
    <col min="7437" max="7437" width="9.85546875" style="2" customWidth="1"/>
    <col min="7438" max="7438" width="9.7109375" style="2" customWidth="1"/>
    <col min="7439" max="7439" width="7.5703125" style="2" customWidth="1"/>
    <col min="7440" max="7440" width="7.140625" style="2" customWidth="1"/>
    <col min="7441" max="7441" width="10.42578125" style="2" customWidth="1"/>
    <col min="7442" max="7470" width="0" style="2" hidden="1" customWidth="1"/>
    <col min="7471" max="7680" width="9.140625" style="2"/>
    <col min="7681" max="7681" width="9.42578125" style="2" customWidth="1"/>
    <col min="7682" max="7682" width="41.85546875" style="2" customWidth="1"/>
    <col min="7683" max="7683" width="5.42578125" style="2" customWidth="1"/>
    <col min="7684" max="7684" width="5.85546875" style="2" customWidth="1"/>
    <col min="7685" max="7685" width="5.28515625" style="2" customWidth="1"/>
    <col min="7686" max="7686" width="5.140625" style="2" customWidth="1"/>
    <col min="7687" max="7687" width="7.28515625" style="2" customWidth="1"/>
    <col min="7688" max="7689" width="9.28515625" style="2" customWidth="1"/>
    <col min="7690" max="7690" width="8.28515625" style="2" customWidth="1"/>
    <col min="7691" max="7691" width="10.5703125" style="2" customWidth="1"/>
    <col min="7692" max="7692" width="8.42578125" style="2" customWidth="1"/>
    <col min="7693" max="7693" width="9.85546875" style="2" customWidth="1"/>
    <col min="7694" max="7694" width="9.7109375" style="2" customWidth="1"/>
    <col min="7695" max="7695" width="7.5703125" style="2" customWidth="1"/>
    <col min="7696" max="7696" width="7.140625" style="2" customWidth="1"/>
    <col min="7697" max="7697" width="10.42578125" style="2" customWidth="1"/>
    <col min="7698" max="7726" width="0" style="2" hidden="1" customWidth="1"/>
    <col min="7727" max="7936" width="9.140625" style="2"/>
    <col min="7937" max="7937" width="9.42578125" style="2" customWidth="1"/>
    <col min="7938" max="7938" width="41.85546875" style="2" customWidth="1"/>
    <col min="7939" max="7939" width="5.42578125" style="2" customWidth="1"/>
    <col min="7940" max="7940" width="5.85546875" style="2" customWidth="1"/>
    <col min="7941" max="7941" width="5.28515625" style="2" customWidth="1"/>
    <col min="7942" max="7942" width="5.140625" style="2" customWidth="1"/>
    <col min="7943" max="7943" width="7.28515625" style="2" customWidth="1"/>
    <col min="7944" max="7945" width="9.28515625" style="2" customWidth="1"/>
    <col min="7946" max="7946" width="8.28515625" style="2" customWidth="1"/>
    <col min="7947" max="7947" width="10.5703125" style="2" customWidth="1"/>
    <col min="7948" max="7948" width="8.42578125" style="2" customWidth="1"/>
    <col min="7949" max="7949" width="9.85546875" style="2" customWidth="1"/>
    <col min="7950" max="7950" width="9.7109375" style="2" customWidth="1"/>
    <col min="7951" max="7951" width="7.5703125" style="2" customWidth="1"/>
    <col min="7952" max="7952" width="7.140625" style="2" customWidth="1"/>
    <col min="7953" max="7953" width="10.42578125" style="2" customWidth="1"/>
    <col min="7954" max="7982" width="0" style="2" hidden="1" customWidth="1"/>
    <col min="7983" max="8192" width="9.140625" style="2"/>
    <col min="8193" max="8193" width="9.42578125" style="2" customWidth="1"/>
    <col min="8194" max="8194" width="41.85546875" style="2" customWidth="1"/>
    <col min="8195" max="8195" width="5.42578125" style="2" customWidth="1"/>
    <col min="8196" max="8196" width="5.85546875" style="2" customWidth="1"/>
    <col min="8197" max="8197" width="5.28515625" style="2" customWidth="1"/>
    <col min="8198" max="8198" width="5.140625" style="2" customWidth="1"/>
    <col min="8199" max="8199" width="7.28515625" style="2" customWidth="1"/>
    <col min="8200" max="8201" width="9.28515625" style="2" customWidth="1"/>
    <col min="8202" max="8202" width="8.28515625" style="2" customWidth="1"/>
    <col min="8203" max="8203" width="10.5703125" style="2" customWidth="1"/>
    <col min="8204" max="8204" width="8.42578125" style="2" customWidth="1"/>
    <col min="8205" max="8205" width="9.85546875" style="2" customWidth="1"/>
    <col min="8206" max="8206" width="9.7109375" style="2" customWidth="1"/>
    <col min="8207" max="8207" width="7.5703125" style="2" customWidth="1"/>
    <col min="8208" max="8208" width="7.140625" style="2" customWidth="1"/>
    <col min="8209" max="8209" width="10.42578125" style="2" customWidth="1"/>
    <col min="8210" max="8238" width="0" style="2" hidden="1" customWidth="1"/>
    <col min="8239" max="8448" width="9.140625" style="2"/>
    <col min="8449" max="8449" width="9.42578125" style="2" customWidth="1"/>
    <col min="8450" max="8450" width="41.85546875" style="2" customWidth="1"/>
    <col min="8451" max="8451" width="5.42578125" style="2" customWidth="1"/>
    <col min="8452" max="8452" width="5.85546875" style="2" customWidth="1"/>
    <col min="8453" max="8453" width="5.28515625" style="2" customWidth="1"/>
    <col min="8454" max="8454" width="5.140625" style="2" customWidth="1"/>
    <col min="8455" max="8455" width="7.28515625" style="2" customWidth="1"/>
    <col min="8456" max="8457" width="9.28515625" style="2" customWidth="1"/>
    <col min="8458" max="8458" width="8.28515625" style="2" customWidth="1"/>
    <col min="8459" max="8459" width="10.5703125" style="2" customWidth="1"/>
    <col min="8460" max="8460" width="8.42578125" style="2" customWidth="1"/>
    <col min="8461" max="8461" width="9.85546875" style="2" customWidth="1"/>
    <col min="8462" max="8462" width="9.7109375" style="2" customWidth="1"/>
    <col min="8463" max="8463" width="7.5703125" style="2" customWidth="1"/>
    <col min="8464" max="8464" width="7.140625" style="2" customWidth="1"/>
    <col min="8465" max="8465" width="10.42578125" style="2" customWidth="1"/>
    <col min="8466" max="8494" width="0" style="2" hidden="1" customWidth="1"/>
    <col min="8495" max="8704" width="9.140625" style="2"/>
    <col min="8705" max="8705" width="9.42578125" style="2" customWidth="1"/>
    <col min="8706" max="8706" width="41.85546875" style="2" customWidth="1"/>
    <col min="8707" max="8707" width="5.42578125" style="2" customWidth="1"/>
    <col min="8708" max="8708" width="5.85546875" style="2" customWidth="1"/>
    <col min="8709" max="8709" width="5.28515625" style="2" customWidth="1"/>
    <col min="8710" max="8710" width="5.140625" style="2" customWidth="1"/>
    <col min="8711" max="8711" width="7.28515625" style="2" customWidth="1"/>
    <col min="8712" max="8713" width="9.28515625" style="2" customWidth="1"/>
    <col min="8714" max="8714" width="8.28515625" style="2" customWidth="1"/>
    <col min="8715" max="8715" width="10.5703125" style="2" customWidth="1"/>
    <col min="8716" max="8716" width="8.42578125" style="2" customWidth="1"/>
    <col min="8717" max="8717" width="9.85546875" style="2" customWidth="1"/>
    <col min="8718" max="8718" width="9.7109375" style="2" customWidth="1"/>
    <col min="8719" max="8719" width="7.5703125" style="2" customWidth="1"/>
    <col min="8720" max="8720" width="7.140625" style="2" customWidth="1"/>
    <col min="8721" max="8721" width="10.42578125" style="2" customWidth="1"/>
    <col min="8722" max="8750" width="0" style="2" hidden="1" customWidth="1"/>
    <col min="8751" max="8960" width="9.140625" style="2"/>
    <col min="8961" max="8961" width="9.42578125" style="2" customWidth="1"/>
    <col min="8962" max="8962" width="41.85546875" style="2" customWidth="1"/>
    <col min="8963" max="8963" width="5.42578125" style="2" customWidth="1"/>
    <col min="8964" max="8964" width="5.85546875" style="2" customWidth="1"/>
    <col min="8965" max="8965" width="5.28515625" style="2" customWidth="1"/>
    <col min="8966" max="8966" width="5.140625" style="2" customWidth="1"/>
    <col min="8967" max="8967" width="7.28515625" style="2" customWidth="1"/>
    <col min="8968" max="8969" width="9.28515625" style="2" customWidth="1"/>
    <col min="8970" max="8970" width="8.28515625" style="2" customWidth="1"/>
    <col min="8971" max="8971" width="10.5703125" style="2" customWidth="1"/>
    <col min="8972" max="8972" width="8.42578125" style="2" customWidth="1"/>
    <col min="8973" max="8973" width="9.85546875" style="2" customWidth="1"/>
    <col min="8974" max="8974" width="9.7109375" style="2" customWidth="1"/>
    <col min="8975" max="8975" width="7.5703125" style="2" customWidth="1"/>
    <col min="8976" max="8976" width="7.140625" style="2" customWidth="1"/>
    <col min="8977" max="8977" width="10.42578125" style="2" customWidth="1"/>
    <col min="8978" max="9006" width="0" style="2" hidden="1" customWidth="1"/>
    <col min="9007" max="9216" width="9.140625" style="2"/>
    <col min="9217" max="9217" width="9.42578125" style="2" customWidth="1"/>
    <col min="9218" max="9218" width="41.85546875" style="2" customWidth="1"/>
    <col min="9219" max="9219" width="5.42578125" style="2" customWidth="1"/>
    <col min="9220" max="9220" width="5.85546875" style="2" customWidth="1"/>
    <col min="9221" max="9221" width="5.28515625" style="2" customWidth="1"/>
    <col min="9222" max="9222" width="5.140625" style="2" customWidth="1"/>
    <col min="9223" max="9223" width="7.28515625" style="2" customWidth="1"/>
    <col min="9224" max="9225" width="9.28515625" style="2" customWidth="1"/>
    <col min="9226" max="9226" width="8.28515625" style="2" customWidth="1"/>
    <col min="9227" max="9227" width="10.5703125" style="2" customWidth="1"/>
    <col min="9228" max="9228" width="8.42578125" style="2" customWidth="1"/>
    <col min="9229" max="9229" width="9.85546875" style="2" customWidth="1"/>
    <col min="9230" max="9230" width="9.7109375" style="2" customWidth="1"/>
    <col min="9231" max="9231" width="7.5703125" style="2" customWidth="1"/>
    <col min="9232" max="9232" width="7.140625" style="2" customWidth="1"/>
    <col min="9233" max="9233" width="10.42578125" style="2" customWidth="1"/>
    <col min="9234" max="9262" width="0" style="2" hidden="1" customWidth="1"/>
    <col min="9263" max="9472" width="9.140625" style="2"/>
    <col min="9473" max="9473" width="9.42578125" style="2" customWidth="1"/>
    <col min="9474" max="9474" width="41.85546875" style="2" customWidth="1"/>
    <col min="9475" max="9475" width="5.42578125" style="2" customWidth="1"/>
    <col min="9476" max="9476" width="5.85546875" style="2" customWidth="1"/>
    <col min="9477" max="9477" width="5.28515625" style="2" customWidth="1"/>
    <col min="9478" max="9478" width="5.140625" style="2" customWidth="1"/>
    <col min="9479" max="9479" width="7.28515625" style="2" customWidth="1"/>
    <col min="9480" max="9481" width="9.28515625" style="2" customWidth="1"/>
    <col min="9482" max="9482" width="8.28515625" style="2" customWidth="1"/>
    <col min="9483" max="9483" width="10.5703125" style="2" customWidth="1"/>
    <col min="9484" max="9484" width="8.42578125" style="2" customWidth="1"/>
    <col min="9485" max="9485" width="9.85546875" style="2" customWidth="1"/>
    <col min="9486" max="9486" width="9.7109375" style="2" customWidth="1"/>
    <col min="9487" max="9487" width="7.5703125" style="2" customWidth="1"/>
    <col min="9488" max="9488" width="7.140625" style="2" customWidth="1"/>
    <col min="9489" max="9489" width="10.42578125" style="2" customWidth="1"/>
    <col min="9490" max="9518" width="0" style="2" hidden="1" customWidth="1"/>
    <col min="9519" max="9728" width="9.140625" style="2"/>
    <col min="9729" max="9729" width="9.42578125" style="2" customWidth="1"/>
    <col min="9730" max="9730" width="41.85546875" style="2" customWidth="1"/>
    <col min="9731" max="9731" width="5.42578125" style="2" customWidth="1"/>
    <col min="9732" max="9732" width="5.85546875" style="2" customWidth="1"/>
    <col min="9733" max="9733" width="5.28515625" style="2" customWidth="1"/>
    <col min="9734" max="9734" width="5.140625" style="2" customWidth="1"/>
    <col min="9735" max="9735" width="7.28515625" style="2" customWidth="1"/>
    <col min="9736" max="9737" width="9.28515625" style="2" customWidth="1"/>
    <col min="9738" max="9738" width="8.28515625" style="2" customWidth="1"/>
    <col min="9739" max="9739" width="10.5703125" style="2" customWidth="1"/>
    <col min="9740" max="9740" width="8.42578125" style="2" customWidth="1"/>
    <col min="9741" max="9741" width="9.85546875" style="2" customWidth="1"/>
    <col min="9742" max="9742" width="9.7109375" style="2" customWidth="1"/>
    <col min="9743" max="9743" width="7.5703125" style="2" customWidth="1"/>
    <col min="9744" max="9744" width="7.140625" style="2" customWidth="1"/>
    <col min="9745" max="9745" width="10.42578125" style="2" customWidth="1"/>
    <col min="9746" max="9774" width="0" style="2" hidden="1" customWidth="1"/>
    <col min="9775" max="9984" width="9.140625" style="2"/>
    <col min="9985" max="9985" width="9.42578125" style="2" customWidth="1"/>
    <col min="9986" max="9986" width="41.85546875" style="2" customWidth="1"/>
    <col min="9987" max="9987" width="5.42578125" style="2" customWidth="1"/>
    <col min="9988" max="9988" width="5.85546875" style="2" customWidth="1"/>
    <col min="9989" max="9989" width="5.28515625" style="2" customWidth="1"/>
    <col min="9990" max="9990" width="5.140625" style="2" customWidth="1"/>
    <col min="9991" max="9991" width="7.28515625" style="2" customWidth="1"/>
    <col min="9992" max="9993" width="9.28515625" style="2" customWidth="1"/>
    <col min="9994" max="9994" width="8.28515625" style="2" customWidth="1"/>
    <col min="9995" max="9995" width="10.5703125" style="2" customWidth="1"/>
    <col min="9996" max="9996" width="8.42578125" style="2" customWidth="1"/>
    <col min="9997" max="9997" width="9.85546875" style="2" customWidth="1"/>
    <col min="9998" max="9998" width="9.7109375" style="2" customWidth="1"/>
    <col min="9999" max="9999" width="7.5703125" style="2" customWidth="1"/>
    <col min="10000" max="10000" width="7.140625" style="2" customWidth="1"/>
    <col min="10001" max="10001" width="10.42578125" style="2" customWidth="1"/>
    <col min="10002" max="10030" width="0" style="2" hidden="1" customWidth="1"/>
    <col min="10031" max="10240" width="9.140625" style="2"/>
    <col min="10241" max="10241" width="9.42578125" style="2" customWidth="1"/>
    <col min="10242" max="10242" width="41.85546875" style="2" customWidth="1"/>
    <col min="10243" max="10243" width="5.42578125" style="2" customWidth="1"/>
    <col min="10244" max="10244" width="5.85546875" style="2" customWidth="1"/>
    <col min="10245" max="10245" width="5.28515625" style="2" customWidth="1"/>
    <col min="10246" max="10246" width="5.140625" style="2" customWidth="1"/>
    <col min="10247" max="10247" width="7.28515625" style="2" customWidth="1"/>
    <col min="10248" max="10249" width="9.28515625" style="2" customWidth="1"/>
    <col min="10250" max="10250" width="8.28515625" style="2" customWidth="1"/>
    <col min="10251" max="10251" width="10.5703125" style="2" customWidth="1"/>
    <col min="10252" max="10252" width="8.42578125" style="2" customWidth="1"/>
    <col min="10253" max="10253" width="9.85546875" style="2" customWidth="1"/>
    <col min="10254" max="10254" width="9.7109375" style="2" customWidth="1"/>
    <col min="10255" max="10255" width="7.5703125" style="2" customWidth="1"/>
    <col min="10256" max="10256" width="7.140625" style="2" customWidth="1"/>
    <col min="10257" max="10257" width="10.42578125" style="2" customWidth="1"/>
    <col min="10258" max="10286" width="0" style="2" hidden="1" customWidth="1"/>
    <col min="10287" max="10496" width="9.140625" style="2"/>
    <col min="10497" max="10497" width="9.42578125" style="2" customWidth="1"/>
    <col min="10498" max="10498" width="41.85546875" style="2" customWidth="1"/>
    <col min="10499" max="10499" width="5.42578125" style="2" customWidth="1"/>
    <col min="10500" max="10500" width="5.85546875" style="2" customWidth="1"/>
    <col min="10501" max="10501" width="5.28515625" style="2" customWidth="1"/>
    <col min="10502" max="10502" width="5.140625" style="2" customWidth="1"/>
    <col min="10503" max="10503" width="7.28515625" style="2" customWidth="1"/>
    <col min="10504" max="10505" width="9.28515625" style="2" customWidth="1"/>
    <col min="10506" max="10506" width="8.28515625" style="2" customWidth="1"/>
    <col min="10507" max="10507" width="10.5703125" style="2" customWidth="1"/>
    <col min="10508" max="10508" width="8.42578125" style="2" customWidth="1"/>
    <col min="10509" max="10509" width="9.85546875" style="2" customWidth="1"/>
    <col min="10510" max="10510" width="9.7109375" style="2" customWidth="1"/>
    <col min="10511" max="10511" width="7.5703125" style="2" customWidth="1"/>
    <col min="10512" max="10512" width="7.140625" style="2" customWidth="1"/>
    <col min="10513" max="10513" width="10.42578125" style="2" customWidth="1"/>
    <col min="10514" max="10542" width="0" style="2" hidden="1" customWidth="1"/>
    <col min="10543" max="10752" width="9.140625" style="2"/>
    <col min="10753" max="10753" width="9.42578125" style="2" customWidth="1"/>
    <col min="10754" max="10754" width="41.85546875" style="2" customWidth="1"/>
    <col min="10755" max="10755" width="5.42578125" style="2" customWidth="1"/>
    <col min="10756" max="10756" width="5.85546875" style="2" customWidth="1"/>
    <col min="10757" max="10757" width="5.28515625" style="2" customWidth="1"/>
    <col min="10758" max="10758" width="5.140625" style="2" customWidth="1"/>
    <col min="10759" max="10759" width="7.28515625" style="2" customWidth="1"/>
    <col min="10760" max="10761" width="9.28515625" style="2" customWidth="1"/>
    <col min="10762" max="10762" width="8.28515625" style="2" customWidth="1"/>
    <col min="10763" max="10763" width="10.5703125" style="2" customWidth="1"/>
    <col min="10764" max="10764" width="8.42578125" style="2" customWidth="1"/>
    <col min="10765" max="10765" width="9.85546875" style="2" customWidth="1"/>
    <col min="10766" max="10766" width="9.7109375" style="2" customWidth="1"/>
    <col min="10767" max="10767" width="7.5703125" style="2" customWidth="1"/>
    <col min="10768" max="10768" width="7.140625" style="2" customWidth="1"/>
    <col min="10769" max="10769" width="10.42578125" style="2" customWidth="1"/>
    <col min="10770" max="10798" width="0" style="2" hidden="1" customWidth="1"/>
    <col min="10799" max="11008" width="9.140625" style="2"/>
    <col min="11009" max="11009" width="9.42578125" style="2" customWidth="1"/>
    <col min="11010" max="11010" width="41.85546875" style="2" customWidth="1"/>
    <col min="11011" max="11011" width="5.42578125" style="2" customWidth="1"/>
    <col min="11012" max="11012" width="5.85546875" style="2" customWidth="1"/>
    <col min="11013" max="11013" width="5.28515625" style="2" customWidth="1"/>
    <col min="11014" max="11014" width="5.140625" style="2" customWidth="1"/>
    <col min="11015" max="11015" width="7.28515625" style="2" customWidth="1"/>
    <col min="11016" max="11017" width="9.28515625" style="2" customWidth="1"/>
    <col min="11018" max="11018" width="8.28515625" style="2" customWidth="1"/>
    <col min="11019" max="11019" width="10.5703125" style="2" customWidth="1"/>
    <col min="11020" max="11020" width="8.42578125" style="2" customWidth="1"/>
    <col min="11021" max="11021" width="9.85546875" style="2" customWidth="1"/>
    <col min="11022" max="11022" width="9.7109375" style="2" customWidth="1"/>
    <col min="11023" max="11023" width="7.5703125" style="2" customWidth="1"/>
    <col min="11024" max="11024" width="7.140625" style="2" customWidth="1"/>
    <col min="11025" max="11025" width="10.42578125" style="2" customWidth="1"/>
    <col min="11026" max="11054" width="0" style="2" hidden="1" customWidth="1"/>
    <col min="11055" max="11264" width="9.140625" style="2"/>
    <col min="11265" max="11265" width="9.42578125" style="2" customWidth="1"/>
    <col min="11266" max="11266" width="41.85546875" style="2" customWidth="1"/>
    <col min="11267" max="11267" width="5.42578125" style="2" customWidth="1"/>
    <col min="11268" max="11268" width="5.85546875" style="2" customWidth="1"/>
    <col min="11269" max="11269" width="5.28515625" style="2" customWidth="1"/>
    <col min="11270" max="11270" width="5.140625" style="2" customWidth="1"/>
    <col min="11271" max="11271" width="7.28515625" style="2" customWidth="1"/>
    <col min="11272" max="11273" width="9.28515625" style="2" customWidth="1"/>
    <col min="11274" max="11274" width="8.28515625" style="2" customWidth="1"/>
    <col min="11275" max="11275" width="10.5703125" style="2" customWidth="1"/>
    <col min="11276" max="11276" width="8.42578125" style="2" customWidth="1"/>
    <col min="11277" max="11277" width="9.85546875" style="2" customWidth="1"/>
    <col min="11278" max="11278" width="9.7109375" style="2" customWidth="1"/>
    <col min="11279" max="11279" width="7.5703125" style="2" customWidth="1"/>
    <col min="11280" max="11280" width="7.140625" style="2" customWidth="1"/>
    <col min="11281" max="11281" width="10.42578125" style="2" customWidth="1"/>
    <col min="11282" max="11310" width="0" style="2" hidden="1" customWidth="1"/>
    <col min="11311" max="11520" width="9.140625" style="2"/>
    <col min="11521" max="11521" width="9.42578125" style="2" customWidth="1"/>
    <col min="11522" max="11522" width="41.85546875" style="2" customWidth="1"/>
    <col min="11523" max="11523" width="5.42578125" style="2" customWidth="1"/>
    <col min="11524" max="11524" width="5.85546875" style="2" customWidth="1"/>
    <col min="11525" max="11525" width="5.28515625" style="2" customWidth="1"/>
    <col min="11526" max="11526" width="5.140625" style="2" customWidth="1"/>
    <col min="11527" max="11527" width="7.28515625" style="2" customWidth="1"/>
    <col min="11528" max="11529" width="9.28515625" style="2" customWidth="1"/>
    <col min="11530" max="11530" width="8.28515625" style="2" customWidth="1"/>
    <col min="11531" max="11531" width="10.5703125" style="2" customWidth="1"/>
    <col min="11532" max="11532" width="8.42578125" style="2" customWidth="1"/>
    <col min="11533" max="11533" width="9.85546875" style="2" customWidth="1"/>
    <col min="11534" max="11534" width="9.7109375" style="2" customWidth="1"/>
    <col min="11535" max="11535" width="7.5703125" style="2" customWidth="1"/>
    <col min="11536" max="11536" width="7.140625" style="2" customWidth="1"/>
    <col min="11537" max="11537" width="10.42578125" style="2" customWidth="1"/>
    <col min="11538" max="11566" width="0" style="2" hidden="1" customWidth="1"/>
    <col min="11567" max="11776" width="9.140625" style="2"/>
    <col min="11777" max="11777" width="9.42578125" style="2" customWidth="1"/>
    <col min="11778" max="11778" width="41.85546875" style="2" customWidth="1"/>
    <col min="11779" max="11779" width="5.42578125" style="2" customWidth="1"/>
    <col min="11780" max="11780" width="5.85546875" style="2" customWidth="1"/>
    <col min="11781" max="11781" width="5.28515625" style="2" customWidth="1"/>
    <col min="11782" max="11782" width="5.140625" style="2" customWidth="1"/>
    <col min="11783" max="11783" width="7.28515625" style="2" customWidth="1"/>
    <col min="11784" max="11785" width="9.28515625" style="2" customWidth="1"/>
    <col min="11786" max="11786" width="8.28515625" style="2" customWidth="1"/>
    <col min="11787" max="11787" width="10.5703125" style="2" customWidth="1"/>
    <col min="11788" max="11788" width="8.42578125" style="2" customWidth="1"/>
    <col min="11789" max="11789" width="9.85546875" style="2" customWidth="1"/>
    <col min="11790" max="11790" width="9.7109375" style="2" customWidth="1"/>
    <col min="11791" max="11791" width="7.5703125" style="2" customWidth="1"/>
    <col min="11792" max="11792" width="7.140625" style="2" customWidth="1"/>
    <col min="11793" max="11793" width="10.42578125" style="2" customWidth="1"/>
    <col min="11794" max="11822" width="0" style="2" hidden="1" customWidth="1"/>
    <col min="11823" max="12032" width="9.140625" style="2"/>
    <col min="12033" max="12033" width="9.42578125" style="2" customWidth="1"/>
    <col min="12034" max="12034" width="41.85546875" style="2" customWidth="1"/>
    <col min="12035" max="12035" width="5.42578125" style="2" customWidth="1"/>
    <col min="12036" max="12036" width="5.85546875" style="2" customWidth="1"/>
    <col min="12037" max="12037" width="5.28515625" style="2" customWidth="1"/>
    <col min="12038" max="12038" width="5.140625" style="2" customWidth="1"/>
    <col min="12039" max="12039" width="7.28515625" style="2" customWidth="1"/>
    <col min="12040" max="12041" width="9.28515625" style="2" customWidth="1"/>
    <col min="12042" max="12042" width="8.28515625" style="2" customWidth="1"/>
    <col min="12043" max="12043" width="10.5703125" style="2" customWidth="1"/>
    <col min="12044" max="12044" width="8.42578125" style="2" customWidth="1"/>
    <col min="12045" max="12045" width="9.85546875" style="2" customWidth="1"/>
    <col min="12046" max="12046" width="9.7109375" style="2" customWidth="1"/>
    <col min="12047" max="12047" width="7.5703125" style="2" customWidth="1"/>
    <col min="12048" max="12048" width="7.140625" style="2" customWidth="1"/>
    <col min="12049" max="12049" width="10.42578125" style="2" customWidth="1"/>
    <col min="12050" max="12078" width="0" style="2" hidden="1" customWidth="1"/>
    <col min="12079" max="12288" width="9.140625" style="2"/>
    <col min="12289" max="12289" width="9.42578125" style="2" customWidth="1"/>
    <col min="12290" max="12290" width="41.85546875" style="2" customWidth="1"/>
    <col min="12291" max="12291" width="5.42578125" style="2" customWidth="1"/>
    <col min="12292" max="12292" width="5.85546875" style="2" customWidth="1"/>
    <col min="12293" max="12293" width="5.28515625" style="2" customWidth="1"/>
    <col min="12294" max="12294" width="5.140625" style="2" customWidth="1"/>
    <col min="12295" max="12295" width="7.28515625" style="2" customWidth="1"/>
    <col min="12296" max="12297" width="9.28515625" style="2" customWidth="1"/>
    <col min="12298" max="12298" width="8.28515625" style="2" customWidth="1"/>
    <col min="12299" max="12299" width="10.5703125" style="2" customWidth="1"/>
    <col min="12300" max="12300" width="8.42578125" style="2" customWidth="1"/>
    <col min="12301" max="12301" width="9.85546875" style="2" customWidth="1"/>
    <col min="12302" max="12302" width="9.7109375" style="2" customWidth="1"/>
    <col min="12303" max="12303" width="7.5703125" style="2" customWidth="1"/>
    <col min="12304" max="12304" width="7.140625" style="2" customWidth="1"/>
    <col min="12305" max="12305" width="10.42578125" style="2" customWidth="1"/>
    <col min="12306" max="12334" width="0" style="2" hidden="1" customWidth="1"/>
    <col min="12335" max="12544" width="9.140625" style="2"/>
    <col min="12545" max="12545" width="9.42578125" style="2" customWidth="1"/>
    <col min="12546" max="12546" width="41.85546875" style="2" customWidth="1"/>
    <col min="12547" max="12547" width="5.42578125" style="2" customWidth="1"/>
    <col min="12548" max="12548" width="5.85546875" style="2" customWidth="1"/>
    <col min="12549" max="12549" width="5.28515625" style="2" customWidth="1"/>
    <col min="12550" max="12550" width="5.140625" style="2" customWidth="1"/>
    <col min="12551" max="12551" width="7.28515625" style="2" customWidth="1"/>
    <col min="12552" max="12553" width="9.28515625" style="2" customWidth="1"/>
    <col min="12554" max="12554" width="8.28515625" style="2" customWidth="1"/>
    <col min="12555" max="12555" width="10.5703125" style="2" customWidth="1"/>
    <col min="12556" max="12556" width="8.42578125" style="2" customWidth="1"/>
    <col min="12557" max="12557" width="9.85546875" style="2" customWidth="1"/>
    <col min="12558" max="12558" width="9.7109375" style="2" customWidth="1"/>
    <col min="12559" max="12559" width="7.5703125" style="2" customWidth="1"/>
    <col min="12560" max="12560" width="7.140625" style="2" customWidth="1"/>
    <col min="12561" max="12561" width="10.42578125" style="2" customWidth="1"/>
    <col min="12562" max="12590" width="0" style="2" hidden="1" customWidth="1"/>
    <col min="12591" max="12800" width="9.140625" style="2"/>
    <col min="12801" max="12801" width="9.42578125" style="2" customWidth="1"/>
    <col min="12802" max="12802" width="41.85546875" style="2" customWidth="1"/>
    <col min="12803" max="12803" width="5.42578125" style="2" customWidth="1"/>
    <col min="12804" max="12804" width="5.85546875" style="2" customWidth="1"/>
    <col min="12805" max="12805" width="5.28515625" style="2" customWidth="1"/>
    <col min="12806" max="12806" width="5.140625" style="2" customWidth="1"/>
    <col min="12807" max="12807" width="7.28515625" style="2" customWidth="1"/>
    <col min="12808" max="12809" width="9.28515625" style="2" customWidth="1"/>
    <col min="12810" max="12810" width="8.28515625" style="2" customWidth="1"/>
    <col min="12811" max="12811" width="10.5703125" style="2" customWidth="1"/>
    <col min="12812" max="12812" width="8.42578125" style="2" customWidth="1"/>
    <col min="12813" max="12813" width="9.85546875" style="2" customWidth="1"/>
    <col min="12814" max="12814" width="9.7109375" style="2" customWidth="1"/>
    <col min="12815" max="12815" width="7.5703125" style="2" customWidth="1"/>
    <col min="12816" max="12816" width="7.140625" style="2" customWidth="1"/>
    <col min="12817" max="12817" width="10.42578125" style="2" customWidth="1"/>
    <col min="12818" max="12846" width="0" style="2" hidden="1" customWidth="1"/>
    <col min="12847" max="13056" width="9.140625" style="2"/>
    <col min="13057" max="13057" width="9.42578125" style="2" customWidth="1"/>
    <col min="13058" max="13058" width="41.85546875" style="2" customWidth="1"/>
    <col min="13059" max="13059" width="5.42578125" style="2" customWidth="1"/>
    <col min="13060" max="13060" width="5.85546875" style="2" customWidth="1"/>
    <col min="13061" max="13061" width="5.28515625" style="2" customWidth="1"/>
    <col min="13062" max="13062" width="5.140625" style="2" customWidth="1"/>
    <col min="13063" max="13063" width="7.28515625" style="2" customWidth="1"/>
    <col min="13064" max="13065" width="9.28515625" style="2" customWidth="1"/>
    <col min="13066" max="13066" width="8.28515625" style="2" customWidth="1"/>
    <col min="13067" max="13067" width="10.5703125" style="2" customWidth="1"/>
    <col min="13068" max="13068" width="8.42578125" style="2" customWidth="1"/>
    <col min="13069" max="13069" width="9.85546875" style="2" customWidth="1"/>
    <col min="13070" max="13070" width="9.7109375" style="2" customWidth="1"/>
    <col min="13071" max="13071" width="7.5703125" style="2" customWidth="1"/>
    <col min="13072" max="13072" width="7.140625" style="2" customWidth="1"/>
    <col min="13073" max="13073" width="10.42578125" style="2" customWidth="1"/>
    <col min="13074" max="13102" width="0" style="2" hidden="1" customWidth="1"/>
    <col min="13103" max="13312" width="9.140625" style="2"/>
    <col min="13313" max="13313" width="9.42578125" style="2" customWidth="1"/>
    <col min="13314" max="13314" width="41.85546875" style="2" customWidth="1"/>
    <col min="13315" max="13315" width="5.42578125" style="2" customWidth="1"/>
    <col min="13316" max="13316" width="5.85546875" style="2" customWidth="1"/>
    <col min="13317" max="13317" width="5.28515625" style="2" customWidth="1"/>
    <col min="13318" max="13318" width="5.140625" style="2" customWidth="1"/>
    <col min="13319" max="13319" width="7.28515625" style="2" customWidth="1"/>
    <col min="13320" max="13321" width="9.28515625" style="2" customWidth="1"/>
    <col min="13322" max="13322" width="8.28515625" style="2" customWidth="1"/>
    <col min="13323" max="13323" width="10.5703125" style="2" customWidth="1"/>
    <col min="13324" max="13324" width="8.42578125" style="2" customWidth="1"/>
    <col min="13325" max="13325" width="9.85546875" style="2" customWidth="1"/>
    <col min="13326" max="13326" width="9.7109375" style="2" customWidth="1"/>
    <col min="13327" max="13327" width="7.5703125" style="2" customWidth="1"/>
    <col min="13328" max="13328" width="7.140625" style="2" customWidth="1"/>
    <col min="13329" max="13329" width="10.42578125" style="2" customWidth="1"/>
    <col min="13330" max="13358" width="0" style="2" hidden="1" customWidth="1"/>
    <col min="13359" max="13568" width="9.140625" style="2"/>
    <col min="13569" max="13569" width="9.42578125" style="2" customWidth="1"/>
    <col min="13570" max="13570" width="41.85546875" style="2" customWidth="1"/>
    <col min="13571" max="13571" width="5.42578125" style="2" customWidth="1"/>
    <col min="13572" max="13572" width="5.85546875" style="2" customWidth="1"/>
    <col min="13573" max="13573" width="5.28515625" style="2" customWidth="1"/>
    <col min="13574" max="13574" width="5.140625" style="2" customWidth="1"/>
    <col min="13575" max="13575" width="7.28515625" style="2" customWidth="1"/>
    <col min="13576" max="13577" width="9.28515625" style="2" customWidth="1"/>
    <col min="13578" max="13578" width="8.28515625" style="2" customWidth="1"/>
    <col min="13579" max="13579" width="10.5703125" style="2" customWidth="1"/>
    <col min="13580" max="13580" width="8.42578125" style="2" customWidth="1"/>
    <col min="13581" max="13581" width="9.85546875" style="2" customWidth="1"/>
    <col min="13582" max="13582" width="9.7109375" style="2" customWidth="1"/>
    <col min="13583" max="13583" width="7.5703125" style="2" customWidth="1"/>
    <col min="13584" max="13584" width="7.140625" style="2" customWidth="1"/>
    <col min="13585" max="13585" width="10.42578125" style="2" customWidth="1"/>
    <col min="13586" max="13614" width="0" style="2" hidden="1" customWidth="1"/>
    <col min="13615" max="13824" width="9.140625" style="2"/>
    <col min="13825" max="13825" width="9.42578125" style="2" customWidth="1"/>
    <col min="13826" max="13826" width="41.85546875" style="2" customWidth="1"/>
    <col min="13827" max="13827" width="5.42578125" style="2" customWidth="1"/>
    <col min="13828" max="13828" width="5.85546875" style="2" customWidth="1"/>
    <col min="13829" max="13829" width="5.28515625" style="2" customWidth="1"/>
    <col min="13830" max="13830" width="5.140625" style="2" customWidth="1"/>
    <col min="13831" max="13831" width="7.28515625" style="2" customWidth="1"/>
    <col min="13832" max="13833" width="9.28515625" style="2" customWidth="1"/>
    <col min="13834" max="13834" width="8.28515625" style="2" customWidth="1"/>
    <col min="13835" max="13835" width="10.5703125" style="2" customWidth="1"/>
    <col min="13836" max="13836" width="8.42578125" style="2" customWidth="1"/>
    <col min="13837" max="13837" width="9.85546875" style="2" customWidth="1"/>
    <col min="13838" max="13838" width="9.7109375" style="2" customWidth="1"/>
    <col min="13839" max="13839" width="7.5703125" style="2" customWidth="1"/>
    <col min="13840" max="13840" width="7.140625" style="2" customWidth="1"/>
    <col min="13841" max="13841" width="10.42578125" style="2" customWidth="1"/>
    <col min="13842" max="13870" width="0" style="2" hidden="1" customWidth="1"/>
    <col min="13871" max="14080" width="9.140625" style="2"/>
    <col min="14081" max="14081" width="9.42578125" style="2" customWidth="1"/>
    <col min="14082" max="14082" width="41.85546875" style="2" customWidth="1"/>
    <col min="14083" max="14083" width="5.42578125" style="2" customWidth="1"/>
    <col min="14084" max="14084" width="5.85546875" style="2" customWidth="1"/>
    <col min="14085" max="14085" width="5.28515625" style="2" customWidth="1"/>
    <col min="14086" max="14086" width="5.140625" style="2" customWidth="1"/>
    <col min="14087" max="14087" width="7.28515625" style="2" customWidth="1"/>
    <col min="14088" max="14089" width="9.28515625" style="2" customWidth="1"/>
    <col min="14090" max="14090" width="8.28515625" style="2" customWidth="1"/>
    <col min="14091" max="14091" width="10.5703125" style="2" customWidth="1"/>
    <col min="14092" max="14092" width="8.42578125" style="2" customWidth="1"/>
    <col min="14093" max="14093" width="9.85546875" style="2" customWidth="1"/>
    <col min="14094" max="14094" width="9.7109375" style="2" customWidth="1"/>
    <col min="14095" max="14095" width="7.5703125" style="2" customWidth="1"/>
    <col min="14096" max="14096" width="7.140625" style="2" customWidth="1"/>
    <col min="14097" max="14097" width="10.42578125" style="2" customWidth="1"/>
    <col min="14098" max="14126" width="0" style="2" hidden="1" customWidth="1"/>
    <col min="14127" max="14336" width="9.140625" style="2"/>
    <col min="14337" max="14337" width="9.42578125" style="2" customWidth="1"/>
    <col min="14338" max="14338" width="41.85546875" style="2" customWidth="1"/>
    <col min="14339" max="14339" width="5.42578125" style="2" customWidth="1"/>
    <col min="14340" max="14340" width="5.85546875" style="2" customWidth="1"/>
    <col min="14341" max="14341" width="5.28515625" style="2" customWidth="1"/>
    <col min="14342" max="14342" width="5.140625" style="2" customWidth="1"/>
    <col min="14343" max="14343" width="7.28515625" style="2" customWidth="1"/>
    <col min="14344" max="14345" width="9.28515625" style="2" customWidth="1"/>
    <col min="14346" max="14346" width="8.28515625" style="2" customWidth="1"/>
    <col min="14347" max="14347" width="10.5703125" style="2" customWidth="1"/>
    <col min="14348" max="14348" width="8.42578125" style="2" customWidth="1"/>
    <col min="14349" max="14349" width="9.85546875" style="2" customWidth="1"/>
    <col min="14350" max="14350" width="9.7109375" style="2" customWidth="1"/>
    <col min="14351" max="14351" width="7.5703125" style="2" customWidth="1"/>
    <col min="14352" max="14352" width="7.140625" style="2" customWidth="1"/>
    <col min="14353" max="14353" width="10.42578125" style="2" customWidth="1"/>
    <col min="14354" max="14382" width="0" style="2" hidden="1" customWidth="1"/>
    <col min="14383" max="14592" width="9.140625" style="2"/>
    <col min="14593" max="14593" width="9.42578125" style="2" customWidth="1"/>
    <col min="14594" max="14594" width="41.85546875" style="2" customWidth="1"/>
    <col min="14595" max="14595" width="5.42578125" style="2" customWidth="1"/>
    <col min="14596" max="14596" width="5.85546875" style="2" customWidth="1"/>
    <col min="14597" max="14597" width="5.28515625" style="2" customWidth="1"/>
    <col min="14598" max="14598" width="5.140625" style="2" customWidth="1"/>
    <col min="14599" max="14599" width="7.28515625" style="2" customWidth="1"/>
    <col min="14600" max="14601" width="9.28515625" style="2" customWidth="1"/>
    <col min="14602" max="14602" width="8.28515625" style="2" customWidth="1"/>
    <col min="14603" max="14603" width="10.5703125" style="2" customWidth="1"/>
    <col min="14604" max="14604" width="8.42578125" style="2" customWidth="1"/>
    <col min="14605" max="14605" width="9.85546875" style="2" customWidth="1"/>
    <col min="14606" max="14606" width="9.7109375" style="2" customWidth="1"/>
    <col min="14607" max="14607" width="7.5703125" style="2" customWidth="1"/>
    <col min="14608" max="14608" width="7.140625" style="2" customWidth="1"/>
    <col min="14609" max="14609" width="10.42578125" style="2" customWidth="1"/>
    <col min="14610" max="14638" width="0" style="2" hidden="1" customWidth="1"/>
    <col min="14639" max="14848" width="9.140625" style="2"/>
    <col min="14849" max="14849" width="9.42578125" style="2" customWidth="1"/>
    <col min="14850" max="14850" width="41.85546875" style="2" customWidth="1"/>
    <col min="14851" max="14851" width="5.42578125" style="2" customWidth="1"/>
    <col min="14852" max="14852" width="5.85546875" style="2" customWidth="1"/>
    <col min="14853" max="14853" width="5.28515625" style="2" customWidth="1"/>
    <col min="14854" max="14854" width="5.140625" style="2" customWidth="1"/>
    <col min="14855" max="14855" width="7.28515625" style="2" customWidth="1"/>
    <col min="14856" max="14857" width="9.28515625" style="2" customWidth="1"/>
    <col min="14858" max="14858" width="8.28515625" style="2" customWidth="1"/>
    <col min="14859" max="14859" width="10.5703125" style="2" customWidth="1"/>
    <col min="14860" max="14860" width="8.42578125" style="2" customWidth="1"/>
    <col min="14861" max="14861" width="9.85546875" style="2" customWidth="1"/>
    <col min="14862" max="14862" width="9.7109375" style="2" customWidth="1"/>
    <col min="14863" max="14863" width="7.5703125" style="2" customWidth="1"/>
    <col min="14864" max="14864" width="7.140625" style="2" customWidth="1"/>
    <col min="14865" max="14865" width="10.42578125" style="2" customWidth="1"/>
    <col min="14866" max="14894" width="0" style="2" hidden="1" customWidth="1"/>
    <col min="14895" max="15104" width="9.140625" style="2"/>
    <col min="15105" max="15105" width="9.42578125" style="2" customWidth="1"/>
    <col min="15106" max="15106" width="41.85546875" style="2" customWidth="1"/>
    <col min="15107" max="15107" width="5.42578125" style="2" customWidth="1"/>
    <col min="15108" max="15108" width="5.85546875" style="2" customWidth="1"/>
    <col min="15109" max="15109" width="5.28515625" style="2" customWidth="1"/>
    <col min="15110" max="15110" width="5.140625" style="2" customWidth="1"/>
    <col min="15111" max="15111" width="7.28515625" style="2" customWidth="1"/>
    <col min="15112" max="15113" width="9.28515625" style="2" customWidth="1"/>
    <col min="15114" max="15114" width="8.28515625" style="2" customWidth="1"/>
    <col min="15115" max="15115" width="10.5703125" style="2" customWidth="1"/>
    <col min="15116" max="15116" width="8.42578125" style="2" customWidth="1"/>
    <col min="15117" max="15117" width="9.85546875" style="2" customWidth="1"/>
    <col min="15118" max="15118" width="9.7109375" style="2" customWidth="1"/>
    <col min="15119" max="15119" width="7.5703125" style="2" customWidth="1"/>
    <col min="15120" max="15120" width="7.140625" style="2" customWidth="1"/>
    <col min="15121" max="15121" width="10.42578125" style="2" customWidth="1"/>
    <col min="15122" max="15150" width="0" style="2" hidden="1" customWidth="1"/>
    <col min="15151" max="15360" width="9.140625" style="2"/>
    <col min="15361" max="15361" width="9.42578125" style="2" customWidth="1"/>
    <col min="15362" max="15362" width="41.85546875" style="2" customWidth="1"/>
    <col min="15363" max="15363" width="5.42578125" style="2" customWidth="1"/>
    <col min="15364" max="15364" width="5.85546875" style="2" customWidth="1"/>
    <col min="15365" max="15365" width="5.28515625" style="2" customWidth="1"/>
    <col min="15366" max="15366" width="5.140625" style="2" customWidth="1"/>
    <col min="15367" max="15367" width="7.28515625" style="2" customWidth="1"/>
    <col min="15368" max="15369" width="9.28515625" style="2" customWidth="1"/>
    <col min="15370" max="15370" width="8.28515625" style="2" customWidth="1"/>
    <col min="15371" max="15371" width="10.5703125" style="2" customWidth="1"/>
    <col min="15372" max="15372" width="8.42578125" style="2" customWidth="1"/>
    <col min="15373" max="15373" width="9.85546875" style="2" customWidth="1"/>
    <col min="15374" max="15374" width="9.7109375" style="2" customWidth="1"/>
    <col min="15375" max="15375" width="7.5703125" style="2" customWidth="1"/>
    <col min="15376" max="15376" width="7.140625" style="2" customWidth="1"/>
    <col min="15377" max="15377" width="10.42578125" style="2" customWidth="1"/>
    <col min="15378" max="15406" width="0" style="2" hidden="1" customWidth="1"/>
    <col min="15407" max="15616" width="9.140625" style="2"/>
    <col min="15617" max="15617" width="9.42578125" style="2" customWidth="1"/>
    <col min="15618" max="15618" width="41.85546875" style="2" customWidth="1"/>
    <col min="15619" max="15619" width="5.42578125" style="2" customWidth="1"/>
    <col min="15620" max="15620" width="5.85546875" style="2" customWidth="1"/>
    <col min="15621" max="15621" width="5.28515625" style="2" customWidth="1"/>
    <col min="15622" max="15622" width="5.140625" style="2" customWidth="1"/>
    <col min="15623" max="15623" width="7.28515625" style="2" customWidth="1"/>
    <col min="15624" max="15625" width="9.28515625" style="2" customWidth="1"/>
    <col min="15626" max="15626" width="8.28515625" style="2" customWidth="1"/>
    <col min="15627" max="15627" width="10.5703125" style="2" customWidth="1"/>
    <col min="15628" max="15628" width="8.42578125" style="2" customWidth="1"/>
    <col min="15629" max="15629" width="9.85546875" style="2" customWidth="1"/>
    <col min="15630" max="15630" width="9.7109375" style="2" customWidth="1"/>
    <col min="15631" max="15631" width="7.5703125" style="2" customWidth="1"/>
    <col min="15632" max="15632" width="7.140625" style="2" customWidth="1"/>
    <col min="15633" max="15633" width="10.42578125" style="2" customWidth="1"/>
    <col min="15634" max="15662" width="0" style="2" hidden="1" customWidth="1"/>
    <col min="15663" max="15872" width="9.140625" style="2"/>
    <col min="15873" max="15873" width="9.42578125" style="2" customWidth="1"/>
    <col min="15874" max="15874" width="41.85546875" style="2" customWidth="1"/>
    <col min="15875" max="15875" width="5.42578125" style="2" customWidth="1"/>
    <col min="15876" max="15876" width="5.85546875" style="2" customWidth="1"/>
    <col min="15877" max="15877" width="5.28515625" style="2" customWidth="1"/>
    <col min="15878" max="15878" width="5.140625" style="2" customWidth="1"/>
    <col min="15879" max="15879" width="7.28515625" style="2" customWidth="1"/>
    <col min="15880" max="15881" width="9.28515625" style="2" customWidth="1"/>
    <col min="15882" max="15882" width="8.28515625" style="2" customWidth="1"/>
    <col min="15883" max="15883" width="10.5703125" style="2" customWidth="1"/>
    <col min="15884" max="15884" width="8.42578125" style="2" customWidth="1"/>
    <col min="15885" max="15885" width="9.85546875" style="2" customWidth="1"/>
    <col min="15886" max="15886" width="9.7109375" style="2" customWidth="1"/>
    <col min="15887" max="15887" width="7.5703125" style="2" customWidth="1"/>
    <col min="15888" max="15888" width="7.140625" style="2" customWidth="1"/>
    <col min="15889" max="15889" width="10.42578125" style="2" customWidth="1"/>
    <col min="15890" max="15918" width="0" style="2" hidden="1" customWidth="1"/>
    <col min="15919" max="16128" width="9.140625" style="2"/>
    <col min="16129" max="16129" width="9.42578125" style="2" customWidth="1"/>
    <col min="16130" max="16130" width="41.85546875" style="2" customWidth="1"/>
    <col min="16131" max="16131" width="5.42578125" style="2" customWidth="1"/>
    <col min="16132" max="16132" width="5.85546875" style="2" customWidth="1"/>
    <col min="16133" max="16133" width="5.28515625" style="2" customWidth="1"/>
    <col min="16134" max="16134" width="5.140625" style="2" customWidth="1"/>
    <col min="16135" max="16135" width="7.28515625" style="2" customWidth="1"/>
    <col min="16136" max="16137" width="9.28515625" style="2" customWidth="1"/>
    <col min="16138" max="16138" width="8.28515625" style="2" customWidth="1"/>
    <col min="16139" max="16139" width="10.5703125" style="2" customWidth="1"/>
    <col min="16140" max="16140" width="8.42578125" style="2" customWidth="1"/>
    <col min="16141" max="16141" width="9.85546875" style="2" customWidth="1"/>
    <col min="16142" max="16142" width="9.7109375" style="2" customWidth="1"/>
    <col min="16143" max="16143" width="7.5703125" style="2" customWidth="1"/>
    <col min="16144" max="16144" width="7.140625" style="2" customWidth="1"/>
    <col min="16145" max="16145" width="10.42578125" style="2" customWidth="1"/>
    <col min="16146" max="16174" width="0" style="2" hidden="1" customWidth="1"/>
    <col min="16175" max="16384" width="9.140625" style="2"/>
  </cols>
  <sheetData>
    <row r="1" spans="1:49" s="6" customFormat="1" ht="19.5" thickBot="1" x14ac:dyDescent="0.25">
      <c r="A1" s="883" t="s">
        <v>200</v>
      </c>
      <c r="B1" s="884"/>
      <c r="C1" s="885"/>
      <c r="D1" s="885"/>
      <c r="E1" s="885"/>
      <c r="F1" s="885"/>
      <c r="G1" s="884"/>
      <c r="H1" s="884"/>
      <c r="I1" s="884"/>
      <c r="J1" s="884"/>
      <c r="K1" s="884"/>
      <c r="L1" s="884"/>
      <c r="M1" s="884"/>
      <c r="N1" s="885"/>
      <c r="O1" s="885"/>
      <c r="P1" s="885"/>
      <c r="Q1" s="885"/>
      <c r="R1" s="885"/>
      <c r="S1" s="885"/>
      <c r="T1" s="885"/>
      <c r="U1" s="885"/>
      <c r="V1" s="885"/>
      <c r="W1" s="885"/>
      <c r="X1" s="885"/>
      <c r="Y1" s="885"/>
      <c r="Z1" s="885"/>
      <c r="AA1" s="885"/>
      <c r="AB1" s="885"/>
      <c r="AC1" s="885"/>
      <c r="AD1" s="885"/>
      <c r="AE1" s="885"/>
      <c r="AF1" s="885"/>
      <c r="AG1" s="885"/>
      <c r="AH1" s="885"/>
      <c r="AI1" s="885"/>
      <c r="AJ1" s="885"/>
      <c r="AK1" s="885"/>
      <c r="AL1" s="885"/>
      <c r="AM1" s="885"/>
      <c r="AN1" s="885"/>
      <c r="AO1" s="885"/>
      <c r="AP1" s="885"/>
      <c r="AQ1" s="885"/>
      <c r="AR1" s="885"/>
      <c r="AS1" s="885"/>
      <c r="AT1" s="885"/>
      <c r="AU1" s="886"/>
      <c r="AV1" s="126"/>
      <c r="AW1" s="126"/>
    </row>
    <row r="2" spans="1:49" s="6" customFormat="1" ht="33" customHeight="1" thickBot="1" x14ac:dyDescent="0.25">
      <c r="A2" s="887" t="s">
        <v>0</v>
      </c>
      <c r="B2" s="888" t="s">
        <v>1</v>
      </c>
      <c r="C2" s="890" t="s">
        <v>2</v>
      </c>
      <c r="D2" s="891"/>
      <c r="E2" s="891"/>
      <c r="F2" s="892"/>
      <c r="G2" s="899" t="s">
        <v>3</v>
      </c>
      <c r="H2" s="889" t="s">
        <v>4</v>
      </c>
      <c r="I2" s="889"/>
      <c r="J2" s="889"/>
      <c r="K2" s="889"/>
      <c r="L2" s="889"/>
      <c r="M2" s="888"/>
      <c r="N2" s="900" t="s">
        <v>5</v>
      </c>
      <c r="O2" s="901"/>
      <c r="P2" s="901"/>
      <c r="Q2" s="901"/>
      <c r="R2" s="901"/>
      <c r="S2" s="901"/>
      <c r="T2" s="901"/>
      <c r="U2" s="901"/>
      <c r="V2" s="901"/>
      <c r="W2" s="901"/>
      <c r="X2" s="901"/>
      <c r="Y2" s="901"/>
      <c r="Z2" s="901"/>
      <c r="AA2" s="901"/>
      <c r="AB2" s="901"/>
      <c r="AC2" s="901"/>
      <c r="AD2" s="901"/>
      <c r="AE2" s="901"/>
      <c r="AF2" s="901"/>
      <c r="AG2" s="901"/>
      <c r="AH2" s="901"/>
      <c r="AI2" s="901"/>
      <c r="AJ2" s="901"/>
      <c r="AK2" s="901"/>
      <c r="AL2" s="901"/>
      <c r="AM2" s="901"/>
      <c r="AN2" s="901"/>
      <c r="AO2" s="901"/>
      <c r="AP2" s="901"/>
      <c r="AQ2" s="901"/>
      <c r="AR2" s="901"/>
      <c r="AS2" s="901"/>
      <c r="AT2" s="901"/>
      <c r="AU2" s="902"/>
      <c r="AV2" s="126"/>
      <c r="AW2" s="126"/>
    </row>
    <row r="3" spans="1:49" s="6" customFormat="1" ht="17.25" customHeight="1" thickBot="1" x14ac:dyDescent="0.25">
      <c r="A3" s="887"/>
      <c r="B3" s="888"/>
      <c r="C3" s="893"/>
      <c r="D3" s="894"/>
      <c r="E3" s="894"/>
      <c r="F3" s="895"/>
      <c r="G3" s="899"/>
      <c r="H3" s="903" t="s">
        <v>6</v>
      </c>
      <c r="I3" s="904" t="s">
        <v>7</v>
      </c>
      <c r="J3" s="904"/>
      <c r="K3" s="904"/>
      <c r="L3" s="904"/>
      <c r="M3" s="905" t="s">
        <v>8</v>
      </c>
      <c r="N3" s="858" t="s">
        <v>9</v>
      </c>
      <c r="O3" s="859"/>
      <c r="P3" s="860"/>
      <c r="Q3" s="861" t="s">
        <v>10</v>
      </c>
      <c r="R3" s="862"/>
      <c r="S3" s="862"/>
      <c r="T3" s="862"/>
      <c r="U3" s="862"/>
      <c r="V3" s="862"/>
      <c r="W3" s="862"/>
      <c r="X3" s="862"/>
      <c r="Y3" s="862"/>
      <c r="Z3" s="862"/>
      <c r="AA3" s="862"/>
      <c r="AB3" s="862"/>
      <c r="AC3" s="862"/>
      <c r="AD3" s="862"/>
      <c r="AE3" s="862"/>
      <c r="AF3" s="862"/>
      <c r="AG3" s="862"/>
      <c r="AH3" s="862"/>
      <c r="AI3" s="862"/>
      <c r="AJ3" s="862"/>
      <c r="AK3" s="862"/>
      <c r="AL3" s="862"/>
      <c r="AM3" s="862"/>
      <c r="AN3" s="862"/>
      <c r="AO3" s="862"/>
      <c r="AP3" s="862"/>
      <c r="AQ3" s="862"/>
      <c r="AR3" s="862"/>
      <c r="AS3" s="862"/>
      <c r="AT3" s="862"/>
      <c r="AU3" s="863"/>
      <c r="AV3" s="126"/>
      <c r="AW3" s="126"/>
    </row>
    <row r="4" spans="1:49" s="6" customFormat="1" ht="15.75" customHeight="1" thickBot="1" x14ac:dyDescent="0.25">
      <c r="A4" s="887"/>
      <c r="B4" s="888"/>
      <c r="C4" s="896"/>
      <c r="D4" s="897"/>
      <c r="E4" s="897"/>
      <c r="F4" s="898"/>
      <c r="G4" s="899"/>
      <c r="H4" s="903"/>
      <c r="I4" s="864" t="s">
        <v>11</v>
      </c>
      <c r="J4" s="865" t="s">
        <v>12</v>
      </c>
      <c r="K4" s="865"/>
      <c r="L4" s="865"/>
      <c r="M4" s="905"/>
      <c r="N4" s="866" t="s">
        <v>13</v>
      </c>
      <c r="O4" s="867"/>
      <c r="P4" s="867"/>
      <c r="Q4" s="867"/>
      <c r="R4" s="867"/>
      <c r="S4" s="867"/>
      <c r="T4" s="867"/>
      <c r="U4" s="867"/>
      <c r="V4" s="867"/>
      <c r="W4" s="867"/>
      <c r="X4" s="867"/>
      <c r="Y4" s="867"/>
      <c r="Z4" s="867"/>
      <c r="AA4" s="867"/>
      <c r="AB4" s="867"/>
      <c r="AC4" s="867"/>
      <c r="AD4" s="867"/>
      <c r="AE4" s="867"/>
      <c r="AF4" s="867"/>
      <c r="AG4" s="867"/>
      <c r="AH4" s="867"/>
      <c r="AI4" s="867"/>
      <c r="AJ4" s="867"/>
      <c r="AK4" s="867"/>
      <c r="AL4" s="867"/>
      <c r="AM4" s="867"/>
      <c r="AN4" s="867"/>
      <c r="AO4" s="867"/>
      <c r="AP4" s="867"/>
      <c r="AQ4" s="867"/>
      <c r="AR4" s="867"/>
      <c r="AS4" s="867"/>
      <c r="AT4" s="867"/>
      <c r="AU4" s="868"/>
      <c r="AV4" s="126"/>
      <c r="AW4" s="126"/>
    </row>
    <row r="5" spans="1:49" s="6" customFormat="1" ht="12.75" customHeight="1" thickBot="1" x14ac:dyDescent="0.25">
      <c r="A5" s="887"/>
      <c r="B5" s="889"/>
      <c r="C5" s="872" t="s">
        <v>14</v>
      </c>
      <c r="D5" s="873" t="s">
        <v>15</v>
      </c>
      <c r="E5" s="874" t="s">
        <v>16</v>
      </c>
      <c r="F5" s="874"/>
      <c r="G5" s="899"/>
      <c r="H5" s="903"/>
      <c r="I5" s="864"/>
      <c r="J5" s="876" t="s">
        <v>17</v>
      </c>
      <c r="K5" s="864" t="s">
        <v>18</v>
      </c>
      <c r="L5" s="864" t="s">
        <v>19</v>
      </c>
      <c r="M5" s="905"/>
      <c r="N5" s="869"/>
      <c r="O5" s="870"/>
      <c r="P5" s="870"/>
      <c r="Q5" s="870"/>
      <c r="R5" s="870"/>
      <c r="S5" s="870"/>
      <c r="T5" s="870"/>
      <c r="U5" s="870"/>
      <c r="V5" s="870"/>
      <c r="W5" s="870"/>
      <c r="X5" s="870"/>
      <c r="Y5" s="870"/>
      <c r="Z5" s="870"/>
      <c r="AA5" s="870"/>
      <c r="AB5" s="870"/>
      <c r="AC5" s="870"/>
      <c r="AD5" s="870"/>
      <c r="AE5" s="870"/>
      <c r="AF5" s="870"/>
      <c r="AG5" s="870"/>
      <c r="AH5" s="870"/>
      <c r="AI5" s="870"/>
      <c r="AJ5" s="870"/>
      <c r="AK5" s="870"/>
      <c r="AL5" s="870"/>
      <c r="AM5" s="870"/>
      <c r="AN5" s="870"/>
      <c r="AO5" s="870"/>
      <c r="AP5" s="870"/>
      <c r="AQ5" s="870"/>
      <c r="AR5" s="870"/>
      <c r="AS5" s="870"/>
      <c r="AT5" s="870"/>
      <c r="AU5" s="871"/>
      <c r="AV5" s="126"/>
      <c r="AW5" s="126"/>
    </row>
    <row r="6" spans="1:49" s="6" customFormat="1" ht="16.5" thickBot="1" x14ac:dyDescent="0.25">
      <c r="A6" s="887"/>
      <c r="B6" s="889"/>
      <c r="C6" s="872"/>
      <c r="D6" s="873"/>
      <c r="E6" s="875"/>
      <c r="F6" s="875"/>
      <c r="G6" s="899"/>
      <c r="H6" s="903"/>
      <c r="I6" s="864"/>
      <c r="J6" s="876"/>
      <c r="K6" s="864"/>
      <c r="L6" s="864"/>
      <c r="M6" s="905"/>
      <c r="N6" s="81">
        <v>1</v>
      </c>
      <c r="O6" s="82" t="s">
        <v>20</v>
      </c>
      <c r="P6" s="85" t="s">
        <v>21</v>
      </c>
      <c r="Q6" s="84">
        <v>3</v>
      </c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6"/>
      <c r="AU6" s="614"/>
      <c r="AV6" s="126"/>
      <c r="AW6" s="126"/>
    </row>
    <row r="7" spans="1:49" s="6" customFormat="1" ht="44.25" customHeight="1" thickBot="1" x14ac:dyDescent="0.25">
      <c r="A7" s="887"/>
      <c r="B7" s="889"/>
      <c r="C7" s="872"/>
      <c r="D7" s="873"/>
      <c r="E7" s="877" t="s">
        <v>22</v>
      </c>
      <c r="F7" s="878" t="s">
        <v>23</v>
      </c>
      <c r="G7" s="899"/>
      <c r="H7" s="903"/>
      <c r="I7" s="864"/>
      <c r="J7" s="876"/>
      <c r="K7" s="864"/>
      <c r="L7" s="864"/>
      <c r="M7" s="905"/>
      <c r="N7" s="879" t="s">
        <v>24</v>
      </c>
      <c r="O7" s="880"/>
      <c r="P7" s="880"/>
      <c r="Q7" s="880"/>
      <c r="R7" s="880"/>
      <c r="S7" s="880"/>
      <c r="T7" s="880"/>
      <c r="U7" s="880"/>
      <c r="V7" s="880"/>
      <c r="W7" s="880"/>
      <c r="X7" s="880"/>
      <c r="Y7" s="880"/>
      <c r="Z7" s="880"/>
      <c r="AA7" s="880"/>
      <c r="AB7" s="880"/>
      <c r="AC7" s="880"/>
      <c r="AD7" s="880"/>
      <c r="AE7" s="880"/>
      <c r="AF7" s="880"/>
      <c r="AG7" s="880"/>
      <c r="AH7" s="880"/>
      <c r="AI7" s="880"/>
      <c r="AJ7" s="880"/>
      <c r="AK7" s="880"/>
      <c r="AL7" s="880"/>
      <c r="AM7" s="880"/>
      <c r="AN7" s="880"/>
      <c r="AO7" s="880"/>
      <c r="AP7" s="880"/>
      <c r="AQ7" s="880"/>
      <c r="AR7" s="880"/>
      <c r="AS7" s="880"/>
      <c r="AT7" s="880"/>
      <c r="AU7" s="881"/>
      <c r="AV7" s="126"/>
      <c r="AW7" s="126"/>
    </row>
    <row r="8" spans="1:49" s="6" customFormat="1" ht="16.5" thickBot="1" x14ac:dyDescent="0.25">
      <c r="A8" s="887"/>
      <c r="B8" s="889"/>
      <c r="C8" s="872"/>
      <c r="D8" s="873"/>
      <c r="E8" s="877"/>
      <c r="F8" s="878"/>
      <c r="G8" s="899"/>
      <c r="H8" s="903"/>
      <c r="I8" s="864"/>
      <c r="J8" s="876"/>
      <c r="K8" s="864"/>
      <c r="L8" s="864"/>
      <c r="M8" s="905"/>
      <c r="N8" s="81">
        <v>15</v>
      </c>
      <c r="O8" s="82">
        <v>9</v>
      </c>
      <c r="P8" s="88">
        <v>9</v>
      </c>
      <c r="Q8" s="89">
        <v>15</v>
      </c>
      <c r="R8" s="90"/>
      <c r="S8" s="90"/>
      <c r="T8" s="90"/>
      <c r="U8" s="90"/>
      <c r="V8" s="90"/>
      <c r="W8" s="90"/>
      <c r="X8" s="90"/>
      <c r="Y8" s="83"/>
      <c r="Z8" s="83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615">
        <v>22</v>
      </c>
      <c r="AV8" s="126"/>
      <c r="AW8" s="126"/>
    </row>
    <row r="9" spans="1:49" s="6" customFormat="1" ht="16.5" thickBot="1" x14ac:dyDescent="0.25">
      <c r="A9" s="73">
        <v>1</v>
      </c>
      <c r="B9" s="74">
        <v>2</v>
      </c>
      <c r="C9" s="75">
        <v>3</v>
      </c>
      <c r="D9" s="76">
        <v>4</v>
      </c>
      <c r="E9" s="76">
        <v>5</v>
      </c>
      <c r="F9" s="77">
        <v>6</v>
      </c>
      <c r="G9" s="78">
        <v>7</v>
      </c>
      <c r="H9" s="79">
        <v>8</v>
      </c>
      <c r="I9" s="76">
        <v>9</v>
      </c>
      <c r="J9" s="76">
        <v>10</v>
      </c>
      <c r="K9" s="76">
        <v>11</v>
      </c>
      <c r="L9" s="76">
        <v>12</v>
      </c>
      <c r="M9" s="80">
        <v>13</v>
      </c>
      <c r="N9" s="69">
        <v>14</v>
      </c>
      <c r="O9" s="70">
        <v>15</v>
      </c>
      <c r="P9" s="71">
        <v>16</v>
      </c>
      <c r="Q9" s="72">
        <v>17</v>
      </c>
      <c r="R9" s="68"/>
      <c r="S9" s="68"/>
      <c r="T9" s="68"/>
      <c r="U9" s="68"/>
      <c r="V9" s="68"/>
      <c r="W9" s="68"/>
      <c r="X9" s="68"/>
      <c r="Y9" s="87"/>
      <c r="Z9" s="87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16">
        <v>18</v>
      </c>
      <c r="AV9" s="126"/>
      <c r="AW9" s="126"/>
    </row>
    <row r="10" spans="1:49" s="6" customFormat="1" ht="16.5" customHeight="1" thickBot="1" x14ac:dyDescent="0.25">
      <c r="A10" s="820" t="s">
        <v>111</v>
      </c>
      <c r="B10" s="821"/>
      <c r="C10" s="821"/>
      <c r="D10" s="821"/>
      <c r="E10" s="821"/>
      <c r="F10" s="821"/>
      <c r="G10" s="821"/>
      <c r="H10" s="821"/>
      <c r="I10" s="821"/>
      <c r="J10" s="821"/>
      <c r="K10" s="821"/>
      <c r="L10" s="821"/>
      <c r="M10" s="821"/>
      <c r="N10" s="821"/>
      <c r="O10" s="821"/>
      <c r="P10" s="821"/>
      <c r="Q10" s="821"/>
      <c r="R10" s="821"/>
      <c r="S10" s="821"/>
      <c r="T10" s="821"/>
      <c r="U10" s="821"/>
      <c r="V10" s="821"/>
      <c r="W10" s="821"/>
      <c r="X10" s="821"/>
      <c r="Y10" s="821"/>
      <c r="Z10" s="821"/>
      <c r="AA10" s="821"/>
      <c r="AB10" s="821"/>
      <c r="AC10" s="821"/>
      <c r="AD10" s="821"/>
      <c r="AE10" s="821"/>
      <c r="AF10" s="821"/>
      <c r="AG10" s="821"/>
      <c r="AH10" s="821"/>
      <c r="AI10" s="821"/>
      <c r="AJ10" s="821"/>
      <c r="AK10" s="821"/>
      <c r="AL10" s="821"/>
      <c r="AM10" s="821"/>
      <c r="AN10" s="821"/>
      <c r="AO10" s="821"/>
      <c r="AP10" s="821"/>
      <c r="AQ10" s="821"/>
      <c r="AR10" s="821"/>
      <c r="AS10" s="821"/>
      <c r="AT10" s="821"/>
      <c r="AU10" s="882"/>
      <c r="AV10" s="126"/>
      <c r="AW10" s="126"/>
    </row>
    <row r="11" spans="1:49" s="6" customFormat="1" ht="16.5" customHeight="1" thickBot="1" x14ac:dyDescent="0.25">
      <c r="A11" s="855" t="s">
        <v>104</v>
      </c>
      <c r="B11" s="856"/>
      <c r="C11" s="856"/>
      <c r="D11" s="856"/>
      <c r="E11" s="856"/>
      <c r="F11" s="856"/>
      <c r="G11" s="856"/>
      <c r="H11" s="856"/>
      <c r="I11" s="856"/>
      <c r="J11" s="856"/>
      <c r="K11" s="856"/>
      <c r="L11" s="856"/>
      <c r="M11" s="856"/>
      <c r="N11" s="824"/>
      <c r="O11" s="824"/>
      <c r="P11" s="824"/>
      <c r="Q11" s="856"/>
      <c r="R11" s="856"/>
      <c r="S11" s="856"/>
      <c r="T11" s="856"/>
      <c r="U11" s="856"/>
      <c r="V11" s="856"/>
      <c r="W11" s="856"/>
      <c r="X11" s="856"/>
      <c r="Y11" s="856"/>
      <c r="Z11" s="856"/>
      <c r="AA11" s="856"/>
      <c r="AB11" s="856"/>
      <c r="AC11" s="856"/>
      <c r="AD11" s="856"/>
      <c r="AE11" s="856"/>
      <c r="AF11" s="856"/>
      <c r="AG11" s="856"/>
      <c r="AH11" s="856"/>
      <c r="AI11" s="856"/>
      <c r="AJ11" s="856"/>
      <c r="AK11" s="856"/>
      <c r="AL11" s="856"/>
      <c r="AM11" s="856"/>
      <c r="AN11" s="856"/>
      <c r="AO11" s="856"/>
      <c r="AP11" s="856"/>
      <c r="AQ11" s="856"/>
      <c r="AR11" s="856"/>
      <c r="AS11" s="856"/>
      <c r="AT11" s="856"/>
      <c r="AU11" s="857"/>
      <c r="AV11" s="126"/>
      <c r="AW11" s="126"/>
    </row>
    <row r="12" spans="1:49" s="6" customFormat="1" ht="36.75" customHeight="1" x14ac:dyDescent="0.2">
      <c r="A12" s="336" t="s">
        <v>112</v>
      </c>
      <c r="B12" s="202" t="s">
        <v>33</v>
      </c>
      <c r="C12" s="199">
        <v>1</v>
      </c>
      <c r="D12" s="165"/>
      <c r="E12" s="165"/>
      <c r="F12" s="166"/>
      <c r="G12" s="193">
        <v>3</v>
      </c>
      <c r="H12" s="190">
        <f>G12*30</f>
        <v>90</v>
      </c>
      <c r="I12" s="172">
        <f>SUM(J12:L12)</f>
        <v>30</v>
      </c>
      <c r="J12" s="172">
        <v>20</v>
      </c>
      <c r="K12" s="173"/>
      <c r="L12" s="172">
        <v>10</v>
      </c>
      <c r="M12" s="174">
        <f>H12-I12</f>
        <v>60</v>
      </c>
      <c r="N12" s="8">
        <v>2</v>
      </c>
      <c r="O12" s="11"/>
      <c r="P12" s="11"/>
      <c r="Q12" s="164"/>
      <c r="R12" s="142"/>
      <c r="S12" s="180" t="s">
        <v>34</v>
      </c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617"/>
      <c r="AV12" s="126"/>
      <c r="AW12" s="126"/>
    </row>
    <row r="13" spans="1:49" s="15" customFormat="1" ht="27" customHeight="1" x14ac:dyDescent="0.2">
      <c r="A13" s="337" t="s">
        <v>113</v>
      </c>
      <c r="B13" s="203" t="s">
        <v>105</v>
      </c>
      <c r="C13" s="200"/>
      <c r="D13" s="125">
        <v>2</v>
      </c>
      <c r="E13" s="163"/>
      <c r="F13" s="167"/>
      <c r="G13" s="194">
        <v>3</v>
      </c>
      <c r="H13" s="191">
        <f>G13*30</f>
        <v>90</v>
      </c>
      <c r="I13" s="140">
        <f>SUM(J13:L13)</f>
        <v>36</v>
      </c>
      <c r="J13" s="171">
        <v>18</v>
      </c>
      <c r="K13" s="171"/>
      <c r="L13" s="171">
        <v>18</v>
      </c>
      <c r="M13" s="175">
        <f>H13-I13</f>
        <v>54</v>
      </c>
      <c r="N13" s="170"/>
      <c r="O13" s="409">
        <v>2</v>
      </c>
      <c r="P13" s="409">
        <v>2</v>
      </c>
      <c r="Q13" s="181"/>
      <c r="R13" s="179"/>
      <c r="S13" s="179" t="s">
        <v>28</v>
      </c>
      <c r="T13" s="179">
        <v>1</v>
      </c>
      <c r="U13" s="179">
        <v>1</v>
      </c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618"/>
      <c r="AV13" s="179"/>
      <c r="AW13" s="179"/>
    </row>
    <row r="14" spans="1:49" s="6" customFormat="1" ht="30.75" customHeight="1" x14ac:dyDescent="0.25">
      <c r="A14" s="338" t="s">
        <v>114</v>
      </c>
      <c r="B14" s="204" t="s">
        <v>25</v>
      </c>
      <c r="C14" s="208"/>
      <c r="D14" s="280"/>
      <c r="E14" s="280"/>
      <c r="F14" s="281"/>
      <c r="G14" s="282">
        <f t="shared" ref="G14:M14" si="0">SUM(G15:G16)</f>
        <v>3.5</v>
      </c>
      <c r="H14" s="283">
        <f t="shared" si="0"/>
        <v>105</v>
      </c>
      <c r="I14" s="284">
        <f t="shared" si="0"/>
        <v>66</v>
      </c>
      <c r="J14" s="285">
        <f t="shared" si="0"/>
        <v>0</v>
      </c>
      <c r="K14" s="285">
        <f t="shared" si="0"/>
        <v>0</v>
      </c>
      <c r="L14" s="284">
        <f t="shared" si="0"/>
        <v>66</v>
      </c>
      <c r="M14" s="286">
        <f t="shared" si="0"/>
        <v>39</v>
      </c>
      <c r="N14" s="9"/>
      <c r="O14" s="287"/>
      <c r="P14" s="287"/>
      <c r="Q14" s="132"/>
      <c r="R14" s="126"/>
      <c r="S14" s="126" t="s">
        <v>26</v>
      </c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619"/>
      <c r="AV14" s="126"/>
      <c r="AW14" s="126"/>
    </row>
    <row r="15" spans="1:49" s="6" customFormat="1" ht="33" customHeight="1" x14ac:dyDescent="0.2">
      <c r="A15" s="338" t="s">
        <v>115</v>
      </c>
      <c r="B15" s="271" t="s">
        <v>25</v>
      </c>
      <c r="C15" s="288"/>
      <c r="D15" s="289">
        <v>1</v>
      </c>
      <c r="E15" s="289"/>
      <c r="F15" s="266"/>
      <c r="G15" s="265">
        <v>1.5</v>
      </c>
      <c r="H15" s="290">
        <f>G15*30</f>
        <v>45</v>
      </c>
      <c r="I15" s="298">
        <f>J15+K15+L15</f>
        <v>30</v>
      </c>
      <c r="J15" s="291"/>
      <c r="K15" s="291"/>
      <c r="L15" s="291">
        <v>30</v>
      </c>
      <c r="M15" s="292">
        <f>H15-I15</f>
        <v>15</v>
      </c>
      <c r="N15" s="227">
        <v>2</v>
      </c>
      <c r="O15" s="267"/>
      <c r="P15" s="266"/>
      <c r="Q15" s="132"/>
      <c r="R15" s="126"/>
      <c r="S15" s="126" t="s">
        <v>27</v>
      </c>
      <c r="T15" s="126"/>
      <c r="U15" s="126"/>
      <c r="V15" s="126">
        <v>1</v>
      </c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619"/>
      <c r="AV15" s="126"/>
      <c r="AW15" s="126"/>
    </row>
    <row r="16" spans="1:49" s="6" customFormat="1" ht="32.25" customHeight="1" thickBot="1" x14ac:dyDescent="0.25">
      <c r="A16" s="338" t="s">
        <v>116</v>
      </c>
      <c r="B16" s="272" t="s">
        <v>25</v>
      </c>
      <c r="C16" s="273">
        <v>2</v>
      </c>
      <c r="D16" s="274"/>
      <c r="E16" s="274"/>
      <c r="F16" s="275"/>
      <c r="G16" s="269">
        <v>2</v>
      </c>
      <c r="H16" s="276">
        <f>G16*30</f>
        <v>60</v>
      </c>
      <c r="I16" s="299">
        <f>J16+K16+L16</f>
        <v>36</v>
      </c>
      <c r="J16" s="277"/>
      <c r="K16" s="277"/>
      <c r="L16" s="277">
        <v>36</v>
      </c>
      <c r="M16" s="278">
        <f>H16-I16</f>
        <v>24</v>
      </c>
      <c r="N16" s="270"/>
      <c r="O16" s="279">
        <v>2</v>
      </c>
      <c r="P16" s="275">
        <v>2</v>
      </c>
      <c r="Q16" s="132"/>
      <c r="R16" s="126"/>
      <c r="S16" s="126" t="s">
        <v>28</v>
      </c>
      <c r="T16" s="126">
        <v>1</v>
      </c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619"/>
      <c r="AV16" s="126"/>
      <c r="AW16" s="126"/>
    </row>
    <row r="17" spans="1:50" s="6" customFormat="1" ht="33.75" hidden="1" customHeight="1" x14ac:dyDescent="0.2">
      <c r="A17" s="253" t="s">
        <v>36</v>
      </c>
      <c r="B17" s="254"/>
      <c r="C17" s="255"/>
      <c r="D17" s="152"/>
      <c r="E17" s="152"/>
      <c r="F17" s="184"/>
      <c r="G17" s="254"/>
      <c r="H17" s="255"/>
      <c r="I17" s="152"/>
      <c r="J17" s="152"/>
      <c r="K17" s="152"/>
      <c r="L17" s="152"/>
      <c r="M17" s="184"/>
      <c r="Q17" s="182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619"/>
      <c r="AV17" s="126"/>
      <c r="AW17" s="126"/>
    </row>
    <row r="18" spans="1:50" s="6" customFormat="1" ht="21.75" customHeight="1" thickBot="1" x14ac:dyDescent="0.25">
      <c r="A18" s="839" t="s">
        <v>117</v>
      </c>
      <c r="B18" s="840"/>
      <c r="C18" s="847"/>
      <c r="D18" s="848"/>
      <c r="E18" s="848"/>
      <c r="F18" s="849"/>
      <c r="G18" s="256">
        <f t="shared" ref="G18:M18" si="1">G12+G13+G14</f>
        <v>9.5</v>
      </c>
      <c r="H18" s="257">
        <f t="shared" si="1"/>
        <v>285</v>
      </c>
      <c r="I18" s="257">
        <f t="shared" si="1"/>
        <v>132</v>
      </c>
      <c r="J18" s="257">
        <f t="shared" si="1"/>
        <v>38</v>
      </c>
      <c r="K18" s="257">
        <f t="shared" si="1"/>
        <v>0</v>
      </c>
      <c r="L18" s="257">
        <f t="shared" si="1"/>
        <v>94</v>
      </c>
      <c r="M18" s="258">
        <f t="shared" si="1"/>
        <v>153</v>
      </c>
      <c r="N18" s="168">
        <f t="shared" ref="N18:AU18" si="2">SUM(N12:N17)</f>
        <v>4</v>
      </c>
      <c r="O18" s="158">
        <f t="shared" si="2"/>
        <v>4</v>
      </c>
      <c r="P18" s="169">
        <f t="shared" si="2"/>
        <v>4</v>
      </c>
      <c r="Q18" s="216">
        <f t="shared" si="2"/>
        <v>0</v>
      </c>
      <c r="R18" s="158">
        <f t="shared" si="2"/>
        <v>0</v>
      </c>
      <c r="S18" s="158">
        <f t="shared" si="2"/>
        <v>0</v>
      </c>
      <c r="T18" s="158">
        <f t="shared" si="2"/>
        <v>2</v>
      </c>
      <c r="U18" s="158">
        <f t="shared" si="2"/>
        <v>1</v>
      </c>
      <c r="V18" s="158">
        <f t="shared" si="2"/>
        <v>1</v>
      </c>
      <c r="W18" s="158">
        <f t="shared" si="2"/>
        <v>0</v>
      </c>
      <c r="X18" s="158">
        <f t="shared" si="2"/>
        <v>0</v>
      </c>
      <c r="Y18" s="158">
        <f t="shared" si="2"/>
        <v>0</v>
      </c>
      <c r="Z18" s="158">
        <f t="shared" si="2"/>
        <v>0</v>
      </c>
      <c r="AA18" s="158">
        <f t="shared" si="2"/>
        <v>0</v>
      </c>
      <c r="AB18" s="158">
        <f t="shared" si="2"/>
        <v>0</v>
      </c>
      <c r="AC18" s="158">
        <f t="shared" si="2"/>
        <v>0</v>
      </c>
      <c r="AD18" s="158">
        <f t="shared" si="2"/>
        <v>0</v>
      </c>
      <c r="AE18" s="158">
        <f t="shared" si="2"/>
        <v>0</v>
      </c>
      <c r="AF18" s="158">
        <f t="shared" si="2"/>
        <v>0</v>
      </c>
      <c r="AG18" s="158">
        <f t="shared" si="2"/>
        <v>0</v>
      </c>
      <c r="AH18" s="158">
        <f t="shared" si="2"/>
        <v>0</v>
      </c>
      <c r="AI18" s="158">
        <f t="shared" si="2"/>
        <v>0</v>
      </c>
      <c r="AJ18" s="158">
        <f t="shared" si="2"/>
        <v>0</v>
      </c>
      <c r="AK18" s="158">
        <f t="shared" si="2"/>
        <v>0</v>
      </c>
      <c r="AL18" s="158">
        <f t="shared" si="2"/>
        <v>0</v>
      </c>
      <c r="AM18" s="158">
        <f t="shared" si="2"/>
        <v>0</v>
      </c>
      <c r="AN18" s="158">
        <f t="shared" si="2"/>
        <v>0</v>
      </c>
      <c r="AO18" s="158">
        <f t="shared" si="2"/>
        <v>0</v>
      </c>
      <c r="AP18" s="158">
        <f t="shared" si="2"/>
        <v>0</v>
      </c>
      <c r="AQ18" s="158">
        <f t="shared" si="2"/>
        <v>0</v>
      </c>
      <c r="AR18" s="158">
        <f t="shared" si="2"/>
        <v>0</v>
      </c>
      <c r="AS18" s="158">
        <f t="shared" si="2"/>
        <v>0</v>
      </c>
      <c r="AT18" s="158">
        <f t="shared" si="2"/>
        <v>0</v>
      </c>
      <c r="AU18" s="620">
        <f t="shared" si="2"/>
        <v>0</v>
      </c>
      <c r="AV18" s="126">
        <f>30*G18</f>
        <v>285</v>
      </c>
      <c r="AW18" s="126"/>
    </row>
    <row r="19" spans="1:50" s="6" customFormat="1" ht="21.75" customHeight="1" thickBot="1" x14ac:dyDescent="0.25">
      <c r="A19" s="834" t="s">
        <v>106</v>
      </c>
      <c r="B19" s="835"/>
      <c r="C19" s="835"/>
      <c r="D19" s="835"/>
      <c r="E19" s="835"/>
      <c r="F19" s="835"/>
      <c r="G19" s="835"/>
      <c r="H19" s="835"/>
      <c r="I19" s="835"/>
      <c r="J19" s="835"/>
      <c r="K19" s="835"/>
      <c r="L19" s="835"/>
      <c r="M19" s="835"/>
      <c r="N19" s="835"/>
      <c r="O19" s="835"/>
      <c r="P19" s="835"/>
      <c r="Q19" s="835"/>
      <c r="R19" s="835"/>
      <c r="S19" s="835"/>
      <c r="T19" s="835"/>
      <c r="U19" s="835"/>
      <c r="V19" s="835"/>
      <c r="W19" s="835"/>
      <c r="X19" s="835"/>
      <c r="Y19" s="835"/>
      <c r="Z19" s="835"/>
      <c r="AA19" s="835"/>
      <c r="AB19" s="835"/>
      <c r="AC19" s="835"/>
      <c r="AD19" s="835"/>
      <c r="AE19" s="835"/>
      <c r="AF19" s="835"/>
      <c r="AG19" s="835"/>
      <c r="AH19" s="835"/>
      <c r="AI19" s="835"/>
      <c r="AJ19" s="835"/>
      <c r="AK19" s="835"/>
      <c r="AL19" s="835"/>
      <c r="AM19" s="835"/>
      <c r="AN19" s="835"/>
      <c r="AO19" s="835"/>
      <c r="AP19" s="835"/>
      <c r="AQ19" s="835"/>
      <c r="AR19" s="835"/>
      <c r="AS19" s="835"/>
      <c r="AT19" s="835"/>
      <c r="AU19" s="836"/>
      <c r="AV19" s="126"/>
      <c r="AW19" s="126"/>
    </row>
    <row r="20" spans="1:50" s="6" customFormat="1" ht="36" customHeight="1" x14ac:dyDescent="0.2">
      <c r="A20" s="339" t="s">
        <v>135</v>
      </c>
      <c r="B20" s="331" t="s">
        <v>129</v>
      </c>
      <c r="C20" s="231">
        <v>1</v>
      </c>
      <c r="D20" s="228"/>
      <c r="E20" s="228"/>
      <c r="F20" s="232"/>
      <c r="G20" s="264">
        <v>4</v>
      </c>
      <c r="H20" s="233">
        <f>G20*30</f>
        <v>120</v>
      </c>
      <c r="I20" s="261">
        <f>SUM(J20:L20)</f>
        <v>60</v>
      </c>
      <c r="J20" s="262">
        <v>30</v>
      </c>
      <c r="K20" s="262">
        <v>15</v>
      </c>
      <c r="L20" s="262">
        <v>15</v>
      </c>
      <c r="M20" s="263">
        <f>H20-I20</f>
        <v>60</v>
      </c>
      <c r="N20" s="235">
        <v>4</v>
      </c>
      <c r="O20" s="234"/>
      <c r="P20" s="236"/>
      <c r="Q20" s="132"/>
      <c r="R20" s="237"/>
      <c r="S20" s="149" t="s">
        <v>31</v>
      </c>
      <c r="T20" s="126"/>
      <c r="U20" s="126"/>
      <c r="V20" s="126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237"/>
      <c r="AS20" s="237"/>
      <c r="AT20" s="237"/>
      <c r="AU20" s="618"/>
      <c r="AV20" s="602"/>
      <c r="AW20" s="602"/>
      <c r="AX20" s="95"/>
    </row>
    <row r="21" spans="1:50" s="143" customFormat="1" ht="30" customHeight="1" x14ac:dyDescent="0.2">
      <c r="A21" s="340" t="s">
        <v>148</v>
      </c>
      <c r="B21" s="332" t="s">
        <v>137</v>
      </c>
      <c r="C21" s="145">
        <v>1</v>
      </c>
      <c r="D21" s="137"/>
      <c r="E21" s="137"/>
      <c r="F21" s="146"/>
      <c r="G21" s="224">
        <v>4</v>
      </c>
      <c r="H21" s="145">
        <f>G21*30</f>
        <v>120</v>
      </c>
      <c r="I21" s="261">
        <f>SUM(J21:L21)</f>
        <v>45</v>
      </c>
      <c r="J21" s="138">
        <v>30</v>
      </c>
      <c r="K21" s="137"/>
      <c r="L21" s="137">
        <v>15</v>
      </c>
      <c r="M21" s="147">
        <f>H21-I21</f>
        <v>75</v>
      </c>
      <c r="N21" s="150">
        <v>3</v>
      </c>
      <c r="O21" s="151"/>
      <c r="P21" s="147"/>
      <c r="Q21" s="145"/>
      <c r="R21" s="144"/>
      <c r="S21" s="126" t="s">
        <v>28</v>
      </c>
      <c r="T21" s="126">
        <v>1</v>
      </c>
      <c r="U21" s="126">
        <v>3</v>
      </c>
      <c r="V21" s="126">
        <v>3</v>
      </c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621"/>
      <c r="AV21" s="602"/>
      <c r="AW21" s="144"/>
    </row>
    <row r="22" spans="1:50" s="143" customFormat="1" ht="50.25" customHeight="1" x14ac:dyDescent="0.2">
      <c r="A22" s="340" t="s">
        <v>149</v>
      </c>
      <c r="B22" s="332" t="s">
        <v>131</v>
      </c>
      <c r="C22" s="136">
        <v>2</v>
      </c>
      <c r="D22" s="223"/>
      <c r="E22" s="137"/>
      <c r="F22" s="146"/>
      <c r="G22" s="408">
        <v>4</v>
      </c>
      <c r="H22" s="145">
        <f>G22*30</f>
        <v>120</v>
      </c>
      <c r="I22" s="261">
        <f>SUM(J22:L22)</f>
        <v>54</v>
      </c>
      <c r="J22" s="138">
        <v>36</v>
      </c>
      <c r="K22" s="137"/>
      <c r="L22" s="137">
        <v>18</v>
      </c>
      <c r="M22" s="147">
        <f>H22-I22</f>
        <v>66</v>
      </c>
      <c r="N22" s="406"/>
      <c r="O22" s="407">
        <v>3</v>
      </c>
      <c r="P22" s="147">
        <v>3</v>
      </c>
      <c r="Q22" s="145"/>
      <c r="S22" s="126"/>
      <c r="T22" s="126"/>
      <c r="U22" s="126"/>
      <c r="V22" s="126"/>
      <c r="Y22" s="144"/>
      <c r="Z22" s="144"/>
      <c r="AU22" s="621"/>
      <c r="AV22" s="602"/>
      <c r="AW22" s="144"/>
    </row>
    <row r="23" spans="1:50" s="6" customFormat="1" ht="20.25" customHeight="1" x14ac:dyDescent="0.2">
      <c r="A23" s="341" t="s">
        <v>163</v>
      </c>
      <c r="B23" s="297" t="s">
        <v>46</v>
      </c>
      <c r="C23" s="293"/>
      <c r="D23" s="223">
        <v>2</v>
      </c>
      <c r="E23" s="294"/>
      <c r="F23" s="295"/>
      <c r="G23" s="421">
        <v>6</v>
      </c>
      <c r="H23" s="422">
        <f>G23*30</f>
        <v>180</v>
      </c>
      <c r="I23" s="261">
        <f>SUM(J23:L23)</f>
        <v>63</v>
      </c>
      <c r="J23" s="138"/>
      <c r="K23" s="137"/>
      <c r="L23" s="137">
        <v>63</v>
      </c>
      <c r="M23" s="147">
        <f>H23-I23</f>
        <v>117</v>
      </c>
      <c r="N23" s="136"/>
      <c r="O23" s="137">
        <v>4</v>
      </c>
      <c r="P23" s="147">
        <v>3</v>
      </c>
      <c r="Q23" s="145"/>
      <c r="S23" s="126"/>
      <c r="T23" s="126" t="s">
        <v>39</v>
      </c>
      <c r="U23" s="126" t="s">
        <v>40</v>
      </c>
      <c r="V23" s="126" t="s">
        <v>41</v>
      </c>
      <c r="Y23" s="126"/>
      <c r="Z23" s="126"/>
      <c r="AU23" s="619"/>
      <c r="AV23" s="126"/>
      <c r="AW23" s="126"/>
    </row>
    <row r="24" spans="1:50" s="6" customFormat="1" ht="30.75" customHeight="1" thickBot="1" x14ac:dyDescent="0.25">
      <c r="A24" s="342" t="s">
        <v>197</v>
      </c>
      <c r="B24" s="297" t="s">
        <v>109</v>
      </c>
      <c r="C24" s="249"/>
      <c r="D24" s="250">
        <v>2</v>
      </c>
      <c r="E24" s="251"/>
      <c r="F24" s="252"/>
      <c r="G24" s="423">
        <v>4</v>
      </c>
      <c r="H24" s="424">
        <f>G24*30</f>
        <v>120</v>
      </c>
      <c r="I24" s="261">
        <f>SUM(J24:L24)</f>
        <v>45</v>
      </c>
      <c r="J24" s="418">
        <v>18</v>
      </c>
      <c r="K24" s="419"/>
      <c r="L24" s="418">
        <v>27</v>
      </c>
      <c r="M24" s="420">
        <f>H24-I24</f>
        <v>75</v>
      </c>
      <c r="N24" s="428"/>
      <c r="O24" s="429">
        <v>2</v>
      </c>
      <c r="P24" s="430">
        <v>3</v>
      </c>
      <c r="Q24" s="431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622"/>
      <c r="AV24" s="126"/>
      <c r="AW24" s="126"/>
    </row>
    <row r="25" spans="1:50" s="6" customFormat="1" ht="21.75" customHeight="1" thickBot="1" x14ac:dyDescent="0.25">
      <c r="A25" s="839" t="s">
        <v>136</v>
      </c>
      <c r="B25" s="840"/>
      <c r="C25" s="844"/>
      <c r="D25" s="845"/>
      <c r="E25" s="845"/>
      <c r="F25" s="846"/>
      <c r="G25" s="141">
        <f>G20+G21+G23+G24+G22</f>
        <v>22</v>
      </c>
      <c r="H25" s="141">
        <f>H20+H21+H23+H24+H22</f>
        <v>660</v>
      </c>
      <c r="I25" s="207">
        <f>I20+I21+I23+I24</f>
        <v>213</v>
      </c>
      <c r="J25" s="207">
        <f>J20+J21+J23+J24</f>
        <v>78</v>
      </c>
      <c r="K25" s="207">
        <f>K20+K21+K23+K24</f>
        <v>15</v>
      </c>
      <c r="L25" s="207">
        <f>L20+L21+L23+L24</f>
        <v>120</v>
      </c>
      <c r="M25" s="207">
        <f>M20+M21+M23+M24</f>
        <v>327</v>
      </c>
      <c r="N25" s="168">
        <f>SUM(N20:N24)</f>
        <v>7</v>
      </c>
      <c r="O25" s="158">
        <f>SUM(O20:O24)</f>
        <v>9</v>
      </c>
      <c r="P25" s="169">
        <f>SUM(P20:P24)</f>
        <v>9</v>
      </c>
      <c r="Q25" s="216"/>
      <c r="R25" s="185">
        <f t="shared" ref="R25:AT25" si="3">SUM(R3:R24)</f>
        <v>0</v>
      </c>
      <c r="S25" s="185">
        <f t="shared" si="3"/>
        <v>0</v>
      </c>
      <c r="T25" s="185">
        <f t="shared" si="3"/>
        <v>5</v>
      </c>
      <c r="U25" s="185">
        <f t="shared" si="3"/>
        <v>5</v>
      </c>
      <c r="V25" s="185">
        <f t="shared" si="3"/>
        <v>5</v>
      </c>
      <c r="W25" s="185">
        <f t="shared" si="3"/>
        <v>0</v>
      </c>
      <c r="X25" s="185">
        <f t="shared" si="3"/>
        <v>0</v>
      </c>
      <c r="Y25" s="185">
        <f t="shared" si="3"/>
        <v>0</v>
      </c>
      <c r="Z25" s="185">
        <f t="shared" si="3"/>
        <v>0</v>
      </c>
      <c r="AA25" s="185">
        <f t="shared" si="3"/>
        <v>0</v>
      </c>
      <c r="AB25" s="185">
        <f t="shared" si="3"/>
        <v>0</v>
      </c>
      <c r="AC25" s="185">
        <f t="shared" si="3"/>
        <v>0</v>
      </c>
      <c r="AD25" s="185">
        <f t="shared" si="3"/>
        <v>0</v>
      </c>
      <c r="AE25" s="185">
        <f t="shared" si="3"/>
        <v>0</v>
      </c>
      <c r="AF25" s="185">
        <f t="shared" si="3"/>
        <v>0</v>
      </c>
      <c r="AG25" s="185">
        <f t="shared" si="3"/>
        <v>0</v>
      </c>
      <c r="AH25" s="185">
        <f t="shared" si="3"/>
        <v>0</v>
      </c>
      <c r="AI25" s="185">
        <f t="shared" si="3"/>
        <v>0</v>
      </c>
      <c r="AJ25" s="185">
        <f t="shared" si="3"/>
        <v>0</v>
      </c>
      <c r="AK25" s="185">
        <f t="shared" si="3"/>
        <v>0</v>
      </c>
      <c r="AL25" s="185">
        <f t="shared" si="3"/>
        <v>0</v>
      </c>
      <c r="AM25" s="185">
        <f t="shared" si="3"/>
        <v>0</v>
      </c>
      <c r="AN25" s="185">
        <f t="shared" si="3"/>
        <v>0</v>
      </c>
      <c r="AO25" s="185">
        <f t="shared" si="3"/>
        <v>0</v>
      </c>
      <c r="AP25" s="185">
        <f t="shared" si="3"/>
        <v>0</v>
      </c>
      <c r="AQ25" s="185">
        <f t="shared" si="3"/>
        <v>0</v>
      </c>
      <c r="AR25" s="185">
        <f t="shared" si="3"/>
        <v>0</v>
      </c>
      <c r="AS25" s="185">
        <f t="shared" si="3"/>
        <v>0</v>
      </c>
      <c r="AT25" s="185">
        <f t="shared" si="3"/>
        <v>0</v>
      </c>
      <c r="AU25" s="623"/>
      <c r="AV25" s="126">
        <f>30*G25</f>
        <v>660</v>
      </c>
      <c r="AW25" s="126"/>
    </row>
    <row r="26" spans="1:50" s="6" customFormat="1" ht="18" customHeight="1" thickBot="1" x14ac:dyDescent="0.25">
      <c r="A26" s="850" t="s">
        <v>164</v>
      </c>
      <c r="B26" s="851"/>
      <c r="C26" s="851"/>
      <c r="D26" s="851"/>
      <c r="E26" s="851"/>
      <c r="F26" s="851"/>
      <c r="G26" s="851"/>
      <c r="H26" s="851"/>
      <c r="I26" s="851"/>
      <c r="J26" s="851"/>
      <c r="K26" s="851"/>
      <c r="L26" s="851"/>
      <c r="M26" s="851"/>
      <c r="N26" s="852"/>
      <c r="O26" s="852"/>
      <c r="P26" s="852"/>
      <c r="Q26" s="853"/>
      <c r="R26" s="853"/>
      <c r="S26" s="853"/>
      <c r="T26" s="853"/>
      <c r="U26" s="853"/>
      <c r="V26" s="853"/>
      <c r="W26" s="853"/>
      <c r="X26" s="853"/>
      <c r="Y26" s="853"/>
      <c r="Z26" s="853"/>
      <c r="AA26" s="853"/>
      <c r="AB26" s="853"/>
      <c r="AC26" s="853"/>
      <c r="AD26" s="853"/>
      <c r="AE26" s="853"/>
      <c r="AF26" s="853"/>
      <c r="AG26" s="853"/>
      <c r="AH26" s="853"/>
      <c r="AI26" s="853"/>
      <c r="AJ26" s="853"/>
      <c r="AK26" s="853"/>
      <c r="AL26" s="853"/>
      <c r="AM26" s="853"/>
      <c r="AN26" s="853"/>
      <c r="AO26" s="853"/>
      <c r="AP26" s="853"/>
      <c r="AQ26" s="853"/>
      <c r="AR26" s="853"/>
      <c r="AS26" s="853"/>
      <c r="AT26" s="853"/>
      <c r="AU26" s="854"/>
      <c r="AV26" s="602"/>
      <c r="AW26" s="602"/>
      <c r="AX26" s="95"/>
    </row>
    <row r="27" spans="1:50" s="6" customFormat="1" ht="18" customHeight="1" thickBot="1" x14ac:dyDescent="0.25">
      <c r="A27" s="461" t="s">
        <v>118</v>
      </c>
      <c r="B27" s="135" t="s">
        <v>47</v>
      </c>
      <c r="C27" s="129"/>
      <c r="D27" s="127">
        <v>3</v>
      </c>
      <c r="E27" s="127"/>
      <c r="F27" s="130"/>
      <c r="G27" s="153">
        <v>6</v>
      </c>
      <c r="H27" s="133">
        <f>G27*30</f>
        <v>180</v>
      </c>
      <c r="I27" s="128"/>
      <c r="J27" s="128"/>
      <c r="K27" s="128"/>
      <c r="L27" s="128"/>
      <c r="M27" s="134">
        <f>H27-I27</f>
        <v>180</v>
      </c>
      <c r="N27" s="208"/>
      <c r="O27" s="209"/>
      <c r="P27" s="210"/>
      <c r="Q27" s="433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624"/>
      <c r="AV27" s="126"/>
      <c r="AW27" s="126"/>
    </row>
    <row r="28" spans="1:50" s="6" customFormat="1" ht="21.75" customHeight="1" thickBot="1" x14ac:dyDescent="0.25">
      <c r="A28" s="839" t="s">
        <v>119</v>
      </c>
      <c r="B28" s="840"/>
      <c r="C28" s="844"/>
      <c r="D28" s="845"/>
      <c r="E28" s="845"/>
      <c r="F28" s="846"/>
      <c r="G28" s="141">
        <f t="shared" ref="G28:M28" si="4">SUM(G27:G27)</f>
        <v>6</v>
      </c>
      <c r="H28" s="432">
        <f t="shared" si="4"/>
        <v>180</v>
      </c>
      <c r="I28" s="432">
        <f t="shared" si="4"/>
        <v>0</v>
      </c>
      <c r="J28" s="432">
        <f t="shared" si="4"/>
        <v>0</v>
      </c>
      <c r="K28" s="432">
        <f t="shared" si="4"/>
        <v>0</v>
      </c>
      <c r="L28" s="432">
        <f t="shared" si="4"/>
        <v>0</v>
      </c>
      <c r="M28" s="432">
        <f t="shared" si="4"/>
        <v>180</v>
      </c>
      <c r="N28" s="168">
        <f t="shared" ref="N28:AU28" si="5">SUM(N27:N27)</f>
        <v>0</v>
      </c>
      <c r="O28" s="158">
        <f t="shared" si="5"/>
        <v>0</v>
      </c>
      <c r="P28" s="169">
        <f t="shared" si="5"/>
        <v>0</v>
      </c>
      <c r="Q28" s="216">
        <f t="shared" si="5"/>
        <v>0</v>
      </c>
      <c r="R28" s="211">
        <f t="shared" si="5"/>
        <v>0</v>
      </c>
      <c r="S28" s="211">
        <f t="shared" si="5"/>
        <v>0</v>
      </c>
      <c r="T28" s="211">
        <f t="shared" si="5"/>
        <v>0</v>
      </c>
      <c r="U28" s="211">
        <f t="shared" si="5"/>
        <v>0</v>
      </c>
      <c r="V28" s="211">
        <f t="shared" si="5"/>
        <v>0</v>
      </c>
      <c r="W28" s="211">
        <f t="shared" si="5"/>
        <v>0</v>
      </c>
      <c r="X28" s="211">
        <f t="shared" si="5"/>
        <v>0</v>
      </c>
      <c r="Y28" s="211">
        <f t="shared" si="5"/>
        <v>0</v>
      </c>
      <c r="Z28" s="211">
        <f t="shared" si="5"/>
        <v>0</v>
      </c>
      <c r="AA28" s="211">
        <f t="shared" si="5"/>
        <v>0</v>
      </c>
      <c r="AB28" s="211">
        <f t="shared" si="5"/>
        <v>0</v>
      </c>
      <c r="AC28" s="211">
        <f t="shared" si="5"/>
        <v>0</v>
      </c>
      <c r="AD28" s="211">
        <f t="shared" si="5"/>
        <v>0</v>
      </c>
      <c r="AE28" s="211">
        <f t="shared" si="5"/>
        <v>0</v>
      </c>
      <c r="AF28" s="211">
        <f t="shared" si="5"/>
        <v>0</v>
      </c>
      <c r="AG28" s="211">
        <f t="shared" si="5"/>
        <v>0</v>
      </c>
      <c r="AH28" s="211">
        <f t="shared" si="5"/>
        <v>0</v>
      </c>
      <c r="AI28" s="211">
        <f t="shared" si="5"/>
        <v>0</v>
      </c>
      <c r="AJ28" s="211">
        <f t="shared" si="5"/>
        <v>0</v>
      </c>
      <c r="AK28" s="211">
        <f t="shared" si="5"/>
        <v>0</v>
      </c>
      <c r="AL28" s="211">
        <f t="shared" si="5"/>
        <v>0</v>
      </c>
      <c r="AM28" s="211">
        <f t="shared" si="5"/>
        <v>0</v>
      </c>
      <c r="AN28" s="211">
        <f t="shared" si="5"/>
        <v>0</v>
      </c>
      <c r="AO28" s="211">
        <f t="shared" si="5"/>
        <v>0</v>
      </c>
      <c r="AP28" s="211">
        <f t="shared" si="5"/>
        <v>0</v>
      </c>
      <c r="AQ28" s="211">
        <f t="shared" si="5"/>
        <v>0</v>
      </c>
      <c r="AR28" s="211">
        <f t="shared" si="5"/>
        <v>0</v>
      </c>
      <c r="AS28" s="211">
        <f t="shared" si="5"/>
        <v>0</v>
      </c>
      <c r="AT28" s="211">
        <f t="shared" si="5"/>
        <v>0</v>
      </c>
      <c r="AU28" s="620">
        <f t="shared" si="5"/>
        <v>0</v>
      </c>
      <c r="AV28" s="126"/>
      <c r="AW28" s="126"/>
    </row>
    <row r="29" spans="1:50" s="6" customFormat="1" ht="21.75" customHeight="1" thickBot="1" x14ac:dyDescent="0.25">
      <c r="A29" s="850" t="s">
        <v>152</v>
      </c>
      <c r="B29" s="851"/>
      <c r="C29" s="851"/>
      <c r="D29" s="851"/>
      <c r="E29" s="851"/>
      <c r="F29" s="851"/>
      <c r="G29" s="851"/>
      <c r="H29" s="851"/>
      <c r="I29" s="851"/>
      <c r="J29" s="851"/>
      <c r="K29" s="851"/>
      <c r="L29" s="851"/>
      <c r="M29" s="851"/>
      <c r="N29" s="852"/>
      <c r="O29" s="852"/>
      <c r="P29" s="852"/>
      <c r="Q29" s="853"/>
      <c r="R29" s="853"/>
      <c r="S29" s="853"/>
      <c r="T29" s="853"/>
      <c r="U29" s="853"/>
      <c r="V29" s="853"/>
      <c r="W29" s="853"/>
      <c r="X29" s="853"/>
      <c r="Y29" s="853"/>
      <c r="Z29" s="853"/>
      <c r="AA29" s="853"/>
      <c r="AB29" s="853"/>
      <c r="AC29" s="853"/>
      <c r="AD29" s="853"/>
      <c r="AE29" s="853"/>
      <c r="AF29" s="853"/>
      <c r="AG29" s="853"/>
      <c r="AH29" s="853"/>
      <c r="AI29" s="853"/>
      <c r="AJ29" s="853"/>
      <c r="AK29" s="853"/>
      <c r="AL29" s="853"/>
      <c r="AM29" s="853"/>
      <c r="AN29" s="853"/>
      <c r="AO29" s="853"/>
      <c r="AP29" s="853"/>
      <c r="AQ29" s="853"/>
      <c r="AR29" s="853"/>
      <c r="AS29" s="853"/>
      <c r="AT29" s="853"/>
      <c r="AU29" s="854"/>
      <c r="AV29" s="126"/>
      <c r="AW29" s="126"/>
    </row>
    <row r="30" spans="1:50" s="6" customFormat="1" ht="16.5" customHeight="1" thickBot="1" x14ac:dyDescent="0.25">
      <c r="A30" s="462" t="s">
        <v>48</v>
      </c>
      <c r="B30" s="106" t="s">
        <v>134</v>
      </c>
      <c r="C30" s="105"/>
      <c r="D30" s="102"/>
      <c r="E30" s="102"/>
      <c r="F30" s="107"/>
      <c r="G30" s="97">
        <v>24</v>
      </c>
      <c r="H30" s="104">
        <f>G30*30</f>
        <v>720</v>
      </c>
      <c r="I30" s="103"/>
      <c r="J30" s="103"/>
      <c r="K30" s="103"/>
      <c r="L30" s="103"/>
      <c r="M30" s="533">
        <f>H30-I30</f>
        <v>720</v>
      </c>
      <c r="N30" s="98"/>
      <c r="O30" s="101"/>
      <c r="P30" s="212"/>
      <c r="Q30" s="434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  <c r="AL30" s="329"/>
      <c r="AM30" s="329"/>
      <c r="AN30" s="329"/>
      <c r="AO30" s="329"/>
      <c r="AP30" s="329"/>
      <c r="AQ30" s="329"/>
      <c r="AR30" s="329"/>
      <c r="AS30" s="329"/>
      <c r="AT30" s="329"/>
      <c r="AU30" s="625"/>
      <c r="AV30" s="126"/>
      <c r="AW30" s="126"/>
    </row>
    <row r="31" spans="1:50" s="6" customFormat="1" ht="16.5" customHeight="1" thickBot="1" x14ac:dyDescent="0.25">
      <c r="A31" s="839" t="s">
        <v>120</v>
      </c>
      <c r="B31" s="840"/>
      <c r="C31" s="844"/>
      <c r="D31" s="845"/>
      <c r="E31" s="845"/>
      <c r="F31" s="846"/>
      <c r="G31" s="141">
        <f t="shared" ref="G31:AU31" si="6">SUM(G30:G30)</f>
        <v>24</v>
      </c>
      <c r="H31" s="207">
        <f t="shared" si="6"/>
        <v>720</v>
      </c>
      <c r="I31" s="207">
        <f t="shared" si="6"/>
        <v>0</v>
      </c>
      <c r="J31" s="207">
        <f t="shared" si="6"/>
        <v>0</v>
      </c>
      <c r="K31" s="207">
        <f t="shared" si="6"/>
        <v>0</v>
      </c>
      <c r="L31" s="207">
        <f t="shared" si="6"/>
        <v>0</v>
      </c>
      <c r="M31" s="207">
        <f t="shared" si="6"/>
        <v>720</v>
      </c>
      <c r="N31" s="217">
        <f t="shared" si="6"/>
        <v>0</v>
      </c>
      <c r="O31" s="218">
        <f t="shared" si="6"/>
        <v>0</v>
      </c>
      <c r="P31" s="219">
        <f t="shared" si="6"/>
        <v>0</v>
      </c>
      <c r="Q31" s="213">
        <f t="shared" si="6"/>
        <v>0</v>
      </c>
      <c r="R31" s="214">
        <f t="shared" si="6"/>
        <v>0</v>
      </c>
      <c r="S31" s="214">
        <f t="shared" si="6"/>
        <v>0</v>
      </c>
      <c r="T31" s="214">
        <f t="shared" si="6"/>
        <v>0</v>
      </c>
      <c r="U31" s="214">
        <f t="shared" si="6"/>
        <v>0</v>
      </c>
      <c r="V31" s="214">
        <f t="shared" si="6"/>
        <v>0</v>
      </c>
      <c r="W31" s="214">
        <f t="shared" si="6"/>
        <v>0</v>
      </c>
      <c r="X31" s="214">
        <f t="shared" si="6"/>
        <v>0</v>
      </c>
      <c r="Y31" s="214">
        <f t="shared" si="6"/>
        <v>0</v>
      </c>
      <c r="Z31" s="214">
        <f t="shared" si="6"/>
        <v>0</v>
      </c>
      <c r="AA31" s="214">
        <f t="shared" si="6"/>
        <v>0</v>
      </c>
      <c r="AB31" s="214">
        <f t="shared" si="6"/>
        <v>0</v>
      </c>
      <c r="AC31" s="214">
        <f t="shared" si="6"/>
        <v>0</v>
      </c>
      <c r="AD31" s="214">
        <f t="shared" si="6"/>
        <v>0</v>
      </c>
      <c r="AE31" s="214">
        <f t="shared" si="6"/>
        <v>0</v>
      </c>
      <c r="AF31" s="214">
        <f t="shared" si="6"/>
        <v>0</v>
      </c>
      <c r="AG31" s="214">
        <f t="shared" si="6"/>
        <v>0</v>
      </c>
      <c r="AH31" s="214">
        <f t="shared" si="6"/>
        <v>0</v>
      </c>
      <c r="AI31" s="214">
        <f t="shared" si="6"/>
        <v>0</v>
      </c>
      <c r="AJ31" s="214">
        <f t="shared" si="6"/>
        <v>0</v>
      </c>
      <c r="AK31" s="214">
        <f t="shared" si="6"/>
        <v>0</v>
      </c>
      <c r="AL31" s="214">
        <f t="shared" si="6"/>
        <v>0</v>
      </c>
      <c r="AM31" s="214">
        <f t="shared" si="6"/>
        <v>0</v>
      </c>
      <c r="AN31" s="214">
        <f t="shared" si="6"/>
        <v>0</v>
      </c>
      <c r="AO31" s="214">
        <f t="shared" si="6"/>
        <v>0</v>
      </c>
      <c r="AP31" s="214">
        <f t="shared" si="6"/>
        <v>0</v>
      </c>
      <c r="AQ31" s="214">
        <f t="shared" si="6"/>
        <v>0</v>
      </c>
      <c r="AR31" s="214">
        <f t="shared" si="6"/>
        <v>0</v>
      </c>
      <c r="AS31" s="214">
        <f t="shared" si="6"/>
        <v>0</v>
      </c>
      <c r="AT31" s="214">
        <f t="shared" si="6"/>
        <v>0</v>
      </c>
      <c r="AU31" s="626">
        <f t="shared" si="6"/>
        <v>0</v>
      </c>
      <c r="AV31" s="126"/>
      <c r="AW31" s="126"/>
    </row>
    <row r="32" spans="1:50" s="6" customFormat="1" ht="26.25" customHeight="1" thickBot="1" x14ac:dyDescent="0.25">
      <c r="A32" s="839" t="s">
        <v>121</v>
      </c>
      <c r="B32" s="840"/>
      <c r="C32" s="844"/>
      <c r="D32" s="845"/>
      <c r="E32" s="845"/>
      <c r="F32" s="846"/>
      <c r="G32" s="141">
        <f>G18+G28+G31+G25</f>
        <v>61.5</v>
      </c>
      <c r="H32" s="207">
        <f t="shared" ref="H32:Q32" si="7">H18+H28+H31+H25</f>
        <v>1845</v>
      </c>
      <c r="I32" s="207">
        <f t="shared" si="7"/>
        <v>345</v>
      </c>
      <c r="J32" s="207">
        <f t="shared" si="7"/>
        <v>116</v>
      </c>
      <c r="K32" s="207">
        <f t="shared" si="7"/>
        <v>15</v>
      </c>
      <c r="L32" s="207">
        <f t="shared" si="7"/>
        <v>214</v>
      </c>
      <c r="M32" s="207">
        <f t="shared" si="7"/>
        <v>1380</v>
      </c>
      <c r="N32" s="168">
        <f t="shared" si="7"/>
        <v>11</v>
      </c>
      <c r="O32" s="158">
        <f t="shared" si="7"/>
        <v>13</v>
      </c>
      <c r="P32" s="169">
        <f t="shared" si="7"/>
        <v>13</v>
      </c>
      <c r="Q32" s="216">
        <f t="shared" si="7"/>
        <v>0</v>
      </c>
      <c r="R32" s="185">
        <f t="shared" ref="R32:AT32" si="8">SUM(R11:R31)</f>
        <v>0</v>
      </c>
      <c r="S32" s="185">
        <f t="shared" si="8"/>
        <v>0</v>
      </c>
      <c r="T32" s="185">
        <f t="shared" si="8"/>
        <v>10</v>
      </c>
      <c r="U32" s="185">
        <f t="shared" si="8"/>
        <v>10</v>
      </c>
      <c r="V32" s="185">
        <f t="shared" si="8"/>
        <v>10</v>
      </c>
      <c r="W32" s="185">
        <f t="shared" si="8"/>
        <v>0</v>
      </c>
      <c r="X32" s="185">
        <f t="shared" si="8"/>
        <v>0</v>
      </c>
      <c r="Y32" s="185">
        <f t="shared" si="8"/>
        <v>0</v>
      </c>
      <c r="Z32" s="185">
        <f t="shared" si="8"/>
        <v>0</v>
      </c>
      <c r="AA32" s="185">
        <f t="shared" si="8"/>
        <v>0</v>
      </c>
      <c r="AB32" s="185">
        <f t="shared" si="8"/>
        <v>0</v>
      </c>
      <c r="AC32" s="185">
        <f t="shared" si="8"/>
        <v>0</v>
      </c>
      <c r="AD32" s="185">
        <f t="shared" si="8"/>
        <v>0</v>
      </c>
      <c r="AE32" s="185">
        <f t="shared" si="8"/>
        <v>0</v>
      </c>
      <c r="AF32" s="185">
        <f t="shared" si="8"/>
        <v>0</v>
      </c>
      <c r="AG32" s="185">
        <f t="shared" si="8"/>
        <v>0</v>
      </c>
      <c r="AH32" s="185">
        <f t="shared" si="8"/>
        <v>0</v>
      </c>
      <c r="AI32" s="185">
        <f t="shared" si="8"/>
        <v>0</v>
      </c>
      <c r="AJ32" s="185">
        <f t="shared" si="8"/>
        <v>0</v>
      </c>
      <c r="AK32" s="185">
        <f t="shared" si="8"/>
        <v>0</v>
      </c>
      <c r="AL32" s="185">
        <f t="shared" si="8"/>
        <v>0</v>
      </c>
      <c r="AM32" s="185">
        <f t="shared" si="8"/>
        <v>0</v>
      </c>
      <c r="AN32" s="185">
        <f t="shared" si="8"/>
        <v>0</v>
      </c>
      <c r="AO32" s="185">
        <f t="shared" si="8"/>
        <v>0</v>
      </c>
      <c r="AP32" s="185">
        <f t="shared" si="8"/>
        <v>0</v>
      </c>
      <c r="AQ32" s="185">
        <f t="shared" si="8"/>
        <v>0</v>
      </c>
      <c r="AR32" s="185">
        <f t="shared" si="8"/>
        <v>0</v>
      </c>
      <c r="AS32" s="185">
        <f t="shared" si="8"/>
        <v>0</v>
      </c>
      <c r="AT32" s="185">
        <f t="shared" si="8"/>
        <v>0</v>
      </c>
      <c r="AU32" s="623"/>
      <c r="AV32" s="126"/>
      <c r="AW32" s="126"/>
    </row>
    <row r="33" spans="1:50" s="6" customFormat="1" ht="20.25" customHeight="1" thickBot="1" x14ac:dyDescent="0.25">
      <c r="A33" s="820" t="s">
        <v>122</v>
      </c>
      <c r="B33" s="821"/>
      <c r="C33" s="821"/>
      <c r="D33" s="821"/>
      <c r="E33" s="821"/>
      <c r="F33" s="821"/>
      <c r="G33" s="821"/>
      <c r="H33" s="821"/>
      <c r="I33" s="821"/>
      <c r="J33" s="821"/>
      <c r="K33" s="821"/>
      <c r="L33" s="821"/>
      <c r="M33" s="821"/>
      <c r="N33" s="822"/>
      <c r="O33" s="822"/>
      <c r="P33" s="822"/>
      <c r="Q33" s="822"/>
      <c r="R33" s="822"/>
      <c r="S33" s="822"/>
      <c r="T33" s="822"/>
      <c r="U33" s="822"/>
      <c r="V33" s="822"/>
      <c r="W33" s="822"/>
      <c r="X33" s="822"/>
      <c r="Y33" s="822"/>
      <c r="Z33" s="822"/>
      <c r="AA33" s="822"/>
      <c r="AB33" s="822"/>
      <c r="AC33" s="822"/>
      <c r="AD33" s="822"/>
      <c r="AE33" s="822"/>
      <c r="AF33" s="822"/>
      <c r="AG33" s="822"/>
      <c r="AH33" s="822"/>
      <c r="AI33" s="822"/>
      <c r="AJ33" s="822"/>
      <c r="AK33" s="822"/>
      <c r="AL33" s="822"/>
      <c r="AM33" s="822"/>
      <c r="AN33" s="822"/>
      <c r="AO33" s="822"/>
      <c r="AP33" s="822"/>
      <c r="AQ33" s="822"/>
      <c r="AR33" s="822"/>
      <c r="AS33" s="822"/>
      <c r="AT33" s="822"/>
      <c r="AU33" s="823"/>
      <c r="AV33" s="126"/>
      <c r="AW33" s="126"/>
    </row>
    <row r="34" spans="1:50" s="6" customFormat="1" ht="20.25" customHeight="1" thickBot="1" x14ac:dyDescent="0.25">
      <c r="A34" s="820" t="s">
        <v>104</v>
      </c>
      <c r="B34" s="824"/>
      <c r="C34" s="824"/>
      <c r="D34" s="824"/>
      <c r="E34" s="824"/>
      <c r="F34" s="824"/>
      <c r="G34" s="824"/>
      <c r="H34" s="824"/>
      <c r="I34" s="824"/>
      <c r="J34" s="824"/>
      <c r="K34" s="824"/>
      <c r="L34" s="824"/>
      <c r="M34" s="824"/>
      <c r="N34" s="824"/>
      <c r="O34" s="824"/>
      <c r="P34" s="824"/>
      <c r="Q34" s="824"/>
      <c r="R34" s="824"/>
      <c r="S34" s="824"/>
      <c r="T34" s="824"/>
      <c r="U34" s="824"/>
      <c r="V34" s="824"/>
      <c r="W34" s="824"/>
      <c r="X34" s="824"/>
      <c r="Y34" s="824"/>
      <c r="Z34" s="824"/>
      <c r="AA34" s="824"/>
      <c r="AB34" s="824"/>
      <c r="AC34" s="824"/>
      <c r="AD34" s="824"/>
      <c r="AE34" s="824"/>
      <c r="AF34" s="824"/>
      <c r="AG34" s="824"/>
      <c r="AH34" s="824"/>
      <c r="AI34" s="824"/>
      <c r="AJ34" s="824"/>
      <c r="AK34" s="824"/>
      <c r="AL34" s="824"/>
      <c r="AM34" s="824"/>
      <c r="AN34" s="824"/>
      <c r="AO34" s="824"/>
      <c r="AP34" s="824"/>
      <c r="AQ34" s="824"/>
      <c r="AR34" s="824"/>
      <c r="AS34" s="824"/>
      <c r="AT34" s="824"/>
      <c r="AU34" s="825"/>
      <c r="AV34" s="126"/>
      <c r="AW34" s="126"/>
    </row>
    <row r="35" spans="1:50" s="6" customFormat="1" ht="21.75" customHeight="1" thickBot="1" x14ac:dyDescent="0.25">
      <c r="A35" s="826" t="s">
        <v>180</v>
      </c>
      <c r="B35" s="827"/>
      <c r="C35" s="827"/>
      <c r="D35" s="827"/>
      <c r="E35" s="827"/>
      <c r="F35" s="827"/>
      <c r="G35" s="827"/>
      <c r="H35" s="827"/>
      <c r="I35" s="827"/>
      <c r="J35" s="827"/>
      <c r="K35" s="827"/>
      <c r="L35" s="827"/>
      <c r="M35" s="827"/>
      <c r="N35" s="827"/>
      <c r="O35" s="827"/>
      <c r="P35" s="827"/>
      <c r="Q35" s="827"/>
      <c r="R35" s="827"/>
      <c r="S35" s="827"/>
      <c r="T35" s="827"/>
      <c r="U35" s="827"/>
      <c r="V35" s="827"/>
      <c r="W35" s="827"/>
      <c r="X35" s="827"/>
      <c r="Y35" s="827"/>
      <c r="Z35" s="827"/>
      <c r="AA35" s="827"/>
      <c r="AB35" s="827"/>
      <c r="AC35" s="827"/>
      <c r="AD35" s="827"/>
      <c r="AE35" s="827"/>
      <c r="AF35" s="827"/>
      <c r="AG35" s="827"/>
      <c r="AH35" s="827"/>
      <c r="AI35" s="827"/>
      <c r="AJ35" s="827"/>
      <c r="AK35" s="827"/>
      <c r="AL35" s="827"/>
      <c r="AM35" s="827"/>
      <c r="AN35" s="827"/>
      <c r="AO35" s="827"/>
      <c r="AP35" s="827"/>
      <c r="AQ35" s="827"/>
      <c r="AR35" s="827"/>
      <c r="AS35" s="827"/>
      <c r="AT35" s="827"/>
      <c r="AU35" s="828"/>
      <c r="AV35" s="126"/>
      <c r="AW35" s="126"/>
    </row>
    <row r="36" spans="1:50" s="6" customFormat="1" ht="20.25" customHeight="1" x14ac:dyDescent="0.2">
      <c r="A36" s="573" t="s">
        <v>138</v>
      </c>
      <c r="B36" s="574" t="s">
        <v>173</v>
      </c>
      <c r="C36" s="575"/>
      <c r="D36" s="576">
        <v>2</v>
      </c>
      <c r="E36" s="577"/>
      <c r="F36" s="578"/>
      <c r="G36" s="383">
        <v>4</v>
      </c>
      <c r="H36" s="579">
        <f>G36*30</f>
        <v>120</v>
      </c>
      <c r="I36" s="580">
        <f>J36+K36+L36</f>
        <v>45</v>
      </c>
      <c r="J36" s="581">
        <v>27</v>
      </c>
      <c r="K36" s="582"/>
      <c r="L36" s="582">
        <v>18</v>
      </c>
      <c r="M36" s="583">
        <f>H36-I36</f>
        <v>75</v>
      </c>
      <c r="N36" s="584"/>
      <c r="O36" s="407">
        <v>2</v>
      </c>
      <c r="P36" s="585">
        <v>3</v>
      </c>
      <c r="Q36" s="586"/>
      <c r="R36" s="587"/>
      <c r="S36" s="587"/>
      <c r="T36" s="587"/>
      <c r="U36" s="587"/>
      <c r="V36" s="587"/>
      <c r="W36" s="587"/>
      <c r="X36" s="587"/>
      <c r="Y36" s="587"/>
      <c r="Z36" s="587"/>
      <c r="AA36" s="587"/>
      <c r="AB36" s="587"/>
      <c r="AC36" s="587"/>
      <c r="AD36" s="587"/>
      <c r="AE36" s="587"/>
      <c r="AF36" s="587"/>
      <c r="AG36" s="587"/>
      <c r="AH36" s="587"/>
      <c r="AI36" s="587"/>
      <c r="AJ36" s="587"/>
      <c r="AK36" s="587"/>
      <c r="AL36" s="587"/>
      <c r="AM36" s="587"/>
      <c r="AN36" s="587"/>
      <c r="AO36" s="587"/>
      <c r="AP36" s="587"/>
      <c r="AQ36" s="587"/>
      <c r="AR36" s="587"/>
      <c r="AS36" s="587"/>
      <c r="AT36" s="587"/>
      <c r="AU36" s="415"/>
      <c r="AV36" s="126"/>
      <c r="AW36" s="126"/>
    </row>
    <row r="37" spans="1:50" s="6" customFormat="1" ht="36" customHeight="1" x14ac:dyDescent="0.2">
      <c r="A37" s="333" t="s">
        <v>139</v>
      </c>
      <c r="B37" s="410" t="s">
        <v>196</v>
      </c>
      <c r="C37" s="411"/>
      <c r="D37" s="375">
        <v>2</v>
      </c>
      <c r="E37" s="294"/>
      <c r="F37" s="412"/>
      <c r="G37" s="359">
        <v>4</v>
      </c>
      <c r="H37" s="416">
        <f>G37*30</f>
        <v>120</v>
      </c>
      <c r="I37" s="360">
        <f>J37+K37+L37</f>
        <v>45</v>
      </c>
      <c r="J37" s="296">
        <v>18</v>
      </c>
      <c r="K37" s="294">
        <v>27</v>
      </c>
      <c r="L37" s="294"/>
      <c r="M37" s="361">
        <f>H37-I37</f>
        <v>75</v>
      </c>
      <c r="N37" s="414"/>
      <c r="O37" s="425">
        <v>2</v>
      </c>
      <c r="P37" s="266">
        <v>3</v>
      </c>
      <c r="Q37" s="413"/>
      <c r="S37" s="415"/>
      <c r="AU37" s="627"/>
      <c r="AV37" s="126"/>
      <c r="AW37" s="126"/>
    </row>
    <row r="38" spans="1:50" s="225" customFormat="1" ht="24.75" customHeight="1" x14ac:dyDescent="0.2">
      <c r="A38" s="333" t="s">
        <v>140</v>
      </c>
      <c r="B38" s="374" t="s">
        <v>45</v>
      </c>
      <c r="C38" s="375"/>
      <c r="D38" s="375">
        <v>2</v>
      </c>
      <c r="E38" s="375"/>
      <c r="F38" s="375"/>
      <c r="G38" s="328">
        <v>4</v>
      </c>
      <c r="H38" s="304">
        <f>G38*30</f>
        <v>120</v>
      </c>
      <c r="I38" s="435">
        <f>J38+L38+K38</f>
        <v>45</v>
      </c>
      <c r="J38" s="436">
        <v>27</v>
      </c>
      <c r="K38" s="436"/>
      <c r="L38" s="436">
        <v>18</v>
      </c>
      <c r="M38" s="437">
        <f>H38-I38</f>
        <v>75</v>
      </c>
      <c r="N38" s="376"/>
      <c r="O38" s="425">
        <v>2</v>
      </c>
      <c r="P38" s="266">
        <v>3</v>
      </c>
      <c r="Q38" s="227"/>
      <c r="R38" s="267"/>
      <c r="S38" s="266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  <c r="AM38" s="268"/>
      <c r="AN38" s="268"/>
      <c r="AO38" s="268"/>
      <c r="AP38" s="268"/>
      <c r="AQ38" s="268"/>
      <c r="AR38" s="268"/>
      <c r="AS38" s="268"/>
      <c r="AT38" s="268"/>
      <c r="AU38" s="268"/>
      <c r="AV38" s="603"/>
      <c r="AW38" s="603"/>
    </row>
    <row r="39" spans="1:50" s="6" customFormat="1" ht="25.5" customHeight="1" thickBot="1" x14ac:dyDescent="0.25">
      <c r="A39" s="334" t="s">
        <v>153</v>
      </c>
      <c r="B39" s="242" t="s">
        <v>181</v>
      </c>
      <c r="C39" s="239"/>
      <c r="D39" s="243">
        <v>2</v>
      </c>
      <c r="E39" s="243"/>
      <c r="F39" s="417"/>
      <c r="G39" s="240">
        <v>4</v>
      </c>
      <c r="H39" s="241">
        <v>180</v>
      </c>
      <c r="I39" s="466"/>
      <c r="J39" s="467"/>
      <c r="K39" s="467"/>
      <c r="L39" s="467"/>
      <c r="M39" s="468"/>
      <c r="N39" s="438"/>
      <c r="O39" s="439">
        <v>2</v>
      </c>
      <c r="P39" s="440">
        <v>3</v>
      </c>
      <c r="Q39" s="441"/>
      <c r="R39" s="442"/>
      <c r="S39" s="442"/>
      <c r="T39" s="442"/>
      <c r="U39" s="442"/>
      <c r="V39" s="442"/>
      <c r="W39" s="442"/>
      <c r="X39" s="442"/>
      <c r="Y39" s="443"/>
      <c r="Z39" s="443"/>
      <c r="AA39" s="442"/>
      <c r="AB39" s="442"/>
      <c r="AC39" s="442"/>
      <c r="AD39" s="442"/>
      <c r="AE39" s="442"/>
      <c r="AF39" s="442"/>
      <c r="AG39" s="442"/>
      <c r="AH39" s="442"/>
      <c r="AI39" s="442"/>
      <c r="AJ39" s="442"/>
      <c r="AK39" s="442"/>
      <c r="AL39" s="442"/>
      <c r="AM39" s="442"/>
      <c r="AN39" s="442"/>
      <c r="AO39" s="442"/>
      <c r="AP39" s="442"/>
      <c r="AQ39" s="442"/>
      <c r="AR39" s="442"/>
      <c r="AS39" s="442"/>
      <c r="AT39" s="442"/>
      <c r="AU39" s="628"/>
      <c r="AV39" s="126"/>
      <c r="AW39" s="126"/>
    </row>
    <row r="40" spans="1:50" s="6" customFormat="1" ht="19.5" customHeight="1" thickBot="1" x14ac:dyDescent="0.25">
      <c r="A40" s="829" t="s">
        <v>123</v>
      </c>
      <c r="B40" s="830"/>
      <c r="C40" s="831"/>
      <c r="D40" s="832"/>
      <c r="E40" s="832"/>
      <c r="F40" s="833"/>
      <c r="G40" s="91">
        <f t="shared" ref="G40:AU40" si="9">G38</f>
        <v>4</v>
      </c>
      <c r="H40" s="221">
        <f t="shared" si="9"/>
        <v>120</v>
      </c>
      <c r="I40" s="221">
        <f t="shared" si="9"/>
        <v>45</v>
      </c>
      <c r="J40" s="221">
        <f t="shared" si="9"/>
        <v>27</v>
      </c>
      <c r="K40" s="221">
        <f t="shared" si="9"/>
        <v>0</v>
      </c>
      <c r="L40" s="221">
        <f t="shared" si="9"/>
        <v>18</v>
      </c>
      <c r="M40" s="222">
        <f t="shared" si="9"/>
        <v>75</v>
      </c>
      <c r="N40" s="168">
        <f t="shared" si="9"/>
        <v>0</v>
      </c>
      <c r="O40" s="158">
        <f t="shared" si="9"/>
        <v>2</v>
      </c>
      <c r="P40" s="169">
        <f t="shared" si="9"/>
        <v>3</v>
      </c>
      <c r="Q40" s="220">
        <f t="shared" si="9"/>
        <v>0</v>
      </c>
      <c r="R40" s="211">
        <f t="shared" si="9"/>
        <v>0</v>
      </c>
      <c r="S40" s="211">
        <f t="shared" si="9"/>
        <v>0</v>
      </c>
      <c r="T40" s="211">
        <f t="shared" si="9"/>
        <v>0</v>
      </c>
      <c r="U40" s="211">
        <f t="shared" si="9"/>
        <v>0</v>
      </c>
      <c r="V40" s="211">
        <f t="shared" si="9"/>
        <v>0</v>
      </c>
      <c r="W40" s="211">
        <f t="shared" si="9"/>
        <v>0</v>
      </c>
      <c r="X40" s="211">
        <f t="shared" si="9"/>
        <v>0</v>
      </c>
      <c r="Y40" s="211">
        <f t="shared" si="9"/>
        <v>0</v>
      </c>
      <c r="Z40" s="211">
        <f t="shared" si="9"/>
        <v>0</v>
      </c>
      <c r="AA40" s="211">
        <f t="shared" si="9"/>
        <v>0</v>
      </c>
      <c r="AB40" s="211">
        <f t="shared" si="9"/>
        <v>0</v>
      </c>
      <c r="AC40" s="211">
        <f t="shared" si="9"/>
        <v>0</v>
      </c>
      <c r="AD40" s="211">
        <f t="shared" si="9"/>
        <v>0</v>
      </c>
      <c r="AE40" s="211">
        <f t="shared" si="9"/>
        <v>0</v>
      </c>
      <c r="AF40" s="211">
        <f t="shared" si="9"/>
        <v>0</v>
      </c>
      <c r="AG40" s="211">
        <f t="shared" si="9"/>
        <v>0</v>
      </c>
      <c r="AH40" s="211">
        <f t="shared" si="9"/>
        <v>0</v>
      </c>
      <c r="AI40" s="211">
        <f t="shared" si="9"/>
        <v>0</v>
      </c>
      <c r="AJ40" s="211">
        <f t="shared" si="9"/>
        <v>0</v>
      </c>
      <c r="AK40" s="211">
        <f t="shared" si="9"/>
        <v>0</v>
      </c>
      <c r="AL40" s="211">
        <f t="shared" si="9"/>
        <v>0</v>
      </c>
      <c r="AM40" s="211">
        <f t="shared" si="9"/>
        <v>0</v>
      </c>
      <c r="AN40" s="211">
        <f t="shared" si="9"/>
        <v>0</v>
      </c>
      <c r="AO40" s="211">
        <f t="shared" si="9"/>
        <v>0</v>
      </c>
      <c r="AP40" s="211">
        <f t="shared" si="9"/>
        <v>0</v>
      </c>
      <c r="AQ40" s="211">
        <f t="shared" si="9"/>
        <v>0</v>
      </c>
      <c r="AR40" s="211">
        <f t="shared" si="9"/>
        <v>0</v>
      </c>
      <c r="AS40" s="211">
        <f t="shared" si="9"/>
        <v>0</v>
      </c>
      <c r="AT40" s="211">
        <f t="shared" si="9"/>
        <v>0</v>
      </c>
      <c r="AU40" s="620">
        <f t="shared" si="9"/>
        <v>0</v>
      </c>
      <c r="AV40" s="126"/>
      <c r="AW40" s="126"/>
    </row>
    <row r="41" spans="1:50" s="6" customFormat="1" ht="21.75" customHeight="1" x14ac:dyDescent="0.2">
      <c r="A41" s="335" t="s">
        <v>179</v>
      </c>
      <c r="B41" s="205" t="s">
        <v>29</v>
      </c>
      <c r="C41" s="131"/>
      <c r="D41" s="125"/>
      <c r="E41" s="154"/>
      <c r="F41" s="176"/>
      <c r="G41" s="195"/>
      <c r="H41" s="136"/>
      <c r="I41" s="148"/>
      <c r="J41" s="137"/>
      <c r="K41" s="137"/>
      <c r="L41" s="137"/>
      <c r="M41" s="147"/>
      <c r="N41" s="444" t="s">
        <v>30</v>
      </c>
      <c r="O41" s="445" t="s">
        <v>30</v>
      </c>
      <c r="P41" s="445" t="s">
        <v>30</v>
      </c>
      <c r="Q41" s="446"/>
      <c r="R41" s="447"/>
      <c r="S41" s="447"/>
      <c r="T41" s="447"/>
      <c r="U41" s="447"/>
      <c r="V41" s="447"/>
      <c r="W41" s="447"/>
      <c r="X41" s="447"/>
      <c r="Y41" s="447"/>
      <c r="Z41" s="447"/>
      <c r="AA41" s="447"/>
      <c r="AB41" s="447"/>
      <c r="AC41" s="447"/>
      <c r="AD41" s="447"/>
      <c r="AE41" s="447"/>
      <c r="AF41" s="447"/>
      <c r="AG41" s="447"/>
      <c r="AH41" s="447"/>
      <c r="AI41" s="447"/>
      <c r="AJ41" s="447"/>
      <c r="AK41" s="447"/>
      <c r="AL41" s="447"/>
      <c r="AM41" s="447"/>
      <c r="AN41" s="447"/>
      <c r="AO41" s="447"/>
      <c r="AP41" s="447"/>
      <c r="AQ41" s="447"/>
      <c r="AR41" s="447"/>
      <c r="AS41" s="447"/>
      <c r="AT41" s="447"/>
      <c r="AU41" s="629"/>
      <c r="AV41" s="126"/>
      <c r="AW41" s="126"/>
    </row>
    <row r="42" spans="1:50" s="6" customFormat="1" ht="34.5" customHeight="1" thickBot="1" x14ac:dyDescent="0.25">
      <c r="A42" s="177"/>
      <c r="B42" s="206" t="s">
        <v>32</v>
      </c>
      <c r="C42" s="201"/>
      <c r="D42" s="197"/>
      <c r="E42" s="197"/>
      <c r="F42" s="198"/>
      <c r="G42" s="196"/>
      <c r="H42" s="192"/>
      <c r="I42" s="187"/>
      <c r="J42" s="188"/>
      <c r="K42" s="188"/>
      <c r="L42" s="188"/>
      <c r="M42" s="189"/>
      <c r="N42" s="186"/>
      <c r="O42" s="178"/>
      <c r="P42" s="178"/>
      <c r="Q42" s="183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622"/>
      <c r="AV42" s="126"/>
      <c r="AW42" s="126"/>
    </row>
    <row r="43" spans="1:50" s="143" customFormat="1" ht="22.5" customHeight="1" thickBot="1" x14ac:dyDescent="0.25">
      <c r="A43" s="834" t="s">
        <v>106</v>
      </c>
      <c r="B43" s="835"/>
      <c r="C43" s="835"/>
      <c r="D43" s="835"/>
      <c r="E43" s="835"/>
      <c r="F43" s="835"/>
      <c r="G43" s="835"/>
      <c r="H43" s="835"/>
      <c r="I43" s="835"/>
      <c r="J43" s="835"/>
      <c r="K43" s="835"/>
      <c r="L43" s="835"/>
      <c r="M43" s="835"/>
      <c r="N43" s="835"/>
      <c r="O43" s="835"/>
      <c r="P43" s="835"/>
      <c r="Q43" s="835"/>
      <c r="R43" s="835"/>
      <c r="S43" s="835"/>
      <c r="T43" s="835"/>
      <c r="U43" s="835"/>
      <c r="V43" s="835"/>
      <c r="W43" s="835"/>
      <c r="X43" s="835"/>
      <c r="Y43" s="835"/>
      <c r="Z43" s="835"/>
      <c r="AA43" s="835"/>
      <c r="AB43" s="835"/>
      <c r="AC43" s="835"/>
      <c r="AD43" s="835"/>
      <c r="AE43" s="835"/>
      <c r="AF43" s="835"/>
      <c r="AG43" s="835"/>
      <c r="AH43" s="835"/>
      <c r="AI43" s="835"/>
      <c r="AJ43" s="835"/>
      <c r="AK43" s="835"/>
      <c r="AL43" s="835"/>
      <c r="AM43" s="835"/>
      <c r="AN43" s="835"/>
      <c r="AO43" s="835"/>
      <c r="AP43" s="835"/>
      <c r="AQ43" s="835"/>
      <c r="AR43" s="835"/>
      <c r="AS43" s="835"/>
      <c r="AT43" s="835"/>
      <c r="AU43" s="836"/>
      <c r="AV43" s="602"/>
      <c r="AW43" s="144"/>
    </row>
    <row r="44" spans="1:50" s="143" customFormat="1" ht="18" customHeight="1" thickBot="1" x14ac:dyDescent="0.25">
      <c r="A44" s="826" t="s">
        <v>186</v>
      </c>
      <c r="B44" s="827"/>
      <c r="C44" s="827"/>
      <c r="D44" s="827"/>
      <c r="E44" s="827"/>
      <c r="F44" s="827"/>
      <c r="G44" s="827"/>
      <c r="H44" s="837"/>
      <c r="I44" s="837"/>
      <c r="J44" s="837"/>
      <c r="K44" s="837"/>
      <c r="L44" s="837"/>
      <c r="M44" s="837"/>
      <c r="N44" s="827"/>
      <c r="O44" s="827"/>
      <c r="P44" s="827"/>
      <c r="Q44" s="827"/>
      <c r="R44" s="827"/>
      <c r="S44" s="827"/>
      <c r="T44" s="827"/>
      <c r="U44" s="827"/>
      <c r="V44" s="827"/>
      <c r="W44" s="827"/>
      <c r="X44" s="827"/>
      <c r="Y44" s="827"/>
      <c r="Z44" s="827"/>
      <c r="AA44" s="827"/>
      <c r="AB44" s="827"/>
      <c r="AC44" s="827"/>
      <c r="AD44" s="827"/>
      <c r="AE44" s="827"/>
      <c r="AF44" s="827"/>
      <c r="AG44" s="827"/>
      <c r="AH44" s="827"/>
      <c r="AI44" s="827"/>
      <c r="AJ44" s="827"/>
      <c r="AK44" s="827"/>
      <c r="AL44" s="827"/>
      <c r="AM44" s="827"/>
      <c r="AN44" s="827"/>
      <c r="AO44" s="827"/>
      <c r="AP44" s="827"/>
      <c r="AQ44" s="827"/>
      <c r="AR44" s="827"/>
      <c r="AS44" s="827"/>
      <c r="AT44" s="827"/>
      <c r="AU44" s="828"/>
      <c r="AV44" s="602"/>
      <c r="AW44" s="144"/>
    </row>
    <row r="45" spans="1:50" s="143" customFormat="1" ht="37.5" customHeight="1" x14ac:dyDescent="0.2">
      <c r="A45" s="391" t="s">
        <v>107</v>
      </c>
      <c r="B45" s="300" t="s">
        <v>38</v>
      </c>
      <c r="C45" s="392"/>
      <c r="D45" s="393"/>
      <c r="E45" s="393"/>
      <c r="F45" s="394"/>
      <c r="G45" s="448">
        <f>G46+G47</f>
        <v>7</v>
      </c>
      <c r="H45" s="456">
        <f t="shared" ref="H45:H51" si="10">G45*30</f>
        <v>210</v>
      </c>
      <c r="I45" s="457">
        <f>I46+I47</f>
        <v>78</v>
      </c>
      <c r="J45" s="457">
        <f>J46+J47</f>
        <v>30</v>
      </c>
      <c r="K45" s="457">
        <f>K46+K47</f>
        <v>15</v>
      </c>
      <c r="L45" s="457">
        <f>L46+L47</f>
        <v>33</v>
      </c>
      <c r="M45" s="458">
        <f>M46+M47</f>
        <v>132</v>
      </c>
      <c r="N45" s="396"/>
      <c r="O45" s="397"/>
      <c r="P45" s="395"/>
      <c r="Q45" s="398"/>
      <c r="R45" s="399"/>
      <c r="S45" s="39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  <c r="AT45" s="225"/>
      <c r="AU45" s="630"/>
      <c r="AV45" s="602" t="s">
        <v>203</v>
      </c>
      <c r="AW45" s="144"/>
    </row>
    <row r="46" spans="1:50" s="225" customFormat="1" ht="33" customHeight="1" x14ac:dyDescent="0.2">
      <c r="A46" s="400" t="s">
        <v>177</v>
      </c>
      <c r="B46" s="486" t="s">
        <v>38</v>
      </c>
      <c r="C46" s="401"/>
      <c r="D46" s="402" t="s">
        <v>165</v>
      </c>
      <c r="E46" s="402"/>
      <c r="F46" s="403"/>
      <c r="G46" s="449">
        <v>6</v>
      </c>
      <c r="H46" s="226">
        <f t="shared" si="10"/>
        <v>180</v>
      </c>
      <c r="I46" s="390">
        <f>J46+K46+L46</f>
        <v>60</v>
      </c>
      <c r="J46" s="390">
        <v>30</v>
      </c>
      <c r="K46" s="390">
        <v>15</v>
      </c>
      <c r="L46" s="390">
        <v>15</v>
      </c>
      <c r="M46" s="244">
        <f t="shared" ref="M46:M51" si="11">H46-I46</f>
        <v>120</v>
      </c>
      <c r="N46" s="404">
        <v>4</v>
      </c>
      <c r="O46" s="405"/>
      <c r="P46" s="306"/>
      <c r="Q46" s="226"/>
      <c r="R46" s="313"/>
      <c r="S46" s="306"/>
      <c r="T46" s="327"/>
      <c r="U46" s="327"/>
      <c r="V46" s="327"/>
      <c r="W46" s="327"/>
      <c r="X46" s="327"/>
      <c r="Y46" s="327"/>
      <c r="Z46" s="327"/>
      <c r="AA46" s="327"/>
      <c r="AB46" s="327"/>
      <c r="AC46" s="327"/>
      <c r="AD46" s="327"/>
      <c r="AE46" s="327"/>
      <c r="AF46" s="327"/>
      <c r="AG46" s="327"/>
      <c r="AH46" s="327"/>
      <c r="AI46" s="327"/>
      <c r="AJ46" s="327"/>
      <c r="AK46" s="327"/>
      <c r="AL46" s="327"/>
      <c r="AM46" s="327"/>
      <c r="AN46" s="327"/>
      <c r="AO46" s="327"/>
      <c r="AP46" s="327"/>
      <c r="AQ46" s="327"/>
      <c r="AR46" s="327"/>
      <c r="AS46" s="327"/>
      <c r="AT46" s="327"/>
      <c r="AU46" s="268"/>
      <c r="AV46" s="602" t="s">
        <v>203</v>
      </c>
      <c r="AW46" s="603" t="s">
        <v>28</v>
      </c>
      <c r="AX46" s="225">
        <v>1</v>
      </c>
    </row>
    <row r="47" spans="1:50" s="225" customFormat="1" ht="31.5" x14ac:dyDescent="0.2">
      <c r="A47" s="301" t="s">
        <v>178</v>
      </c>
      <c r="B47" s="487" t="s">
        <v>166</v>
      </c>
      <c r="C47" s="387"/>
      <c r="D47" s="388"/>
      <c r="E47" s="389"/>
      <c r="F47" s="292">
        <v>2</v>
      </c>
      <c r="G47" s="450">
        <v>1</v>
      </c>
      <c r="H47" s="226">
        <f t="shared" si="10"/>
        <v>30</v>
      </c>
      <c r="I47" s="390">
        <f>J47+L47</f>
        <v>18</v>
      </c>
      <c r="J47" s="390"/>
      <c r="K47" s="390"/>
      <c r="L47" s="390">
        <v>18</v>
      </c>
      <c r="M47" s="244">
        <f t="shared" si="11"/>
        <v>12</v>
      </c>
      <c r="N47" s="307"/>
      <c r="O47" s="308">
        <v>1</v>
      </c>
      <c r="P47" s="309">
        <v>1</v>
      </c>
      <c r="Q47" s="310"/>
      <c r="R47" s="308"/>
      <c r="S47" s="311"/>
      <c r="AU47" s="268"/>
      <c r="AV47" s="602" t="s">
        <v>203</v>
      </c>
      <c r="AW47" s="603" t="s">
        <v>206</v>
      </c>
      <c r="AX47" s="225">
        <v>2</v>
      </c>
    </row>
    <row r="48" spans="1:50" s="225" customFormat="1" ht="19.5" customHeight="1" x14ac:dyDescent="0.2">
      <c r="A48" s="301" t="s">
        <v>187</v>
      </c>
      <c r="B48" s="314" t="s">
        <v>42</v>
      </c>
      <c r="C48" s="312"/>
      <c r="D48" s="388">
        <v>1</v>
      </c>
      <c r="E48" s="303"/>
      <c r="F48" s="306"/>
      <c r="G48" s="451">
        <v>5.5</v>
      </c>
      <c r="H48" s="304">
        <f t="shared" si="10"/>
        <v>165</v>
      </c>
      <c r="I48" s="305">
        <f>J48+K48+L48</f>
        <v>60</v>
      </c>
      <c r="J48" s="305">
        <v>30</v>
      </c>
      <c r="K48" s="305">
        <v>15</v>
      </c>
      <c r="L48" s="305">
        <v>15</v>
      </c>
      <c r="M48" s="306">
        <f t="shared" si="11"/>
        <v>105</v>
      </c>
      <c r="N48" s="259">
        <v>4</v>
      </c>
      <c r="O48" s="313"/>
      <c r="P48" s="244"/>
      <c r="Q48" s="226"/>
      <c r="R48" s="313"/>
      <c r="S48" s="244"/>
      <c r="AU48" s="268"/>
      <c r="AV48" s="602" t="s">
        <v>203</v>
      </c>
      <c r="AW48" s="603" t="s">
        <v>28</v>
      </c>
      <c r="AX48" s="225">
        <v>1</v>
      </c>
    </row>
    <row r="49" spans="1:69" s="225" customFormat="1" ht="33" customHeight="1" x14ac:dyDescent="0.2">
      <c r="A49" s="301" t="s">
        <v>188</v>
      </c>
      <c r="B49" s="314" t="s">
        <v>44</v>
      </c>
      <c r="C49" s="312"/>
      <c r="D49" s="388">
        <v>1</v>
      </c>
      <c r="E49" s="303"/>
      <c r="F49" s="306"/>
      <c r="G49" s="451">
        <v>4</v>
      </c>
      <c r="H49" s="304">
        <f t="shared" si="10"/>
        <v>120</v>
      </c>
      <c r="I49" s="305">
        <f>J49+K49+L49</f>
        <v>45</v>
      </c>
      <c r="J49" s="305">
        <v>15</v>
      </c>
      <c r="K49" s="305">
        <v>30</v>
      </c>
      <c r="L49" s="305"/>
      <c r="M49" s="306">
        <f t="shared" si="11"/>
        <v>75</v>
      </c>
      <c r="N49" s="259">
        <v>3</v>
      </c>
      <c r="O49" s="313"/>
      <c r="P49" s="244"/>
      <c r="Q49" s="226"/>
      <c r="R49" s="313"/>
      <c r="S49" s="244"/>
      <c r="AU49" s="268"/>
      <c r="AV49" s="602" t="s">
        <v>203</v>
      </c>
      <c r="AW49" s="603" t="s">
        <v>28</v>
      </c>
      <c r="AX49" s="225">
        <v>1</v>
      </c>
    </row>
    <row r="50" spans="1:69" s="225" customFormat="1" ht="33" customHeight="1" x14ac:dyDescent="0.2">
      <c r="A50" s="301" t="s">
        <v>108</v>
      </c>
      <c r="B50" s="315" t="s">
        <v>43</v>
      </c>
      <c r="C50" s="302"/>
      <c r="D50" s="388">
        <v>2</v>
      </c>
      <c r="E50" s="303"/>
      <c r="F50" s="316"/>
      <c r="G50" s="451">
        <v>5</v>
      </c>
      <c r="H50" s="304">
        <f t="shared" si="10"/>
        <v>150</v>
      </c>
      <c r="I50" s="305">
        <f>J50+K50+L50</f>
        <v>72</v>
      </c>
      <c r="J50" s="305">
        <v>27</v>
      </c>
      <c r="K50" s="305">
        <v>45</v>
      </c>
      <c r="L50" s="305"/>
      <c r="M50" s="306">
        <f t="shared" si="11"/>
        <v>78</v>
      </c>
      <c r="N50" s="307"/>
      <c r="O50" s="426">
        <v>4</v>
      </c>
      <c r="P50" s="427">
        <v>4</v>
      </c>
      <c r="Q50" s="310"/>
      <c r="R50" s="308"/>
      <c r="S50" s="311"/>
      <c r="AU50" s="268"/>
      <c r="AV50" s="602" t="s">
        <v>203</v>
      </c>
      <c r="AW50" s="603" t="s">
        <v>28</v>
      </c>
      <c r="AX50" s="225">
        <v>2</v>
      </c>
    </row>
    <row r="51" spans="1:69" s="225" customFormat="1" ht="30.75" customHeight="1" thickBot="1" x14ac:dyDescent="0.25">
      <c r="A51" s="320" t="s">
        <v>130</v>
      </c>
      <c r="B51" s="321" t="s">
        <v>167</v>
      </c>
      <c r="C51" s="322"/>
      <c r="D51" s="541">
        <v>2</v>
      </c>
      <c r="E51" s="323"/>
      <c r="F51" s="324"/>
      <c r="G51" s="452">
        <v>3</v>
      </c>
      <c r="H51" s="317">
        <f t="shared" si="10"/>
        <v>90</v>
      </c>
      <c r="I51" s="318">
        <f>J51+K51+L51</f>
        <v>45</v>
      </c>
      <c r="J51" s="318">
        <v>27</v>
      </c>
      <c r="K51" s="318"/>
      <c r="L51" s="318">
        <v>18</v>
      </c>
      <c r="M51" s="319">
        <f t="shared" si="11"/>
        <v>45</v>
      </c>
      <c r="N51" s="325"/>
      <c r="O51" s="326">
        <v>3</v>
      </c>
      <c r="P51" s="330">
        <v>2</v>
      </c>
      <c r="Q51" s="245"/>
      <c r="R51" s="326"/>
      <c r="S51" s="246"/>
      <c r="AU51" s="327"/>
      <c r="AV51" s="602" t="s">
        <v>203</v>
      </c>
      <c r="AW51" s="603" t="s">
        <v>28</v>
      </c>
      <c r="AX51" s="225">
        <v>2</v>
      </c>
    </row>
    <row r="52" spans="1:69" s="6" customFormat="1" ht="48.75" customHeight="1" x14ac:dyDescent="0.2">
      <c r="A52" s="478" t="s">
        <v>142</v>
      </c>
      <c r="B52" s="483" t="s">
        <v>182</v>
      </c>
      <c r="C52" s="229"/>
      <c r="D52" s="230">
        <v>1</v>
      </c>
      <c r="E52" s="230"/>
      <c r="F52" s="479"/>
      <c r="G52" s="534">
        <v>5.5</v>
      </c>
      <c r="H52" s="535">
        <f>G52*30</f>
        <v>165</v>
      </c>
      <c r="I52" s="536">
        <f>SUM(J52:L52)</f>
        <v>60</v>
      </c>
      <c r="J52" s="536">
        <v>15</v>
      </c>
      <c r="K52" s="536">
        <v>45</v>
      </c>
      <c r="L52" s="536"/>
      <c r="M52" s="537">
        <f>H52-I52</f>
        <v>105</v>
      </c>
      <c r="N52" s="481">
        <v>4</v>
      </c>
      <c r="O52" s="480"/>
      <c r="P52" s="482"/>
      <c r="Q52" s="199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617"/>
      <c r="AV52" s="602" t="s">
        <v>204</v>
      </c>
      <c r="AW52" s="603" t="s">
        <v>28</v>
      </c>
      <c r="AX52" s="95">
        <v>1</v>
      </c>
    </row>
    <row r="53" spans="1:69" s="6" customFormat="1" ht="34.5" customHeight="1" x14ac:dyDescent="0.2">
      <c r="A53" s="338" t="s">
        <v>143</v>
      </c>
      <c r="B53" s="484" t="s">
        <v>183</v>
      </c>
      <c r="C53" s="231"/>
      <c r="D53" s="228">
        <v>2</v>
      </c>
      <c r="E53" s="228"/>
      <c r="F53" s="471"/>
      <c r="G53" s="538">
        <v>4.5</v>
      </c>
      <c r="H53" s="539">
        <f>G53*30</f>
        <v>135</v>
      </c>
      <c r="I53" s="525">
        <f>SUM(J53:L53)</f>
        <v>72</v>
      </c>
      <c r="J53" s="525">
        <v>27</v>
      </c>
      <c r="K53" s="525"/>
      <c r="L53" s="525">
        <v>45</v>
      </c>
      <c r="M53" s="540">
        <f>H53-I53</f>
        <v>63</v>
      </c>
      <c r="N53" s="459"/>
      <c r="O53" s="454">
        <v>4</v>
      </c>
      <c r="P53" s="460">
        <v>4</v>
      </c>
      <c r="Q53" s="474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619"/>
      <c r="AV53" s="602" t="s">
        <v>204</v>
      </c>
      <c r="AW53" s="603" t="s">
        <v>28</v>
      </c>
      <c r="AX53" s="95">
        <v>2</v>
      </c>
    </row>
    <row r="54" spans="1:69" s="6" customFormat="1" ht="37.5" customHeight="1" x14ac:dyDescent="0.2">
      <c r="A54" s="470" t="s">
        <v>189</v>
      </c>
      <c r="B54" s="485" t="s">
        <v>168</v>
      </c>
      <c r="C54" s="231"/>
      <c r="D54" s="125"/>
      <c r="E54" s="125"/>
      <c r="F54" s="471"/>
      <c r="G54" s="523">
        <f t="shared" ref="G54:M54" si="12">G55+G56</f>
        <v>6</v>
      </c>
      <c r="H54" s="524">
        <f t="shared" si="12"/>
        <v>180</v>
      </c>
      <c r="I54" s="525">
        <f t="shared" si="12"/>
        <v>63</v>
      </c>
      <c r="J54" s="525">
        <f t="shared" si="12"/>
        <v>30</v>
      </c>
      <c r="K54" s="526">
        <f t="shared" si="12"/>
        <v>0</v>
      </c>
      <c r="L54" s="525">
        <f t="shared" si="12"/>
        <v>33</v>
      </c>
      <c r="M54" s="525">
        <f t="shared" si="12"/>
        <v>117</v>
      </c>
      <c r="N54" s="132"/>
      <c r="O54" s="455"/>
      <c r="P54" s="477"/>
      <c r="Q54" s="474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619"/>
      <c r="AV54" s="602" t="s">
        <v>204</v>
      </c>
      <c r="AW54" s="603" t="s">
        <v>28</v>
      </c>
    </row>
    <row r="55" spans="1:69" s="6" customFormat="1" ht="40.5" customHeight="1" x14ac:dyDescent="0.2">
      <c r="A55" s="470" t="s">
        <v>190</v>
      </c>
      <c r="B55" s="488" t="s">
        <v>168</v>
      </c>
      <c r="C55" s="231"/>
      <c r="D55" s="125">
        <v>1</v>
      </c>
      <c r="E55" s="125"/>
      <c r="F55" s="471"/>
      <c r="G55" s="521">
        <v>4.5</v>
      </c>
      <c r="H55" s="474">
        <f>G55*30</f>
        <v>135</v>
      </c>
      <c r="I55" s="454">
        <f>SUM(J55:L55)</f>
        <v>45</v>
      </c>
      <c r="J55" s="455">
        <v>30</v>
      </c>
      <c r="K55" s="455"/>
      <c r="L55" s="455">
        <v>15</v>
      </c>
      <c r="M55" s="473">
        <f>H55-I55</f>
        <v>90</v>
      </c>
      <c r="N55" s="132">
        <v>3</v>
      </c>
      <c r="O55" s="455"/>
      <c r="P55" s="477"/>
      <c r="Q55" s="474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619"/>
      <c r="AV55" s="602" t="s">
        <v>204</v>
      </c>
      <c r="AW55" s="603" t="s">
        <v>28</v>
      </c>
      <c r="AX55" s="6">
        <v>1</v>
      </c>
    </row>
    <row r="56" spans="1:69" s="12" customFormat="1" ht="56.25" customHeight="1" x14ac:dyDescent="0.2">
      <c r="A56" s="470" t="s">
        <v>191</v>
      </c>
      <c r="B56" s="489" t="s">
        <v>184</v>
      </c>
      <c r="C56" s="231"/>
      <c r="D56" s="228"/>
      <c r="E56" s="228">
        <v>2</v>
      </c>
      <c r="F56" s="472"/>
      <c r="G56" s="522">
        <v>1.5</v>
      </c>
      <c r="H56" s="453">
        <f>G56*30</f>
        <v>45</v>
      </c>
      <c r="I56" s="261">
        <f>SUM(J56:L56)</f>
        <v>18</v>
      </c>
      <c r="J56" s="262"/>
      <c r="K56" s="262"/>
      <c r="L56" s="262">
        <v>18</v>
      </c>
      <c r="M56" s="263">
        <f>H56-I56</f>
        <v>27</v>
      </c>
      <c r="N56" s="235"/>
      <c r="O56" s="234">
        <v>1</v>
      </c>
      <c r="P56" s="476">
        <v>1</v>
      </c>
      <c r="Q56" s="475"/>
      <c r="R56" s="237"/>
      <c r="S56" s="237" t="s">
        <v>37</v>
      </c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7"/>
      <c r="AL56" s="237"/>
      <c r="AM56" s="237"/>
      <c r="AN56" s="237"/>
      <c r="AO56" s="237"/>
      <c r="AP56" s="237"/>
      <c r="AQ56" s="237"/>
      <c r="AR56" s="237"/>
      <c r="AS56" s="237"/>
      <c r="AT56" s="237"/>
      <c r="AU56" s="618"/>
      <c r="AV56" s="602" t="s">
        <v>204</v>
      </c>
      <c r="AW56" s="604" t="s">
        <v>206</v>
      </c>
      <c r="AX56" s="94">
        <v>2</v>
      </c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</row>
    <row r="57" spans="1:69" s="6" customFormat="1" ht="33.75" customHeight="1" x14ac:dyDescent="0.2">
      <c r="A57" s="338" t="s">
        <v>192</v>
      </c>
      <c r="B57" s="490" t="s">
        <v>185</v>
      </c>
      <c r="C57" s="231"/>
      <c r="D57" s="228">
        <v>2</v>
      </c>
      <c r="E57" s="228"/>
      <c r="F57" s="471"/>
      <c r="G57" s="538">
        <v>3</v>
      </c>
      <c r="H57" s="539">
        <f>G57*30</f>
        <v>90</v>
      </c>
      <c r="I57" s="525">
        <f>SUM(J57:L57)</f>
        <v>45</v>
      </c>
      <c r="J57" s="525">
        <v>27</v>
      </c>
      <c r="K57" s="525"/>
      <c r="L57" s="525">
        <v>18</v>
      </c>
      <c r="M57" s="540">
        <f>H57-I57</f>
        <v>45</v>
      </c>
      <c r="N57" s="459"/>
      <c r="O57" s="454">
        <v>3</v>
      </c>
      <c r="P57" s="460">
        <v>2</v>
      </c>
      <c r="Q57" s="474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619"/>
      <c r="AV57" s="602" t="s">
        <v>204</v>
      </c>
      <c r="AW57" s="603" t="s">
        <v>28</v>
      </c>
      <c r="AX57" s="95">
        <v>2</v>
      </c>
    </row>
    <row r="58" spans="1:69" s="6" customFormat="1" ht="38.25" customHeight="1" thickBot="1" x14ac:dyDescent="0.25">
      <c r="A58" s="491" t="s">
        <v>169</v>
      </c>
      <c r="B58" s="492" t="s">
        <v>132</v>
      </c>
      <c r="C58" s="247"/>
      <c r="D58" s="248">
        <v>1</v>
      </c>
      <c r="E58" s="248"/>
      <c r="F58" s="493"/>
      <c r="G58" s="542">
        <v>5.5</v>
      </c>
      <c r="H58" s="543">
        <f>G58*30</f>
        <v>165</v>
      </c>
      <c r="I58" s="544">
        <f>SUM(J58:L58)</f>
        <v>60</v>
      </c>
      <c r="J58" s="545">
        <v>38</v>
      </c>
      <c r="K58" s="545"/>
      <c r="L58" s="545">
        <v>22</v>
      </c>
      <c r="M58" s="546">
        <f t="shared" ref="M58:M65" si="13">H58-I58</f>
        <v>105</v>
      </c>
      <c r="N58" s="260">
        <v>4</v>
      </c>
      <c r="O58" s="238"/>
      <c r="P58" s="494"/>
      <c r="Q58" s="208"/>
      <c r="R58" s="469"/>
      <c r="S58" s="152"/>
      <c r="T58" s="152"/>
      <c r="U58" s="152"/>
      <c r="V58" s="152"/>
      <c r="W58" s="469"/>
      <c r="X58" s="469"/>
      <c r="Y58" s="469"/>
      <c r="Z58" s="469"/>
      <c r="AA58" s="469"/>
      <c r="AB58" s="469"/>
      <c r="AC58" s="469"/>
      <c r="AD58" s="469"/>
      <c r="AE58" s="469"/>
      <c r="AF58" s="469"/>
      <c r="AG58" s="469"/>
      <c r="AH58" s="469"/>
      <c r="AI58" s="469"/>
      <c r="AJ58" s="469"/>
      <c r="AK58" s="469"/>
      <c r="AL58" s="469"/>
      <c r="AM58" s="469"/>
      <c r="AN58" s="469"/>
      <c r="AO58" s="469"/>
      <c r="AP58" s="469"/>
      <c r="AQ58" s="469"/>
      <c r="AR58" s="469"/>
      <c r="AS58" s="469"/>
      <c r="AT58" s="469"/>
      <c r="AU58" s="631"/>
      <c r="AV58" s="602" t="s">
        <v>204</v>
      </c>
      <c r="AW58" s="603" t="s">
        <v>28</v>
      </c>
      <c r="AX58" s="6">
        <v>1</v>
      </c>
    </row>
    <row r="59" spans="1:69" s="6" customFormat="1" ht="33" customHeight="1" x14ac:dyDescent="0.2">
      <c r="A59" s="463" t="s">
        <v>144</v>
      </c>
      <c r="B59" s="495" t="s">
        <v>171</v>
      </c>
      <c r="C59" s="496"/>
      <c r="D59" s="497"/>
      <c r="E59" s="497"/>
      <c r="F59" s="498"/>
      <c r="G59" s="499">
        <v>6</v>
      </c>
      <c r="H59" s="500">
        <f t="shared" ref="H59:H65" si="14">G59*30</f>
        <v>180</v>
      </c>
      <c r="I59" s="501">
        <f t="shared" ref="I59:I65" si="15">J59+K59+L59</f>
        <v>90</v>
      </c>
      <c r="J59" s="502">
        <v>45</v>
      </c>
      <c r="K59" s="503"/>
      <c r="L59" s="503">
        <v>45</v>
      </c>
      <c r="M59" s="504">
        <f t="shared" si="13"/>
        <v>90</v>
      </c>
      <c r="N59" s="505"/>
      <c r="O59" s="506"/>
      <c r="P59" s="507"/>
      <c r="Q59" s="355"/>
      <c r="R59" s="142"/>
      <c r="S59" s="180" t="s">
        <v>35</v>
      </c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  <c r="AT59" s="142"/>
      <c r="AU59" s="617"/>
      <c r="AV59" s="126" t="s">
        <v>205</v>
      </c>
      <c r="AW59" s="603" t="s">
        <v>28</v>
      </c>
    </row>
    <row r="60" spans="1:69" s="6" customFormat="1" ht="33" customHeight="1" x14ac:dyDescent="0.2">
      <c r="A60" s="341" t="s">
        <v>193</v>
      </c>
      <c r="B60" s="362" t="s">
        <v>171</v>
      </c>
      <c r="C60" s="343"/>
      <c r="D60" s="344">
        <v>2</v>
      </c>
      <c r="E60" s="344"/>
      <c r="F60" s="345"/>
      <c r="G60" s="346">
        <v>5</v>
      </c>
      <c r="H60" s="343">
        <f t="shared" si="14"/>
        <v>150</v>
      </c>
      <c r="I60" s="347">
        <f t="shared" si="15"/>
        <v>72</v>
      </c>
      <c r="J60" s="348">
        <v>45</v>
      </c>
      <c r="K60" s="344"/>
      <c r="L60" s="344">
        <v>27</v>
      </c>
      <c r="M60" s="349">
        <f t="shared" si="13"/>
        <v>78</v>
      </c>
      <c r="N60" s="350"/>
      <c r="O60" s="351">
        <v>4</v>
      </c>
      <c r="P60" s="349">
        <v>4</v>
      </c>
      <c r="Q60" s="145"/>
      <c r="R60" s="126"/>
      <c r="S60" s="126" t="s">
        <v>27</v>
      </c>
      <c r="T60" s="126">
        <v>1</v>
      </c>
      <c r="U60" s="126">
        <v>1</v>
      </c>
      <c r="V60" s="126">
        <v>2</v>
      </c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619"/>
      <c r="AV60" s="126" t="s">
        <v>205</v>
      </c>
      <c r="AW60" s="603" t="s">
        <v>28</v>
      </c>
      <c r="AX60" s="6">
        <v>2</v>
      </c>
    </row>
    <row r="61" spans="1:69" s="6" customFormat="1" ht="33.75" customHeight="1" x14ac:dyDescent="0.2">
      <c r="A61" s="341" t="s">
        <v>194</v>
      </c>
      <c r="B61" s="362" t="s">
        <v>198</v>
      </c>
      <c r="C61" s="343"/>
      <c r="D61" s="344"/>
      <c r="E61" s="344"/>
      <c r="F61" s="345">
        <v>2</v>
      </c>
      <c r="G61" s="346">
        <v>1</v>
      </c>
      <c r="H61" s="343">
        <f t="shared" si="14"/>
        <v>30</v>
      </c>
      <c r="I61" s="347">
        <f t="shared" si="15"/>
        <v>18</v>
      </c>
      <c r="J61" s="348"/>
      <c r="K61" s="344"/>
      <c r="L61" s="344">
        <v>18</v>
      </c>
      <c r="M61" s="349">
        <f t="shared" si="13"/>
        <v>12</v>
      </c>
      <c r="N61" s="350"/>
      <c r="O61" s="351">
        <v>1</v>
      </c>
      <c r="P61" s="349">
        <v>1</v>
      </c>
      <c r="Q61" s="145"/>
      <c r="R61" s="126"/>
      <c r="S61" s="126" t="s">
        <v>28</v>
      </c>
      <c r="T61" s="126">
        <v>1</v>
      </c>
      <c r="U61" s="126">
        <v>2</v>
      </c>
      <c r="V61" s="126">
        <v>2</v>
      </c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619"/>
      <c r="AV61" s="126" t="s">
        <v>205</v>
      </c>
      <c r="AW61" s="603" t="s">
        <v>206</v>
      </c>
      <c r="AX61" s="6">
        <v>2</v>
      </c>
    </row>
    <row r="62" spans="1:69" s="6" customFormat="1" ht="18.75" customHeight="1" x14ac:dyDescent="0.2">
      <c r="A62" s="464" t="s">
        <v>145</v>
      </c>
      <c r="B62" s="363" t="s">
        <v>172</v>
      </c>
      <c r="C62" s="343"/>
      <c r="D62" s="344">
        <v>1</v>
      </c>
      <c r="E62" s="344"/>
      <c r="F62" s="345"/>
      <c r="G62" s="352">
        <v>6</v>
      </c>
      <c r="H62" s="353">
        <f t="shared" si="14"/>
        <v>180</v>
      </c>
      <c r="I62" s="354">
        <f t="shared" si="15"/>
        <v>60</v>
      </c>
      <c r="J62" s="354">
        <v>30</v>
      </c>
      <c r="K62" s="354">
        <f>SUM(K63:K63)</f>
        <v>0</v>
      </c>
      <c r="L62" s="354">
        <v>30</v>
      </c>
      <c r="M62" s="358">
        <f t="shared" si="13"/>
        <v>120</v>
      </c>
      <c r="N62" s="350">
        <v>4</v>
      </c>
      <c r="O62" s="351"/>
      <c r="P62" s="349"/>
      <c r="Q62" s="145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619"/>
      <c r="AV62" s="126" t="s">
        <v>205</v>
      </c>
      <c r="AW62" s="603" t="s">
        <v>28</v>
      </c>
      <c r="AX62" s="6">
        <v>1</v>
      </c>
    </row>
    <row r="63" spans="1:69" s="6" customFormat="1" ht="20.25" customHeight="1" x14ac:dyDescent="0.2">
      <c r="A63" s="341" t="s">
        <v>146</v>
      </c>
      <c r="B63" s="377" t="s">
        <v>174</v>
      </c>
      <c r="C63" s="364"/>
      <c r="D63" s="365">
        <v>1</v>
      </c>
      <c r="E63" s="365"/>
      <c r="F63" s="366"/>
      <c r="G63" s="380">
        <v>4</v>
      </c>
      <c r="H63" s="379">
        <f t="shared" si="14"/>
        <v>120</v>
      </c>
      <c r="I63" s="381">
        <f t="shared" si="15"/>
        <v>45</v>
      </c>
      <c r="J63" s="356">
        <v>30</v>
      </c>
      <c r="K63" s="357"/>
      <c r="L63" s="357">
        <v>15</v>
      </c>
      <c r="M63" s="382">
        <f t="shared" si="13"/>
        <v>75</v>
      </c>
      <c r="N63" s="367">
        <v>3</v>
      </c>
      <c r="O63" s="137"/>
      <c r="P63" s="147"/>
      <c r="Q63" s="373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619"/>
      <c r="AV63" s="126" t="s">
        <v>205</v>
      </c>
      <c r="AW63" s="603" t="s">
        <v>28</v>
      </c>
      <c r="AX63" s="6">
        <v>1</v>
      </c>
    </row>
    <row r="64" spans="1:69" s="6" customFormat="1" ht="18.75" customHeight="1" x14ac:dyDescent="0.2">
      <c r="A64" s="341" t="s">
        <v>147</v>
      </c>
      <c r="B64" s="378" t="s">
        <v>175</v>
      </c>
      <c r="C64" s="368"/>
      <c r="D64" s="369" t="s">
        <v>195</v>
      </c>
      <c r="E64" s="369"/>
      <c r="F64" s="370"/>
      <c r="G64" s="383">
        <v>3</v>
      </c>
      <c r="H64" s="379">
        <f t="shared" si="14"/>
        <v>90</v>
      </c>
      <c r="I64" s="384">
        <f t="shared" si="15"/>
        <v>45</v>
      </c>
      <c r="J64" s="385">
        <v>27</v>
      </c>
      <c r="K64" s="385"/>
      <c r="L64" s="385">
        <v>18</v>
      </c>
      <c r="M64" s="386">
        <f t="shared" si="13"/>
        <v>45</v>
      </c>
      <c r="N64" s="371"/>
      <c r="O64" s="371">
        <v>3</v>
      </c>
      <c r="P64" s="372">
        <v>2</v>
      </c>
      <c r="Q64" s="373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619"/>
      <c r="AV64" s="126" t="s">
        <v>205</v>
      </c>
      <c r="AW64" s="603" t="s">
        <v>28</v>
      </c>
      <c r="AX64" s="6">
        <v>2</v>
      </c>
    </row>
    <row r="65" spans="1:50" s="6" customFormat="1" ht="20.25" customHeight="1" thickBot="1" x14ac:dyDescent="0.25">
      <c r="A65" s="465" t="s">
        <v>170</v>
      </c>
      <c r="B65" s="508" t="s">
        <v>176</v>
      </c>
      <c r="C65" s="509"/>
      <c r="D65" s="510">
        <v>1</v>
      </c>
      <c r="E65" s="510"/>
      <c r="F65" s="511"/>
      <c r="G65" s="512">
        <v>5.5</v>
      </c>
      <c r="H65" s="513">
        <f t="shared" si="14"/>
        <v>165</v>
      </c>
      <c r="I65" s="514">
        <f t="shared" si="15"/>
        <v>60</v>
      </c>
      <c r="J65" s="515">
        <v>45</v>
      </c>
      <c r="K65" s="516">
        <v>15</v>
      </c>
      <c r="L65" s="516"/>
      <c r="M65" s="517">
        <f t="shared" si="13"/>
        <v>105</v>
      </c>
      <c r="N65" s="518">
        <v>4</v>
      </c>
      <c r="O65" s="519"/>
      <c r="P65" s="520"/>
      <c r="Q65" s="527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622"/>
      <c r="AV65" s="126" t="s">
        <v>205</v>
      </c>
      <c r="AW65" s="603" t="s">
        <v>28</v>
      </c>
      <c r="AX65" s="6">
        <v>1</v>
      </c>
    </row>
    <row r="66" spans="1:50" s="6" customFormat="1" ht="18" customHeight="1" thickBot="1" x14ac:dyDescent="0.25">
      <c r="A66" s="816" t="s">
        <v>124</v>
      </c>
      <c r="B66" s="838"/>
      <c r="C66" s="816"/>
      <c r="D66" s="817"/>
      <c r="E66" s="817"/>
      <c r="F66" s="838"/>
      <c r="G66" s="100">
        <f t="shared" ref="G66:P66" si="16">G48+G49+G50+G51+G46+G47</f>
        <v>24.5</v>
      </c>
      <c r="H66" s="530">
        <f t="shared" si="16"/>
        <v>735</v>
      </c>
      <c r="I66" s="530">
        <f t="shared" si="16"/>
        <v>300</v>
      </c>
      <c r="J66" s="530">
        <f t="shared" si="16"/>
        <v>129</v>
      </c>
      <c r="K66" s="530">
        <f t="shared" si="16"/>
        <v>105</v>
      </c>
      <c r="L66" s="530">
        <f t="shared" si="16"/>
        <v>66</v>
      </c>
      <c r="M66" s="530">
        <f t="shared" si="16"/>
        <v>435</v>
      </c>
      <c r="N66" s="100">
        <f t="shared" si="16"/>
        <v>11</v>
      </c>
      <c r="O66" s="100">
        <f t="shared" si="16"/>
        <v>8</v>
      </c>
      <c r="P66" s="100">
        <f t="shared" si="16"/>
        <v>7</v>
      </c>
      <c r="Q66" s="99"/>
      <c r="R66" s="529" t="e">
        <f>SUM(#REF!)+SUM(#REF!)</f>
        <v>#REF!</v>
      </c>
      <c r="S66" s="528" t="e">
        <f>SUM(#REF!)+SUM(#REF!)</f>
        <v>#REF!</v>
      </c>
      <c r="T66" s="528" t="e">
        <f>SUM(#REF!)+SUM(#REF!)</f>
        <v>#REF!</v>
      </c>
      <c r="U66" s="528" t="e">
        <f>SUM(#REF!)+SUM(#REF!)</f>
        <v>#REF!</v>
      </c>
      <c r="V66" s="528" t="e">
        <f>SUM(#REF!)+SUM(#REF!)</f>
        <v>#REF!</v>
      </c>
      <c r="W66" s="528" t="e">
        <f>SUM(#REF!)+SUM(#REF!)</f>
        <v>#REF!</v>
      </c>
      <c r="X66" s="528" t="e">
        <f>SUM(#REF!)+SUM(#REF!)</f>
        <v>#REF!</v>
      </c>
      <c r="Y66" s="528" t="e">
        <f>SUM(#REF!)+SUM(#REF!)</f>
        <v>#REF!</v>
      </c>
      <c r="Z66" s="528" t="e">
        <f>SUM(#REF!)+SUM(#REF!)</f>
        <v>#REF!</v>
      </c>
      <c r="AA66" s="528" t="e">
        <f>SUM(#REF!)+SUM(#REF!)</f>
        <v>#REF!</v>
      </c>
      <c r="AB66" s="528" t="e">
        <f>SUM(#REF!)+SUM(#REF!)</f>
        <v>#REF!</v>
      </c>
      <c r="AC66" s="528" t="e">
        <f>SUM(#REF!)+SUM(#REF!)</f>
        <v>#REF!</v>
      </c>
      <c r="AD66" s="528" t="e">
        <f>SUM(#REF!)+SUM(#REF!)</f>
        <v>#REF!</v>
      </c>
      <c r="AE66" s="528" t="e">
        <f>SUM(#REF!)+SUM(#REF!)</f>
        <v>#REF!</v>
      </c>
      <c r="AF66" s="528" t="e">
        <f>SUM(#REF!)+SUM(#REF!)</f>
        <v>#REF!</v>
      </c>
      <c r="AG66" s="528" t="e">
        <f>SUM(#REF!)+SUM(#REF!)</f>
        <v>#REF!</v>
      </c>
      <c r="AH66" s="528" t="e">
        <f>SUM(#REF!)+SUM(#REF!)</f>
        <v>#REF!</v>
      </c>
      <c r="AI66" s="528" t="e">
        <f>SUM(#REF!)+SUM(#REF!)</f>
        <v>#REF!</v>
      </c>
      <c r="AJ66" s="528" t="e">
        <f>SUM(#REF!)+SUM(#REF!)</f>
        <v>#REF!</v>
      </c>
      <c r="AK66" s="528" t="e">
        <f>SUM(#REF!)+SUM(#REF!)</f>
        <v>#REF!</v>
      </c>
      <c r="AL66" s="528" t="e">
        <f>SUM(#REF!)+SUM(#REF!)</f>
        <v>#REF!</v>
      </c>
      <c r="AM66" s="528" t="e">
        <f>SUM(#REF!)+SUM(#REF!)</f>
        <v>#REF!</v>
      </c>
      <c r="AN66" s="528" t="e">
        <f>SUM(#REF!)+SUM(#REF!)</f>
        <v>#REF!</v>
      </c>
      <c r="AO66" s="528" t="e">
        <f>SUM(#REF!)+SUM(#REF!)</f>
        <v>#REF!</v>
      </c>
      <c r="AP66" s="528" t="e">
        <f>SUM(#REF!)+SUM(#REF!)</f>
        <v>#REF!</v>
      </c>
      <c r="AQ66" s="528" t="e">
        <f>SUM(#REF!)+SUM(#REF!)</f>
        <v>#REF!</v>
      </c>
      <c r="AR66" s="528" t="e">
        <f>SUM(#REF!)+SUM(#REF!)</f>
        <v>#REF!</v>
      </c>
      <c r="AS66" s="528" t="e">
        <f>SUM(#REF!)+SUM(#REF!)</f>
        <v>#REF!</v>
      </c>
      <c r="AT66" s="528" t="e">
        <f>SUM(#REF!)+SUM(#REF!)</f>
        <v>#REF!</v>
      </c>
      <c r="AU66" s="632" t="e">
        <f>SUM(#REF!)+SUM(#REF!)</f>
        <v>#REF!</v>
      </c>
      <c r="AV66" s="126"/>
      <c r="AW66" s="126"/>
    </row>
    <row r="67" spans="1:50" s="610" customFormat="1" ht="21.75" customHeight="1" thickBot="1" x14ac:dyDescent="0.25">
      <c r="A67" s="839" t="s">
        <v>141</v>
      </c>
      <c r="B67" s="840"/>
      <c r="C67" s="841"/>
      <c r="D67" s="842"/>
      <c r="E67" s="842"/>
      <c r="F67" s="843"/>
      <c r="G67" s="99">
        <f t="shared" ref="G67:P67" si="17">G66+G40</f>
        <v>28.5</v>
      </c>
      <c r="H67" s="531">
        <f t="shared" si="17"/>
        <v>855</v>
      </c>
      <c r="I67" s="531">
        <f t="shared" si="17"/>
        <v>345</v>
      </c>
      <c r="J67" s="531">
        <f t="shared" si="17"/>
        <v>156</v>
      </c>
      <c r="K67" s="531">
        <f t="shared" si="17"/>
        <v>105</v>
      </c>
      <c r="L67" s="531">
        <f t="shared" si="17"/>
        <v>84</v>
      </c>
      <c r="M67" s="531">
        <f t="shared" si="17"/>
        <v>510</v>
      </c>
      <c r="N67" s="99">
        <f t="shared" si="17"/>
        <v>11</v>
      </c>
      <c r="O67" s="99">
        <f t="shared" si="17"/>
        <v>10</v>
      </c>
      <c r="P67" s="100">
        <f t="shared" si="17"/>
        <v>10</v>
      </c>
      <c r="Q67" s="99"/>
      <c r="R67" s="216" t="e">
        <f>SUM(#REF!)+SUM(#REF!)</f>
        <v>#REF!</v>
      </c>
      <c r="S67" s="158" t="e">
        <f>SUM(#REF!)+SUM(#REF!)</f>
        <v>#REF!</v>
      </c>
      <c r="T67" s="158" t="e">
        <f>SUM(#REF!)+SUM(#REF!)</f>
        <v>#REF!</v>
      </c>
      <c r="U67" s="158" t="e">
        <f>SUM(#REF!)+SUM(#REF!)</f>
        <v>#REF!</v>
      </c>
      <c r="V67" s="158" t="e">
        <f>SUM(#REF!)+SUM(#REF!)</f>
        <v>#REF!</v>
      </c>
      <c r="W67" s="158" t="e">
        <f>SUM(#REF!)+SUM(#REF!)</f>
        <v>#REF!</v>
      </c>
      <c r="X67" s="158" t="e">
        <f>SUM(#REF!)+SUM(#REF!)</f>
        <v>#REF!</v>
      </c>
      <c r="Y67" s="158" t="e">
        <f>SUM(#REF!)+SUM(#REF!)</f>
        <v>#REF!</v>
      </c>
      <c r="Z67" s="158" t="e">
        <f>SUM(#REF!)+SUM(#REF!)</f>
        <v>#REF!</v>
      </c>
      <c r="AA67" s="158" t="e">
        <f>SUM(#REF!)+SUM(#REF!)</f>
        <v>#REF!</v>
      </c>
      <c r="AB67" s="158" t="e">
        <f>SUM(#REF!)+SUM(#REF!)</f>
        <v>#REF!</v>
      </c>
      <c r="AC67" s="158" t="e">
        <f>SUM(#REF!)+SUM(#REF!)</f>
        <v>#REF!</v>
      </c>
      <c r="AD67" s="158" t="e">
        <f>SUM(#REF!)+SUM(#REF!)</f>
        <v>#REF!</v>
      </c>
      <c r="AE67" s="158" t="e">
        <f>SUM(#REF!)+SUM(#REF!)</f>
        <v>#REF!</v>
      </c>
      <c r="AF67" s="158" t="e">
        <f>SUM(#REF!)+SUM(#REF!)</f>
        <v>#REF!</v>
      </c>
      <c r="AG67" s="158" t="e">
        <f>SUM(#REF!)+SUM(#REF!)</f>
        <v>#REF!</v>
      </c>
      <c r="AH67" s="158" t="e">
        <f>SUM(#REF!)+SUM(#REF!)</f>
        <v>#REF!</v>
      </c>
      <c r="AI67" s="158" t="e">
        <f>SUM(#REF!)+SUM(#REF!)</f>
        <v>#REF!</v>
      </c>
      <c r="AJ67" s="158" t="e">
        <f>SUM(#REF!)+SUM(#REF!)</f>
        <v>#REF!</v>
      </c>
      <c r="AK67" s="158" t="e">
        <f>SUM(#REF!)+SUM(#REF!)</f>
        <v>#REF!</v>
      </c>
      <c r="AL67" s="158" t="e">
        <f>SUM(#REF!)+SUM(#REF!)</f>
        <v>#REF!</v>
      </c>
      <c r="AM67" s="158" t="e">
        <f>SUM(#REF!)+SUM(#REF!)</f>
        <v>#REF!</v>
      </c>
      <c r="AN67" s="158" t="e">
        <f>SUM(#REF!)+SUM(#REF!)</f>
        <v>#REF!</v>
      </c>
      <c r="AO67" s="158" t="e">
        <f>SUM(#REF!)+SUM(#REF!)</f>
        <v>#REF!</v>
      </c>
      <c r="AP67" s="158" t="e">
        <f>SUM(#REF!)+SUM(#REF!)</f>
        <v>#REF!</v>
      </c>
      <c r="AQ67" s="158" t="e">
        <f>SUM(#REF!)+SUM(#REF!)</f>
        <v>#REF!</v>
      </c>
      <c r="AR67" s="158" t="e">
        <f>SUM(#REF!)+SUM(#REF!)</f>
        <v>#REF!</v>
      </c>
      <c r="AS67" s="158" t="e">
        <f>SUM(#REF!)+SUM(#REF!)</f>
        <v>#REF!</v>
      </c>
      <c r="AT67" s="158" t="e">
        <f>SUM(#REF!)+SUM(#REF!)</f>
        <v>#REF!</v>
      </c>
      <c r="AU67" s="620" t="e">
        <f>SUM(#REF!)+SUM(#REF!)</f>
        <v>#REF!</v>
      </c>
      <c r="AV67" s="149"/>
      <c r="AW67" s="149"/>
    </row>
    <row r="68" spans="1:50" s="6" customFormat="1" ht="16.5" customHeight="1" thickBot="1" x14ac:dyDescent="0.25">
      <c r="A68" s="816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8"/>
      <c r="R68" s="818"/>
      <c r="S68" s="818"/>
      <c r="T68" s="818"/>
      <c r="U68" s="818"/>
      <c r="V68" s="818"/>
      <c r="W68" s="818"/>
      <c r="X68" s="818"/>
      <c r="Y68" s="818"/>
      <c r="Z68" s="818"/>
      <c r="AA68" s="818"/>
      <c r="AB68" s="818"/>
      <c r="AC68" s="818"/>
      <c r="AD68" s="818"/>
      <c r="AE68" s="818"/>
      <c r="AF68" s="818"/>
      <c r="AG68" s="818"/>
      <c r="AH68" s="818"/>
      <c r="AI68" s="818"/>
      <c r="AJ68" s="818"/>
      <c r="AK68" s="818"/>
      <c r="AL68" s="818"/>
      <c r="AM68" s="818"/>
      <c r="AN68" s="818"/>
      <c r="AO68" s="818"/>
      <c r="AP68" s="818"/>
      <c r="AQ68" s="818"/>
      <c r="AR68" s="818"/>
      <c r="AS68" s="818"/>
      <c r="AT68" s="818"/>
      <c r="AU68" s="819"/>
      <c r="AV68" s="126"/>
      <c r="AW68" s="126"/>
    </row>
    <row r="69" spans="1:50" s="6" customFormat="1" ht="16.5" customHeight="1" thickBot="1" x14ac:dyDescent="0.25">
      <c r="A69" s="807" t="s">
        <v>49</v>
      </c>
      <c r="B69" s="808"/>
      <c r="C69" s="808"/>
      <c r="D69" s="808"/>
      <c r="E69" s="808"/>
      <c r="F69" s="809"/>
      <c r="G69" s="96">
        <f t="shared" ref="G69:P69" si="18">G32+G67</f>
        <v>90</v>
      </c>
      <c r="H69" s="532">
        <f t="shared" si="18"/>
        <v>2700</v>
      </c>
      <c r="I69" s="532">
        <f t="shared" si="18"/>
        <v>690</v>
      </c>
      <c r="J69" s="532">
        <f t="shared" si="18"/>
        <v>272</v>
      </c>
      <c r="K69" s="532">
        <f t="shared" si="18"/>
        <v>120</v>
      </c>
      <c r="L69" s="532">
        <f t="shared" si="18"/>
        <v>298</v>
      </c>
      <c r="M69" s="532">
        <f t="shared" si="18"/>
        <v>1890</v>
      </c>
      <c r="N69" s="96">
        <f t="shared" si="18"/>
        <v>22</v>
      </c>
      <c r="O69" s="96">
        <f t="shared" si="18"/>
        <v>23</v>
      </c>
      <c r="P69" s="96">
        <f t="shared" si="18"/>
        <v>23</v>
      </c>
      <c r="Q69" s="96"/>
      <c r="R69" s="96" t="e">
        <f>R32+#REF!+#REF!+R66</f>
        <v>#REF!</v>
      </c>
      <c r="S69" s="96" t="e">
        <f>S32+#REF!+#REF!+S66</f>
        <v>#REF!</v>
      </c>
      <c r="T69" s="96" t="e">
        <f>T32+#REF!+#REF!+T66</f>
        <v>#REF!</v>
      </c>
      <c r="U69" s="96" t="e">
        <f>U32+#REF!+#REF!+U66</f>
        <v>#REF!</v>
      </c>
      <c r="V69" s="96" t="e">
        <f>V32+#REF!+#REF!+V66</f>
        <v>#REF!</v>
      </c>
      <c r="W69" s="96" t="e">
        <f>W32+#REF!+#REF!+W66</f>
        <v>#REF!</v>
      </c>
      <c r="X69" s="96" t="e">
        <f>X32+#REF!+#REF!+X66</f>
        <v>#REF!</v>
      </c>
      <c r="Y69" s="96" t="e">
        <f>Y32+#REF!+#REF!+Y66</f>
        <v>#REF!</v>
      </c>
      <c r="Z69" s="96" t="e">
        <f>Z32+#REF!+#REF!+Z66</f>
        <v>#REF!</v>
      </c>
      <c r="AA69" s="96" t="e">
        <f>AA32+#REF!+#REF!+AA66</f>
        <v>#REF!</v>
      </c>
      <c r="AB69" s="96" t="e">
        <f>AB32+#REF!+#REF!+AB66</f>
        <v>#REF!</v>
      </c>
      <c r="AC69" s="96" t="e">
        <f>AC32+#REF!+#REF!+AC66</f>
        <v>#REF!</v>
      </c>
      <c r="AD69" s="96" t="e">
        <f>AD32+#REF!+#REF!+AD66</f>
        <v>#REF!</v>
      </c>
      <c r="AE69" s="96" t="e">
        <f>AE32+#REF!+#REF!+AE66</f>
        <v>#REF!</v>
      </c>
      <c r="AF69" s="96" t="e">
        <f>AF32+#REF!+#REF!+AF66</f>
        <v>#REF!</v>
      </c>
      <c r="AG69" s="96" t="e">
        <f>AG32+#REF!+#REF!+AG66</f>
        <v>#REF!</v>
      </c>
      <c r="AH69" s="96" t="e">
        <f>AH32+#REF!+#REF!+AH66</f>
        <v>#REF!</v>
      </c>
      <c r="AI69" s="96" t="e">
        <f>AI32+#REF!+#REF!+AI66</f>
        <v>#REF!</v>
      </c>
      <c r="AJ69" s="96" t="e">
        <f>AJ32+#REF!+#REF!+AJ66</f>
        <v>#REF!</v>
      </c>
      <c r="AK69" s="96" t="e">
        <f>AK32+#REF!+#REF!+AK66</f>
        <v>#REF!</v>
      </c>
      <c r="AL69" s="96" t="e">
        <f>AL32+#REF!+#REF!+AL66</f>
        <v>#REF!</v>
      </c>
      <c r="AM69" s="96" t="e">
        <f>AM32+#REF!+#REF!+AM66</f>
        <v>#REF!</v>
      </c>
      <c r="AN69" s="96" t="e">
        <f>AN32+#REF!+#REF!+AN66</f>
        <v>#REF!</v>
      </c>
      <c r="AO69" s="96" t="e">
        <f>AO32+#REF!+#REF!+AO66</f>
        <v>#REF!</v>
      </c>
      <c r="AP69" s="96" t="e">
        <f>AP32+#REF!+#REF!+AP66</f>
        <v>#REF!</v>
      </c>
      <c r="AQ69" s="96" t="e">
        <f>AQ32+#REF!+#REF!+AQ66</f>
        <v>#REF!</v>
      </c>
      <c r="AR69" s="96" t="e">
        <f>AR32+#REF!+#REF!+AR66</f>
        <v>#REF!</v>
      </c>
      <c r="AS69" s="96" t="e">
        <f>AS32+#REF!+#REF!+AS66</f>
        <v>#REF!</v>
      </c>
      <c r="AT69" s="96" t="e">
        <f>AT32+#REF!+#REF!+AT66</f>
        <v>#REF!</v>
      </c>
      <c r="AU69" s="633" t="e">
        <f>AU32+#REF!+#REF!+AU66</f>
        <v>#REF!</v>
      </c>
      <c r="AV69" s="126"/>
      <c r="AW69" s="126"/>
    </row>
    <row r="70" spans="1:50" s="6" customFormat="1" ht="16.5" thickBot="1" x14ac:dyDescent="0.25">
      <c r="A70" s="810" t="s">
        <v>50</v>
      </c>
      <c r="B70" s="811"/>
      <c r="C70" s="811"/>
      <c r="D70" s="811"/>
      <c r="E70" s="811"/>
      <c r="F70" s="811"/>
      <c r="G70" s="811"/>
      <c r="H70" s="811"/>
      <c r="I70" s="811"/>
      <c r="J70" s="811"/>
      <c r="K70" s="811"/>
      <c r="L70" s="811"/>
      <c r="M70" s="812"/>
      <c r="N70" s="608">
        <f>N69</f>
        <v>22</v>
      </c>
      <c r="O70" s="14">
        <f>O69</f>
        <v>23</v>
      </c>
      <c r="P70" s="14">
        <f>P69</f>
        <v>23</v>
      </c>
      <c r="Q70" s="14"/>
      <c r="R70" s="610"/>
      <c r="S70" s="610"/>
      <c r="T70" s="610"/>
      <c r="U70" s="610"/>
      <c r="V70" s="610"/>
      <c r="W70" s="610"/>
      <c r="X70" s="610"/>
      <c r="Y70" s="10"/>
      <c r="Z70" s="10"/>
      <c r="AA70" s="610"/>
      <c r="AB70" s="610"/>
      <c r="AC70" s="610"/>
      <c r="AD70" s="610"/>
      <c r="AE70" s="610"/>
      <c r="AF70" s="610"/>
      <c r="AG70" s="610"/>
      <c r="AH70" s="610"/>
      <c r="AI70" s="610"/>
      <c r="AJ70" s="610"/>
      <c r="AK70" s="610"/>
      <c r="AL70" s="610"/>
      <c r="AM70" s="610"/>
      <c r="AN70" s="610"/>
      <c r="AO70" s="610"/>
      <c r="AP70" s="610"/>
      <c r="AQ70" s="610"/>
      <c r="AR70" s="610"/>
      <c r="AS70" s="610"/>
      <c r="AT70" s="610"/>
      <c r="AU70" s="634"/>
      <c r="AV70" s="126"/>
      <c r="AW70" s="126"/>
    </row>
    <row r="71" spans="1:50" s="6" customFormat="1" ht="15.75" customHeight="1" thickBot="1" x14ac:dyDescent="0.25">
      <c r="A71" s="813" t="s">
        <v>51</v>
      </c>
      <c r="B71" s="814"/>
      <c r="C71" s="814"/>
      <c r="D71" s="814"/>
      <c r="E71" s="814"/>
      <c r="F71" s="814"/>
      <c r="G71" s="814"/>
      <c r="H71" s="814"/>
      <c r="I71" s="814"/>
      <c r="J71" s="814"/>
      <c r="K71" s="814"/>
      <c r="L71" s="814"/>
      <c r="M71" s="815"/>
      <c r="N71" s="159">
        <v>3</v>
      </c>
      <c r="O71" s="160"/>
      <c r="P71" s="161">
        <v>2</v>
      </c>
      <c r="Q71" s="161"/>
      <c r="Y71" s="7"/>
      <c r="Z71" s="7"/>
      <c r="AU71" s="634"/>
      <c r="AV71" s="126"/>
      <c r="AW71" s="126"/>
    </row>
    <row r="72" spans="1:50" s="6" customFormat="1" ht="17.25" customHeight="1" thickBot="1" x14ac:dyDescent="0.25">
      <c r="A72" s="813" t="s">
        <v>52</v>
      </c>
      <c r="B72" s="814"/>
      <c r="C72" s="814"/>
      <c r="D72" s="814"/>
      <c r="E72" s="814"/>
      <c r="F72" s="814"/>
      <c r="G72" s="814"/>
      <c r="H72" s="814"/>
      <c r="I72" s="814"/>
      <c r="J72" s="814"/>
      <c r="K72" s="814"/>
      <c r="L72" s="814"/>
      <c r="M72" s="815"/>
      <c r="N72" s="160">
        <v>4</v>
      </c>
      <c r="O72" s="160"/>
      <c r="P72" s="162">
        <v>6</v>
      </c>
      <c r="Q72" s="160">
        <v>1</v>
      </c>
      <c r="R72" s="139" t="e">
        <f>COUNTIF($D5:$D34,R$6)+COUNTIF($D48:$D66,R$6)+COUNTIF(#REF!,R$6)</f>
        <v>#REF!</v>
      </c>
      <c r="S72" s="139" t="e">
        <f>COUNTIF($D5:$D34,S$6)+COUNTIF($D48:$D66,S$6)+COUNTIF(#REF!,S$6)</f>
        <v>#REF!</v>
      </c>
      <c r="T72" s="139" t="e">
        <f>COUNTIF($D5:$D34,T$6)+COUNTIF($D48:$D66,T$6)+COUNTIF(#REF!,T$6)</f>
        <v>#REF!</v>
      </c>
      <c r="U72" s="139" t="e">
        <f>COUNTIF($D5:$D34,U$6)+COUNTIF($D48:$D66,U$6)+COUNTIF(#REF!,U$6)</f>
        <v>#REF!</v>
      </c>
      <c r="V72" s="139" t="e">
        <f>COUNTIF($D5:$D34,V$6)+COUNTIF($D48:$D66,V$6)+COUNTIF(#REF!,V$6)</f>
        <v>#REF!</v>
      </c>
      <c r="W72" s="139" t="e">
        <f>COUNTIF($D5:$D34,W$6)+COUNTIF($D48:$D66,W$6)+COUNTIF(#REF!,W$6)</f>
        <v>#REF!</v>
      </c>
      <c r="X72" s="139" t="e">
        <f>COUNTIF($D5:$D34,X$6)+COUNTIF($D48:$D66,X$6)+COUNTIF(#REF!,X$6)</f>
        <v>#REF!</v>
      </c>
      <c r="Y72" s="139" t="e">
        <f>COUNTIF($D5:$D34,Y$6)+COUNTIF($D48:$D66,Y$6)+COUNTIF(#REF!,Y$6)</f>
        <v>#REF!</v>
      </c>
      <c r="Z72" s="139" t="e">
        <f>COUNTIF($D5:$D34,Z$6)+COUNTIF($D48:$D66,Z$6)+COUNTIF(#REF!,Z$6)</f>
        <v>#REF!</v>
      </c>
      <c r="AA72" s="139" t="e">
        <f>COUNTIF($D5:$D34,AA$6)+COUNTIF($D48:$D66,AA$6)+COUNTIF(#REF!,AA$6)</f>
        <v>#REF!</v>
      </c>
      <c r="AB72" s="139" t="e">
        <f>COUNTIF($D5:$D34,AB$6)+COUNTIF($D48:$D66,AB$6)+COUNTIF(#REF!,AB$6)</f>
        <v>#REF!</v>
      </c>
      <c r="AC72" s="139" t="e">
        <f>COUNTIF($D5:$D34,AC$6)+COUNTIF($D48:$D66,AC$6)+COUNTIF(#REF!,AC$6)</f>
        <v>#REF!</v>
      </c>
      <c r="AD72" s="139" t="e">
        <f>COUNTIF($D5:$D34,AD$6)+COUNTIF($D48:$D66,AD$6)+COUNTIF(#REF!,AD$6)</f>
        <v>#REF!</v>
      </c>
      <c r="AE72" s="139" t="e">
        <f>COUNTIF($D5:$D34,AE$6)+COUNTIF($D48:$D66,AE$6)+COUNTIF(#REF!,AE$6)</f>
        <v>#REF!</v>
      </c>
      <c r="AF72" s="139" t="e">
        <f>COUNTIF($D5:$D34,AF$6)+COUNTIF($D48:$D66,AF$6)+COUNTIF(#REF!,AF$6)</f>
        <v>#REF!</v>
      </c>
      <c r="AG72" s="139" t="e">
        <f>COUNTIF($D5:$D34,AG$6)+COUNTIF($D48:$D66,AG$6)+COUNTIF(#REF!,AG$6)</f>
        <v>#REF!</v>
      </c>
      <c r="AH72" s="139" t="e">
        <f>COUNTIF($D5:$D34,AH$6)+COUNTIF($D48:$D66,AH$6)+COUNTIF(#REF!,AH$6)</f>
        <v>#REF!</v>
      </c>
      <c r="AI72" s="139" t="e">
        <f>COUNTIF($D5:$D34,AI$6)+COUNTIF($D48:$D66,AI$6)+COUNTIF(#REF!,AI$6)</f>
        <v>#REF!</v>
      </c>
      <c r="AJ72" s="139" t="e">
        <f>COUNTIF($D5:$D34,AJ$6)+COUNTIF($D48:$D66,AJ$6)+COUNTIF(#REF!,AJ$6)</f>
        <v>#REF!</v>
      </c>
      <c r="AK72" s="139" t="e">
        <f>COUNTIF($D5:$D34,AK$6)+COUNTIF($D48:$D66,AK$6)+COUNTIF(#REF!,AK$6)</f>
        <v>#REF!</v>
      </c>
      <c r="AL72" s="139" t="e">
        <f>COUNTIF($D5:$D34,AL$6)+COUNTIF($D48:$D66,AL$6)+COUNTIF(#REF!,AL$6)</f>
        <v>#REF!</v>
      </c>
      <c r="AM72" s="139" t="e">
        <f>COUNTIF($D5:$D34,AM$6)+COUNTIF($D48:$D66,AM$6)+COUNTIF(#REF!,AM$6)</f>
        <v>#REF!</v>
      </c>
      <c r="AN72" s="139" t="e">
        <f>COUNTIF($D5:$D34,AN$6)+COUNTIF($D48:$D66,AN$6)+COUNTIF(#REF!,AN$6)</f>
        <v>#REF!</v>
      </c>
      <c r="AO72" s="139" t="e">
        <f>COUNTIF($D5:$D34,AO$6)+COUNTIF($D48:$D66,AO$6)+COUNTIF(#REF!,AO$6)</f>
        <v>#REF!</v>
      </c>
      <c r="AP72" s="139" t="e">
        <f>COUNTIF($D5:$D34,AP$6)+COUNTIF($D48:$D66,AP$6)+COUNTIF(#REF!,AP$6)</f>
        <v>#REF!</v>
      </c>
      <c r="AQ72" s="139" t="e">
        <f>COUNTIF($D5:$D34,AQ$6)+COUNTIF($D48:$D66,AQ$6)+COUNTIF(#REF!,AQ$6)</f>
        <v>#REF!</v>
      </c>
      <c r="AR72" s="139" t="e">
        <f>COUNTIF($D5:$D34,AR$6)+COUNTIF($D48:$D66,AR$6)+COUNTIF(#REF!,AR$6)</f>
        <v>#REF!</v>
      </c>
      <c r="AS72" s="139" t="e">
        <f>COUNTIF($D5:$D34,AS$6)+COUNTIF($D48:$D66,AS$6)+COUNTIF(#REF!,AS$6)</f>
        <v>#REF!</v>
      </c>
      <c r="AT72" s="139" t="e">
        <f>COUNTIF($D5:$D34,AT$6)+COUNTIF($D48:$D66,AT$6)+COUNTIF(#REF!,AT$6)</f>
        <v>#REF!</v>
      </c>
      <c r="AU72" s="635"/>
      <c r="AV72" s="126"/>
      <c r="AW72" s="126"/>
    </row>
    <row r="73" spans="1:50" s="6" customFormat="1" ht="18" customHeight="1" thickBot="1" x14ac:dyDescent="0.25">
      <c r="A73" s="813" t="s">
        <v>53</v>
      </c>
      <c r="B73" s="814"/>
      <c r="C73" s="814"/>
      <c r="D73" s="814"/>
      <c r="E73" s="814"/>
      <c r="F73" s="814"/>
      <c r="G73" s="814"/>
      <c r="H73" s="814"/>
      <c r="I73" s="814"/>
      <c r="J73" s="814"/>
      <c r="K73" s="814"/>
      <c r="L73" s="814"/>
      <c r="M73" s="815"/>
      <c r="N73" s="139"/>
      <c r="O73" s="139"/>
      <c r="P73" s="139">
        <v>1</v>
      </c>
      <c r="Q73" s="139"/>
      <c r="R73" s="139" t="e">
        <f>COUNTIF($E5:$E34,R$6)+COUNTIF($E48:$E66,R$6)+COUNTIF(#REF!,R$6)</f>
        <v>#REF!</v>
      </c>
      <c r="S73" s="139" t="e">
        <f>COUNTIF($E5:$E34,S$6)+COUNTIF($E48:$E66,S$6)+COUNTIF(#REF!,S$6)</f>
        <v>#REF!</v>
      </c>
      <c r="T73" s="139" t="e">
        <f>COUNTIF($E5:$E34,T$6)+COUNTIF($E48:$E66,T$6)+COUNTIF(#REF!,T$6)</f>
        <v>#REF!</v>
      </c>
      <c r="U73" s="139" t="e">
        <f>COUNTIF($E5:$E34,U$6)+COUNTIF($E48:$E66,U$6)+COUNTIF(#REF!,U$6)</f>
        <v>#REF!</v>
      </c>
      <c r="V73" s="139" t="e">
        <f>COUNTIF($E5:$E34,V$6)+COUNTIF($E48:$E66,V$6)+COUNTIF(#REF!,V$6)</f>
        <v>#REF!</v>
      </c>
      <c r="W73" s="139" t="e">
        <f>COUNTIF($E5:$E34,W$6)+COUNTIF($E48:$E66,W$6)+COUNTIF(#REF!,W$6)</f>
        <v>#REF!</v>
      </c>
      <c r="X73" s="139" t="e">
        <f>COUNTIF($E5:$E34,X$6)+COUNTIF($E48:$E66,X$6)+COUNTIF(#REF!,X$6)</f>
        <v>#REF!</v>
      </c>
      <c r="Y73" s="139" t="e">
        <f>COUNTIF($E5:$E34,Y$6)+COUNTIF($E48:$E66,Y$6)+COUNTIF(#REF!,Y$6)</f>
        <v>#REF!</v>
      </c>
      <c r="Z73" s="139" t="e">
        <f>COUNTIF($E5:$E34,Z$6)+COUNTIF($E48:$E66,Z$6)+COUNTIF(#REF!,Z$6)</f>
        <v>#REF!</v>
      </c>
      <c r="AA73" s="139" t="e">
        <f>COUNTIF($E5:$E34,AA$6)+COUNTIF($E48:$E66,AA$6)+COUNTIF(#REF!,AA$6)</f>
        <v>#REF!</v>
      </c>
      <c r="AB73" s="139" t="e">
        <f>COUNTIF($E5:$E34,AB$6)+COUNTIF($E48:$E66,AB$6)+COUNTIF(#REF!,AB$6)</f>
        <v>#REF!</v>
      </c>
      <c r="AC73" s="139" t="e">
        <f>COUNTIF($E5:$E34,AC$6)+COUNTIF($E48:$E66,AC$6)+COUNTIF(#REF!,AC$6)</f>
        <v>#REF!</v>
      </c>
      <c r="AD73" s="139" t="e">
        <f>COUNTIF($E5:$E34,AD$6)+COUNTIF($E48:$E66,AD$6)+COUNTIF(#REF!,AD$6)</f>
        <v>#REF!</v>
      </c>
      <c r="AE73" s="139" t="e">
        <f>COUNTIF($E5:$E34,AE$6)+COUNTIF($E48:$E66,AE$6)+COUNTIF(#REF!,AE$6)</f>
        <v>#REF!</v>
      </c>
      <c r="AF73" s="139" t="e">
        <f>COUNTIF($E5:$E34,AF$6)+COUNTIF($E48:$E66,AF$6)+COUNTIF(#REF!,AF$6)</f>
        <v>#REF!</v>
      </c>
      <c r="AG73" s="139" t="e">
        <f>COUNTIF($E5:$E34,AG$6)+COUNTIF($E48:$E66,AG$6)+COUNTIF(#REF!,AG$6)</f>
        <v>#REF!</v>
      </c>
      <c r="AH73" s="139" t="e">
        <f>COUNTIF($E5:$E34,AH$6)+COUNTIF($E48:$E66,AH$6)+COUNTIF(#REF!,AH$6)</f>
        <v>#REF!</v>
      </c>
      <c r="AI73" s="139" t="e">
        <f>COUNTIF($E5:$E34,AI$6)+COUNTIF($E48:$E66,AI$6)+COUNTIF(#REF!,AI$6)</f>
        <v>#REF!</v>
      </c>
      <c r="AJ73" s="139" t="e">
        <f>COUNTIF($E5:$E34,AJ$6)+COUNTIF($E48:$E66,AJ$6)+COUNTIF(#REF!,AJ$6)</f>
        <v>#REF!</v>
      </c>
      <c r="AK73" s="139" t="e">
        <f>COUNTIF($E5:$E34,AK$6)+COUNTIF($E48:$E66,AK$6)+COUNTIF(#REF!,AK$6)</f>
        <v>#REF!</v>
      </c>
      <c r="AL73" s="139" t="e">
        <f>COUNTIF($E5:$E34,AL$6)+COUNTIF($E48:$E66,AL$6)+COUNTIF(#REF!,AL$6)</f>
        <v>#REF!</v>
      </c>
      <c r="AM73" s="139" t="e">
        <f>COUNTIF($E5:$E34,AM$6)+COUNTIF($E48:$E66,AM$6)+COUNTIF(#REF!,AM$6)</f>
        <v>#REF!</v>
      </c>
      <c r="AN73" s="139" t="e">
        <f>COUNTIF($E5:$E34,AN$6)+COUNTIF($E48:$E66,AN$6)+COUNTIF(#REF!,AN$6)</f>
        <v>#REF!</v>
      </c>
      <c r="AO73" s="139" t="e">
        <f>COUNTIF($E5:$E34,AO$6)+COUNTIF($E48:$E66,AO$6)+COUNTIF(#REF!,AO$6)</f>
        <v>#REF!</v>
      </c>
      <c r="AP73" s="139" t="e">
        <f>COUNTIF($E5:$E34,AP$6)+COUNTIF($E48:$E66,AP$6)+COUNTIF(#REF!,AP$6)</f>
        <v>#REF!</v>
      </c>
      <c r="AQ73" s="139" t="e">
        <f>COUNTIF($E5:$E34,AQ$6)+COUNTIF($E48:$E66,AQ$6)+COUNTIF(#REF!,AQ$6)</f>
        <v>#REF!</v>
      </c>
      <c r="AR73" s="139" t="e">
        <f>COUNTIF($E5:$E34,AR$6)+COUNTIF($E48:$E66,AR$6)+COUNTIF(#REF!,AR$6)</f>
        <v>#REF!</v>
      </c>
      <c r="AS73" s="139" t="e">
        <f>COUNTIF($E5:$E34,AS$6)+COUNTIF($E48:$E66,AS$6)+COUNTIF(#REF!,AS$6)</f>
        <v>#REF!</v>
      </c>
      <c r="AT73" s="139" t="e">
        <f>COUNTIF($E5:$E34,AT$6)+COUNTIF($E48:$E66,AT$6)+COUNTIF(#REF!,AT$6)</f>
        <v>#REF!</v>
      </c>
      <c r="AU73" s="635"/>
      <c r="AV73" s="126"/>
      <c r="AW73" s="126"/>
    </row>
    <row r="74" spans="1:50" s="610" customFormat="1" ht="21.75" customHeight="1" thickBot="1" x14ac:dyDescent="0.25">
      <c r="A74" s="93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806">
        <f>G18+G25+G40+G66</f>
        <v>60</v>
      </c>
      <c r="O74" s="806"/>
      <c r="P74" s="806"/>
      <c r="Q74" s="797">
        <f>G31+G28</f>
        <v>30</v>
      </c>
      <c r="R74" s="798"/>
      <c r="S74" s="798"/>
      <c r="T74" s="798"/>
      <c r="U74" s="798"/>
      <c r="V74" s="798"/>
      <c r="W74" s="798"/>
      <c r="X74" s="798"/>
      <c r="Y74" s="798"/>
      <c r="Z74" s="798"/>
      <c r="AA74" s="798"/>
      <c r="AB74" s="798"/>
      <c r="AC74" s="798"/>
      <c r="AD74" s="798"/>
      <c r="AE74" s="798"/>
      <c r="AF74" s="798"/>
      <c r="AG74" s="798"/>
      <c r="AH74" s="798"/>
      <c r="AI74" s="798"/>
      <c r="AJ74" s="798"/>
      <c r="AK74" s="798"/>
      <c r="AL74" s="798"/>
      <c r="AM74" s="798"/>
      <c r="AN74" s="798"/>
      <c r="AO74" s="798"/>
      <c r="AP74" s="798"/>
      <c r="AQ74" s="798"/>
      <c r="AR74" s="798"/>
      <c r="AS74" s="798"/>
      <c r="AT74" s="798"/>
      <c r="AU74" s="799"/>
      <c r="AV74" s="149"/>
      <c r="AW74" s="149"/>
    </row>
    <row r="75" spans="1:50" s="610" customFormat="1" ht="21.75" customHeight="1" thickBot="1" x14ac:dyDescent="0.25">
      <c r="A75" s="93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590"/>
      <c r="O75" s="590"/>
      <c r="P75" s="590"/>
      <c r="Q75" s="611"/>
      <c r="R75" s="611"/>
      <c r="S75" s="611"/>
      <c r="T75" s="611"/>
      <c r="U75" s="611"/>
      <c r="V75" s="611"/>
      <c r="W75" s="611"/>
      <c r="X75" s="611"/>
      <c r="Y75" s="611"/>
      <c r="Z75" s="611"/>
      <c r="AA75" s="611"/>
      <c r="AB75" s="611"/>
      <c r="AC75" s="611"/>
      <c r="AD75" s="611"/>
      <c r="AE75" s="611"/>
      <c r="AF75" s="611"/>
      <c r="AG75" s="611"/>
      <c r="AH75" s="611"/>
      <c r="AI75" s="611"/>
      <c r="AJ75" s="611"/>
      <c r="AK75" s="611"/>
      <c r="AL75" s="611"/>
      <c r="AM75" s="611"/>
      <c r="AN75" s="611"/>
      <c r="AO75" s="611"/>
      <c r="AP75" s="611"/>
      <c r="AQ75" s="611"/>
      <c r="AR75" s="611"/>
      <c r="AS75" s="611"/>
      <c r="AT75" s="611"/>
      <c r="AU75" s="612"/>
      <c r="AV75" s="149"/>
      <c r="AW75" s="149"/>
    </row>
    <row r="76" spans="1:50" s="610" customFormat="1" ht="54" customHeight="1" thickBot="1" x14ac:dyDescent="0.25">
      <c r="A76" s="596">
        <v>1</v>
      </c>
      <c r="B76" s="595" t="s">
        <v>199</v>
      </c>
      <c r="C76" s="594">
        <v>2</v>
      </c>
      <c r="D76" s="592">
        <v>1</v>
      </c>
      <c r="E76" s="592"/>
      <c r="F76" s="597"/>
      <c r="G76" s="598">
        <v>6</v>
      </c>
      <c r="H76" s="594">
        <f>G76*30</f>
        <v>180</v>
      </c>
      <c r="I76" s="599">
        <f>J76+L76+K76</f>
        <v>99</v>
      </c>
      <c r="J76" s="594"/>
      <c r="K76" s="592"/>
      <c r="L76" s="591">
        <v>99</v>
      </c>
      <c r="M76" s="601">
        <f>H76-I76</f>
        <v>81</v>
      </c>
      <c r="N76" s="600">
        <v>3</v>
      </c>
      <c r="O76" s="591">
        <v>3</v>
      </c>
      <c r="P76" s="596">
        <v>3</v>
      </c>
      <c r="Q76" s="600"/>
      <c r="R76" s="591"/>
      <c r="S76" s="593"/>
      <c r="T76" s="611"/>
      <c r="U76" s="611"/>
      <c r="V76" s="611"/>
      <c r="W76" s="611"/>
      <c r="X76" s="611"/>
      <c r="Y76" s="611"/>
      <c r="Z76" s="611"/>
      <c r="AA76" s="611"/>
      <c r="AB76" s="611"/>
      <c r="AC76" s="611"/>
      <c r="AD76" s="611"/>
      <c r="AE76" s="611"/>
      <c r="AF76" s="611"/>
      <c r="AG76" s="611"/>
      <c r="AH76" s="611"/>
      <c r="AI76" s="611"/>
      <c r="AJ76" s="611"/>
      <c r="AK76" s="611"/>
      <c r="AL76" s="611"/>
      <c r="AM76" s="611"/>
      <c r="AN76" s="611"/>
      <c r="AO76" s="611"/>
      <c r="AP76" s="611"/>
      <c r="AQ76" s="611"/>
      <c r="AR76" s="611"/>
      <c r="AS76" s="611"/>
      <c r="AT76" s="611"/>
      <c r="AU76" s="612"/>
      <c r="AV76" s="149"/>
      <c r="AW76" s="149"/>
    </row>
    <row r="77" spans="1:50" s="6" customFormat="1" ht="16.5" customHeight="1" thickBot="1" x14ac:dyDescent="0.25">
      <c r="A77" s="800" t="s">
        <v>201</v>
      </c>
      <c r="B77" s="801"/>
      <c r="C77" s="801"/>
      <c r="D77" s="801"/>
      <c r="E77" s="801"/>
      <c r="F77" s="801"/>
      <c r="G77" s="801"/>
      <c r="H77" s="801"/>
      <c r="I77" s="801"/>
      <c r="J77" s="801"/>
      <c r="K77" s="801"/>
      <c r="L77" s="801"/>
      <c r="M77" s="801"/>
      <c r="N77" s="801"/>
      <c r="O77" s="801"/>
      <c r="P77" s="801"/>
      <c r="Q77" s="801"/>
      <c r="R77" s="801"/>
      <c r="S77" s="801"/>
      <c r="T77" s="801"/>
      <c r="U77" s="801"/>
      <c r="V77" s="801"/>
      <c r="W77" s="801"/>
      <c r="X77" s="801"/>
      <c r="Y77" s="801"/>
      <c r="Z77" s="801"/>
      <c r="AA77" s="801"/>
      <c r="AB77" s="801"/>
      <c r="AC77" s="801"/>
      <c r="AD77" s="801"/>
      <c r="AE77" s="801"/>
      <c r="AF77" s="801"/>
      <c r="AG77" s="801"/>
      <c r="AH77" s="801"/>
      <c r="AI77" s="801"/>
      <c r="AJ77" s="801"/>
      <c r="AK77" s="801"/>
      <c r="AL77" s="801"/>
      <c r="AM77" s="801"/>
      <c r="AN77" s="801"/>
      <c r="AO77" s="801"/>
      <c r="AP77" s="801"/>
      <c r="AQ77" s="801"/>
      <c r="AR77" s="801"/>
      <c r="AS77" s="801"/>
      <c r="AT77" s="801"/>
      <c r="AU77" s="802"/>
      <c r="AV77" s="126"/>
      <c r="AW77" s="126"/>
    </row>
    <row r="78" spans="1:50" s="6" customFormat="1" ht="21.75" hidden="1" customHeight="1" x14ac:dyDescent="0.2">
      <c r="A78" s="15"/>
      <c r="B78" s="803" t="s">
        <v>125</v>
      </c>
      <c r="C78" s="803"/>
      <c r="D78" s="803"/>
      <c r="E78" s="803"/>
      <c r="F78" s="803"/>
      <c r="G78" s="803"/>
      <c r="H78" s="803"/>
      <c r="I78" s="803"/>
      <c r="J78" s="803"/>
      <c r="K78" s="15"/>
      <c r="L78" s="15"/>
      <c r="M78" s="15"/>
      <c r="N78" s="13"/>
      <c r="O78" s="16"/>
      <c r="P78" s="16"/>
      <c r="Q78" s="67"/>
      <c r="S78" s="6" t="s">
        <v>54</v>
      </c>
      <c r="T78" s="6" t="e">
        <f>#REF!-#REF!-#REF!</f>
        <v>#REF!</v>
      </c>
      <c r="AV78" s="126"/>
      <c r="AW78" s="126"/>
    </row>
    <row r="79" spans="1:50" s="6" customFormat="1" ht="20.25" hidden="1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3"/>
      <c r="O79" s="16"/>
      <c r="P79" s="16"/>
      <c r="Q79" s="67"/>
      <c r="AV79" s="126"/>
      <c r="AW79" s="126"/>
    </row>
    <row r="80" spans="1:50" s="6" customFormat="1" ht="30.75" customHeight="1" x14ac:dyDescent="0.2">
      <c r="A80" s="155"/>
      <c r="B80" s="156" t="s">
        <v>202</v>
      </c>
      <c r="C80" s="95"/>
      <c r="D80" s="157"/>
      <c r="E80" s="157"/>
      <c r="F80" s="157"/>
      <c r="G80" s="95"/>
      <c r="H80" s="804" t="s">
        <v>55</v>
      </c>
      <c r="I80" s="805"/>
      <c r="J80" s="805"/>
      <c r="K80" s="805"/>
      <c r="L80" s="805"/>
      <c r="M80" s="15"/>
      <c r="N80" s="13"/>
      <c r="O80" s="16"/>
      <c r="P80" s="16"/>
      <c r="Q80" s="67"/>
      <c r="AV80" s="126"/>
      <c r="AW80" s="126"/>
    </row>
    <row r="81" spans="1:49" s="6" customFormat="1" ht="24" customHeight="1" x14ac:dyDescent="0.2">
      <c r="A81" s="15"/>
      <c r="B81" s="17" t="s">
        <v>133</v>
      </c>
      <c r="C81" s="15"/>
      <c r="D81" s="18"/>
      <c r="E81" s="18"/>
      <c r="F81" s="18"/>
      <c r="G81" s="15"/>
      <c r="H81" s="803" t="s">
        <v>56</v>
      </c>
      <c r="I81" s="803"/>
      <c r="J81" s="803"/>
      <c r="K81" s="803"/>
      <c r="L81" s="803"/>
      <c r="M81" s="15"/>
      <c r="N81" s="15"/>
      <c r="O81" s="19"/>
      <c r="P81" s="15"/>
      <c r="Q81" s="15"/>
      <c r="AV81" s="126"/>
      <c r="AW81" s="126"/>
    </row>
    <row r="82" spans="1:49" s="6" customFormat="1" ht="25.5" customHeight="1" x14ac:dyDescent="0.2">
      <c r="A82" s="15"/>
      <c r="B82" s="17" t="s">
        <v>57</v>
      </c>
      <c r="C82" s="15"/>
      <c r="D82" s="18"/>
      <c r="E82" s="18"/>
      <c r="F82" s="18"/>
      <c r="G82" s="15"/>
      <c r="H82" s="609" t="s">
        <v>58</v>
      </c>
      <c r="I82" s="609"/>
      <c r="J82" s="609"/>
      <c r="K82" s="609"/>
      <c r="L82" s="609"/>
      <c r="M82" s="15"/>
      <c r="N82" s="15"/>
      <c r="O82" s="19"/>
      <c r="P82" s="15"/>
      <c r="Q82" s="15"/>
      <c r="AV82" s="126"/>
      <c r="AW82" s="126"/>
    </row>
    <row r="83" spans="1:49" s="6" customFormat="1" ht="22.5" customHeight="1" x14ac:dyDescent="0.2">
      <c r="A83" s="15"/>
      <c r="B83" s="17" t="s">
        <v>59</v>
      </c>
      <c r="C83" s="15"/>
      <c r="D83" s="20"/>
      <c r="E83" s="20"/>
      <c r="F83" s="20"/>
      <c r="G83" s="15"/>
      <c r="H83" s="803" t="s">
        <v>60</v>
      </c>
      <c r="I83" s="803"/>
      <c r="J83" s="803"/>
      <c r="K83" s="803"/>
      <c r="L83" s="803"/>
      <c r="M83" s="15"/>
      <c r="N83" s="15"/>
      <c r="O83" s="15"/>
      <c r="P83" s="15"/>
      <c r="Q83" s="15"/>
      <c r="AV83" s="126"/>
      <c r="AW83" s="126"/>
    </row>
    <row r="84" spans="1:49" s="6" customForma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AV84" s="126"/>
      <c r="AW84" s="126"/>
    </row>
    <row r="85" spans="1:49" s="6" customFormat="1" x14ac:dyDescent="0.2">
      <c r="A85" s="1"/>
      <c r="B85" s="23"/>
      <c r="C85" s="24"/>
      <c r="D85" s="24"/>
      <c r="E85" s="24"/>
      <c r="F85" s="23"/>
      <c r="G85" s="23"/>
      <c r="H85" s="23"/>
      <c r="I85" s="23"/>
      <c r="J85" s="23"/>
      <c r="K85" s="23"/>
      <c r="L85" s="24"/>
      <c r="M85" s="24"/>
      <c r="N85" s="24"/>
      <c r="O85" s="25"/>
      <c r="P85" s="25"/>
      <c r="Q85" s="25"/>
      <c r="Y85" s="7"/>
      <c r="Z85" s="7"/>
      <c r="AV85" s="126"/>
      <c r="AW85" s="126"/>
    </row>
    <row r="86" spans="1:49" s="6" customFormat="1" x14ac:dyDescent="0.2">
      <c r="A86" s="1"/>
      <c r="B86" s="23"/>
      <c r="C86" s="24"/>
      <c r="D86" s="24"/>
      <c r="E86" s="24"/>
      <c r="F86" s="23"/>
      <c r="G86" s="23"/>
      <c r="H86" s="23"/>
      <c r="I86" s="23"/>
      <c r="J86" s="23"/>
      <c r="K86" s="23"/>
      <c r="L86" s="24"/>
      <c r="M86" s="24"/>
      <c r="N86" s="24"/>
      <c r="O86" s="25"/>
      <c r="P86" s="25"/>
      <c r="Q86" s="25"/>
      <c r="Y86" s="7"/>
      <c r="Z86" s="7"/>
      <c r="AV86" s="126"/>
      <c r="AW86" s="126"/>
    </row>
    <row r="87" spans="1:49" s="6" customFormat="1" x14ac:dyDescent="0.2">
      <c r="A87" s="1"/>
      <c r="B87" s="23"/>
      <c r="C87" s="24"/>
      <c r="D87" s="24"/>
      <c r="E87" s="24"/>
      <c r="F87" s="23"/>
      <c r="G87" s="23"/>
      <c r="H87" s="23"/>
      <c r="I87" s="23"/>
      <c r="J87" s="23"/>
      <c r="K87" s="23"/>
      <c r="L87" s="24"/>
      <c r="M87" s="24"/>
      <c r="N87" s="24"/>
      <c r="O87" s="25"/>
      <c r="P87" s="25"/>
      <c r="Q87" s="25"/>
      <c r="Y87" s="7"/>
      <c r="Z87" s="7"/>
      <c r="AV87" s="126"/>
      <c r="AW87" s="126"/>
    </row>
    <row r="88" spans="1:49" s="6" customFormat="1" x14ac:dyDescent="0.2">
      <c r="A88" s="1"/>
      <c r="B88" s="2"/>
      <c r="C88" s="3"/>
      <c r="D88" s="4"/>
      <c r="E88" s="4"/>
      <c r="F88" s="3"/>
      <c r="G88" s="3"/>
      <c r="H88" s="3"/>
      <c r="I88" s="2"/>
      <c r="J88" s="2"/>
      <c r="K88" s="2"/>
      <c r="L88" s="2"/>
      <c r="M88" s="2"/>
      <c r="N88" s="2"/>
      <c r="O88" s="2"/>
      <c r="P88" s="2"/>
      <c r="Q88" s="2"/>
      <c r="Y88" s="7"/>
      <c r="Z88" s="7"/>
      <c r="AV88" s="126"/>
      <c r="AW88" s="126"/>
    </row>
    <row r="89" spans="1:49" s="6" customFormat="1" x14ac:dyDescent="0.2">
      <c r="A89" s="1"/>
      <c r="B89" s="2"/>
      <c r="C89" s="3"/>
      <c r="D89" s="4"/>
      <c r="E89" s="4"/>
      <c r="F89" s="3"/>
      <c r="G89" s="3"/>
      <c r="H89" s="3"/>
      <c r="I89" s="2"/>
      <c r="J89" s="2"/>
      <c r="K89" s="2"/>
      <c r="L89" s="2"/>
      <c r="M89" s="2"/>
      <c r="N89" s="2"/>
      <c r="O89" s="2"/>
      <c r="P89" s="2"/>
      <c r="Q89" s="2"/>
      <c r="Y89" s="7"/>
      <c r="Z89" s="7"/>
      <c r="AV89" s="126"/>
      <c r="AW89" s="126"/>
    </row>
    <row r="90" spans="1:49" s="6" customFormat="1" x14ac:dyDescent="0.2">
      <c r="A90" s="1"/>
      <c r="B90" s="2"/>
      <c r="C90" s="3"/>
      <c r="D90" s="4"/>
      <c r="E90" s="4"/>
      <c r="F90" s="3"/>
      <c r="G90" s="3"/>
      <c r="H90" s="3"/>
      <c r="I90" s="2"/>
      <c r="J90" s="2"/>
      <c r="K90" s="2"/>
      <c r="L90" s="2"/>
      <c r="M90" s="2"/>
      <c r="N90" s="2"/>
      <c r="O90" s="2"/>
      <c r="P90" s="2"/>
      <c r="Q90" s="2"/>
      <c r="Y90" s="7"/>
      <c r="Z90" s="7"/>
      <c r="AV90" s="126"/>
      <c r="AW90" s="126"/>
    </row>
    <row r="91" spans="1:49" s="6" customFormat="1" x14ac:dyDescent="0.2">
      <c r="A91" s="1"/>
      <c r="B91" s="2"/>
      <c r="C91" s="3"/>
      <c r="D91" s="4"/>
      <c r="E91" s="4"/>
      <c r="F91" s="3"/>
      <c r="G91" s="3"/>
      <c r="H91" s="3"/>
      <c r="I91" s="2"/>
      <c r="J91" s="2"/>
      <c r="K91" s="2"/>
      <c r="L91" s="2"/>
      <c r="M91" s="2"/>
      <c r="N91" s="2"/>
      <c r="O91" s="2"/>
      <c r="P91" s="2"/>
      <c r="Q91" s="2"/>
      <c r="Y91" s="7"/>
      <c r="Z91" s="7"/>
      <c r="AV91" s="126"/>
      <c r="AW91" s="126"/>
    </row>
    <row r="92" spans="1:49" s="6" customFormat="1" x14ac:dyDescent="0.2">
      <c r="A92" s="1"/>
      <c r="B92" s="2"/>
      <c r="C92" s="3"/>
      <c r="D92" s="4"/>
      <c r="E92" s="4"/>
      <c r="F92" s="3"/>
      <c r="G92" s="3"/>
      <c r="H92" s="3"/>
      <c r="I92" s="2"/>
      <c r="J92" s="2"/>
      <c r="K92" s="2"/>
      <c r="L92" s="2"/>
      <c r="M92" s="2"/>
      <c r="N92" s="2"/>
      <c r="O92" s="2"/>
      <c r="P92" s="2"/>
      <c r="Q92" s="2"/>
      <c r="Y92" s="7"/>
      <c r="Z92" s="7"/>
      <c r="AV92" s="126"/>
      <c r="AW92" s="126"/>
    </row>
    <row r="93" spans="1:49" s="6" customFormat="1" x14ac:dyDescent="0.2">
      <c r="A93" s="1"/>
      <c r="B93" s="2"/>
      <c r="C93" s="3"/>
      <c r="D93" s="4"/>
      <c r="E93" s="4"/>
      <c r="F93" s="3"/>
      <c r="G93" s="3"/>
      <c r="H93" s="3"/>
      <c r="I93" s="2"/>
      <c r="J93" s="2"/>
      <c r="K93" s="2"/>
      <c r="L93" s="2"/>
      <c r="M93" s="2"/>
      <c r="N93" s="2"/>
      <c r="O93" s="2"/>
      <c r="P93" s="2"/>
      <c r="Q93" s="2"/>
      <c r="Y93" s="7"/>
      <c r="Z93" s="7"/>
      <c r="AV93" s="126"/>
      <c r="AW93" s="126"/>
    </row>
    <row r="94" spans="1:49" s="6" customFormat="1" x14ac:dyDescent="0.2">
      <c r="A94" s="1"/>
      <c r="B94" s="2"/>
      <c r="C94" s="3"/>
      <c r="D94" s="4"/>
      <c r="E94" s="4"/>
      <c r="F94" s="3"/>
      <c r="G94" s="3"/>
      <c r="H94" s="3"/>
      <c r="I94" s="2"/>
      <c r="J94" s="2"/>
      <c r="K94" s="2"/>
      <c r="L94" s="2"/>
      <c r="M94" s="2"/>
      <c r="N94" s="2"/>
      <c r="O94" s="2"/>
      <c r="P94" s="2"/>
      <c r="Q94" s="2"/>
      <c r="Y94" s="7"/>
      <c r="Z94" s="7"/>
      <c r="AV94" s="126"/>
      <c r="AW94" s="126"/>
    </row>
    <row r="95" spans="1:49" s="6" customFormat="1" x14ac:dyDescent="0.2">
      <c r="A95" s="1"/>
      <c r="B95" s="2"/>
      <c r="C95" s="3"/>
      <c r="D95" s="4"/>
      <c r="E95" s="4"/>
      <c r="F95" s="3"/>
      <c r="G95" s="3"/>
      <c r="H95" s="3"/>
      <c r="I95" s="2"/>
      <c r="J95" s="2"/>
      <c r="K95" s="2"/>
      <c r="L95" s="2"/>
      <c r="M95" s="2"/>
      <c r="N95" s="2"/>
      <c r="O95" s="2"/>
      <c r="P95" s="2"/>
      <c r="Q95" s="2"/>
      <c r="Y95" s="7"/>
      <c r="Z95" s="7"/>
      <c r="AV95" s="126"/>
      <c r="AW95" s="126"/>
    </row>
    <row r="96" spans="1:49" s="6" customFormat="1" x14ac:dyDescent="0.2">
      <c r="A96" s="1"/>
      <c r="B96" s="2"/>
      <c r="C96" s="3"/>
      <c r="D96" s="4"/>
      <c r="E96" s="4"/>
      <c r="F96" s="3"/>
      <c r="G96" s="3"/>
      <c r="H96" s="3"/>
      <c r="I96" s="2"/>
      <c r="J96" s="2"/>
      <c r="K96" s="2"/>
      <c r="L96" s="2"/>
      <c r="M96" s="2"/>
      <c r="N96" s="2"/>
      <c r="O96" s="2"/>
      <c r="P96" s="2"/>
      <c r="Q96" s="2"/>
      <c r="Y96" s="7"/>
      <c r="Z96" s="7"/>
      <c r="AV96" s="126"/>
      <c r="AW96" s="126"/>
    </row>
    <row r="97" spans="1:49" s="6" customFormat="1" x14ac:dyDescent="0.2">
      <c r="A97" s="1"/>
      <c r="B97" s="2"/>
      <c r="C97" s="3"/>
      <c r="D97" s="4"/>
      <c r="E97" s="4"/>
      <c r="F97" s="3"/>
      <c r="G97" s="3"/>
      <c r="H97" s="3"/>
      <c r="I97" s="2"/>
      <c r="J97" s="2"/>
      <c r="K97" s="2"/>
      <c r="L97" s="2"/>
      <c r="M97" s="2"/>
      <c r="N97" s="2"/>
      <c r="O97" s="2"/>
      <c r="P97" s="2"/>
      <c r="Q97" s="2"/>
      <c r="Y97" s="7"/>
      <c r="Z97" s="7"/>
      <c r="AV97" s="126"/>
      <c r="AW97" s="126"/>
    </row>
    <row r="98" spans="1:49" s="6" customFormat="1" x14ac:dyDescent="0.2">
      <c r="A98" s="1"/>
      <c r="B98" s="2"/>
      <c r="C98" s="3"/>
      <c r="D98" s="4"/>
      <c r="E98" s="4"/>
      <c r="F98" s="3"/>
      <c r="G98" s="3"/>
      <c r="H98" s="3"/>
      <c r="I98" s="2"/>
      <c r="J98" s="2"/>
      <c r="K98" s="2"/>
      <c r="L98" s="2"/>
      <c r="M98" s="2"/>
      <c r="N98" s="2"/>
      <c r="O98" s="2"/>
      <c r="P98" s="2"/>
      <c r="Q98" s="2"/>
      <c r="Y98" s="7"/>
      <c r="Z98" s="7"/>
      <c r="AV98" s="126"/>
      <c r="AW98" s="126"/>
    </row>
    <row r="99" spans="1:49" s="6" customFormat="1" x14ac:dyDescent="0.2">
      <c r="A99" s="1"/>
      <c r="B99" s="2"/>
      <c r="C99" s="3"/>
      <c r="D99" s="4"/>
      <c r="E99" s="4"/>
      <c r="F99" s="3"/>
      <c r="G99" s="3"/>
      <c r="H99" s="3"/>
      <c r="I99" s="2"/>
      <c r="J99" s="2"/>
      <c r="K99" s="2"/>
      <c r="L99" s="2"/>
      <c r="M99" s="2"/>
      <c r="N99" s="2"/>
      <c r="O99" s="2"/>
      <c r="P99" s="2"/>
      <c r="Q99" s="2"/>
      <c r="Y99" s="7"/>
      <c r="Z99" s="7"/>
      <c r="AV99" s="126"/>
      <c r="AW99" s="126"/>
    </row>
    <row r="100" spans="1:49" s="6" customFormat="1" x14ac:dyDescent="0.2">
      <c r="A100" s="1"/>
      <c r="B100" s="2"/>
      <c r="C100" s="3"/>
      <c r="D100" s="4"/>
      <c r="E100" s="4"/>
      <c r="F100" s="3"/>
      <c r="G100" s="3"/>
      <c r="H100" s="3"/>
      <c r="I100" s="2"/>
      <c r="J100" s="2"/>
      <c r="K100" s="2"/>
      <c r="L100" s="2"/>
      <c r="M100" s="2"/>
      <c r="N100" s="2"/>
      <c r="O100" s="2"/>
      <c r="P100" s="2"/>
      <c r="Q100" s="2"/>
      <c r="Y100" s="7"/>
      <c r="Z100" s="7"/>
      <c r="AV100" s="126"/>
      <c r="AW100" s="126"/>
    </row>
    <row r="101" spans="1:49" s="6" customFormat="1" x14ac:dyDescent="0.2">
      <c r="A101" s="1"/>
      <c r="B101" s="2"/>
      <c r="C101" s="3"/>
      <c r="D101" s="4"/>
      <c r="E101" s="4"/>
      <c r="F101" s="3"/>
      <c r="G101" s="3"/>
      <c r="H101" s="3"/>
      <c r="I101" s="2"/>
      <c r="J101" s="2"/>
      <c r="K101" s="2"/>
      <c r="L101" s="2"/>
      <c r="M101" s="2"/>
      <c r="N101" s="2"/>
      <c r="O101" s="2"/>
      <c r="P101" s="2"/>
      <c r="Q101" s="2"/>
      <c r="Y101" s="7"/>
      <c r="Z101" s="7"/>
      <c r="AV101" s="126"/>
      <c r="AW101" s="126"/>
    </row>
    <row r="102" spans="1:49" s="6" customFormat="1" x14ac:dyDescent="0.2">
      <c r="A102" s="1"/>
      <c r="B102" s="2"/>
      <c r="C102" s="3"/>
      <c r="D102" s="4"/>
      <c r="E102" s="4"/>
      <c r="F102" s="3"/>
      <c r="G102" s="3"/>
      <c r="H102" s="3"/>
      <c r="I102" s="2"/>
      <c r="J102" s="2"/>
      <c r="K102" s="2"/>
      <c r="L102" s="2"/>
      <c r="M102" s="2"/>
      <c r="N102" s="2"/>
      <c r="O102" s="2"/>
      <c r="P102" s="2"/>
      <c r="Q102" s="2"/>
      <c r="Y102" s="7"/>
      <c r="Z102" s="7"/>
      <c r="AV102" s="126"/>
      <c r="AW102" s="126"/>
    </row>
    <row r="103" spans="1:49" s="6" customFormat="1" x14ac:dyDescent="0.2">
      <c r="A103" s="1"/>
      <c r="B103" s="2"/>
      <c r="C103" s="3"/>
      <c r="D103" s="4"/>
      <c r="E103" s="4"/>
      <c r="F103" s="3"/>
      <c r="G103" s="3"/>
      <c r="H103" s="3"/>
      <c r="I103" s="2"/>
      <c r="J103" s="2"/>
      <c r="K103" s="2"/>
      <c r="L103" s="2"/>
      <c r="M103" s="2"/>
      <c r="N103" s="2"/>
      <c r="O103" s="2"/>
      <c r="P103" s="2"/>
      <c r="Q103" s="2"/>
      <c r="Y103" s="7"/>
      <c r="Z103" s="7"/>
      <c r="AV103" s="126"/>
      <c r="AW103" s="126"/>
    </row>
    <row r="104" spans="1:49" s="6" customFormat="1" x14ac:dyDescent="0.2">
      <c r="A104" s="1"/>
      <c r="B104" s="2"/>
      <c r="C104" s="3"/>
      <c r="D104" s="4"/>
      <c r="E104" s="4"/>
      <c r="F104" s="3"/>
      <c r="G104" s="3"/>
      <c r="H104" s="3"/>
      <c r="I104" s="2"/>
      <c r="J104" s="2"/>
      <c r="K104" s="2"/>
      <c r="L104" s="2"/>
      <c r="M104" s="2"/>
      <c r="N104" s="2"/>
      <c r="O104" s="2"/>
      <c r="P104" s="2"/>
      <c r="Q104" s="2"/>
      <c r="Y104" s="7"/>
      <c r="Z104" s="7"/>
      <c r="AV104" s="126"/>
      <c r="AW104" s="126"/>
    </row>
    <row r="105" spans="1:49" s="6" customFormat="1" x14ac:dyDescent="0.2">
      <c r="A105" s="1"/>
      <c r="B105" s="2"/>
      <c r="C105" s="3"/>
      <c r="D105" s="4"/>
      <c r="E105" s="4"/>
      <c r="F105" s="3"/>
      <c r="G105" s="3"/>
      <c r="H105" s="3"/>
      <c r="I105" s="2"/>
      <c r="J105" s="2"/>
      <c r="K105" s="2"/>
      <c r="L105" s="2"/>
      <c r="M105" s="2"/>
      <c r="N105" s="2"/>
      <c r="O105" s="2"/>
      <c r="P105" s="2"/>
      <c r="Q105" s="2"/>
      <c r="Y105" s="7"/>
      <c r="Z105" s="7"/>
      <c r="AV105" s="126"/>
      <c r="AW105" s="126"/>
    </row>
    <row r="106" spans="1:49" s="6" customFormat="1" x14ac:dyDescent="0.2">
      <c r="A106" s="1"/>
      <c r="B106" s="2"/>
      <c r="C106" s="3"/>
      <c r="D106" s="4"/>
      <c r="E106" s="4"/>
      <c r="F106" s="3"/>
      <c r="G106" s="3"/>
      <c r="H106" s="3"/>
      <c r="I106" s="2"/>
      <c r="J106" s="2"/>
      <c r="K106" s="2"/>
      <c r="L106" s="2"/>
      <c r="M106" s="2"/>
      <c r="N106" s="2"/>
      <c r="O106" s="2"/>
      <c r="P106" s="2"/>
      <c r="Q106" s="2"/>
      <c r="Y106" s="7"/>
      <c r="Z106" s="7"/>
      <c r="AV106" s="126"/>
      <c r="AW106" s="126"/>
    </row>
    <row r="107" spans="1:49" s="6" customFormat="1" x14ac:dyDescent="0.2">
      <c r="A107" s="1"/>
      <c r="B107" s="2"/>
      <c r="C107" s="3"/>
      <c r="D107" s="4"/>
      <c r="E107" s="4"/>
      <c r="F107" s="3"/>
      <c r="G107" s="3"/>
      <c r="H107" s="3"/>
      <c r="I107" s="2"/>
      <c r="J107" s="2"/>
      <c r="K107" s="2"/>
      <c r="L107" s="2"/>
      <c r="M107" s="2"/>
      <c r="N107" s="2"/>
      <c r="O107" s="2"/>
      <c r="P107" s="2"/>
      <c r="Q107" s="2"/>
      <c r="Y107" s="7"/>
      <c r="Z107" s="7"/>
      <c r="AV107" s="126"/>
      <c r="AW107" s="126"/>
    </row>
    <row r="108" spans="1:49" s="6" customFormat="1" x14ac:dyDescent="0.2">
      <c r="A108" s="1"/>
      <c r="B108" s="2"/>
      <c r="C108" s="3"/>
      <c r="D108" s="4"/>
      <c r="E108" s="4"/>
      <c r="F108" s="3"/>
      <c r="G108" s="3"/>
      <c r="H108" s="3"/>
      <c r="I108" s="2"/>
      <c r="J108" s="2"/>
      <c r="K108" s="2"/>
      <c r="L108" s="2"/>
      <c r="M108" s="2"/>
      <c r="N108" s="2"/>
      <c r="O108" s="2"/>
      <c r="P108" s="2"/>
      <c r="Q108" s="2"/>
      <c r="Y108" s="7"/>
      <c r="Z108" s="7"/>
      <c r="AV108" s="126"/>
      <c r="AW108" s="126"/>
    </row>
    <row r="109" spans="1:49" s="6" customFormat="1" x14ac:dyDescent="0.2">
      <c r="A109" s="1"/>
      <c r="B109" s="2"/>
      <c r="C109" s="3"/>
      <c r="D109" s="4"/>
      <c r="E109" s="4"/>
      <c r="F109" s="3"/>
      <c r="G109" s="3"/>
      <c r="H109" s="3"/>
      <c r="I109" s="2"/>
      <c r="J109" s="2"/>
      <c r="K109" s="2"/>
      <c r="L109" s="2"/>
      <c r="M109" s="2"/>
      <c r="N109" s="2"/>
      <c r="O109" s="2"/>
      <c r="P109" s="2"/>
      <c r="Q109" s="2"/>
      <c r="Y109" s="7"/>
      <c r="Z109" s="7"/>
      <c r="AV109" s="126"/>
      <c r="AW109" s="126"/>
    </row>
    <row r="110" spans="1:49" s="6" customFormat="1" x14ac:dyDescent="0.2">
      <c r="A110" s="1"/>
      <c r="B110" s="2"/>
      <c r="C110" s="3"/>
      <c r="D110" s="4"/>
      <c r="E110" s="4"/>
      <c r="F110" s="3"/>
      <c r="G110" s="3"/>
      <c r="H110" s="3"/>
      <c r="I110" s="2"/>
      <c r="J110" s="2"/>
      <c r="K110" s="2"/>
      <c r="L110" s="2"/>
      <c r="M110" s="2"/>
      <c r="N110" s="2"/>
      <c r="O110" s="2"/>
      <c r="P110" s="2"/>
      <c r="Q110" s="2"/>
      <c r="Y110" s="7"/>
      <c r="Z110" s="7"/>
      <c r="AV110" s="126"/>
      <c r="AW110" s="126"/>
    </row>
    <row r="111" spans="1:49" s="6" customFormat="1" x14ac:dyDescent="0.2">
      <c r="A111" s="1"/>
      <c r="B111" s="2"/>
      <c r="C111" s="3"/>
      <c r="D111" s="4"/>
      <c r="E111" s="4"/>
      <c r="F111" s="3"/>
      <c r="G111" s="3"/>
      <c r="H111" s="3"/>
      <c r="I111" s="2"/>
      <c r="J111" s="2"/>
      <c r="K111" s="2"/>
      <c r="L111" s="2"/>
      <c r="M111" s="2"/>
      <c r="N111" s="2"/>
      <c r="O111" s="2"/>
      <c r="P111" s="2"/>
      <c r="Q111" s="2"/>
      <c r="Y111" s="7"/>
      <c r="Z111" s="7"/>
      <c r="AV111" s="126"/>
      <c r="AW111" s="126"/>
    </row>
    <row r="112" spans="1:49" s="6" customFormat="1" x14ac:dyDescent="0.2">
      <c r="A112" s="1"/>
      <c r="B112" s="2"/>
      <c r="C112" s="3"/>
      <c r="D112" s="4"/>
      <c r="E112" s="4"/>
      <c r="F112" s="3"/>
      <c r="G112" s="3"/>
      <c r="H112" s="3"/>
      <c r="I112" s="2"/>
      <c r="J112" s="2"/>
      <c r="K112" s="2"/>
      <c r="L112" s="2"/>
      <c r="M112" s="2"/>
      <c r="N112" s="2"/>
      <c r="O112" s="2"/>
      <c r="P112" s="2"/>
      <c r="Q112" s="2"/>
      <c r="Y112" s="7"/>
      <c r="Z112" s="7"/>
      <c r="AV112" s="126"/>
      <c r="AW112" s="126"/>
    </row>
    <row r="113" spans="1:49" s="6" customFormat="1" x14ac:dyDescent="0.2">
      <c r="A113" s="1"/>
      <c r="B113" s="2"/>
      <c r="C113" s="3"/>
      <c r="D113" s="4"/>
      <c r="E113" s="4"/>
      <c r="F113" s="3"/>
      <c r="G113" s="3"/>
      <c r="H113" s="3"/>
      <c r="I113" s="2"/>
      <c r="J113" s="2"/>
      <c r="K113" s="2"/>
      <c r="L113" s="2"/>
      <c r="M113" s="2"/>
      <c r="N113" s="2"/>
      <c r="O113" s="2"/>
      <c r="P113" s="2"/>
      <c r="Q113" s="2"/>
      <c r="Y113" s="7"/>
      <c r="Z113" s="7"/>
      <c r="AV113" s="126"/>
      <c r="AW113" s="126"/>
    </row>
    <row r="114" spans="1:49" s="6" customFormat="1" x14ac:dyDescent="0.2">
      <c r="A114" s="1"/>
      <c r="B114" s="2"/>
      <c r="C114" s="3"/>
      <c r="D114" s="4"/>
      <c r="E114" s="4"/>
      <c r="F114" s="3"/>
      <c r="G114" s="3"/>
      <c r="H114" s="3"/>
      <c r="I114" s="2"/>
      <c r="J114" s="2"/>
      <c r="K114" s="2"/>
      <c r="L114" s="2"/>
      <c r="M114" s="2"/>
      <c r="N114" s="2"/>
      <c r="O114" s="2"/>
      <c r="P114" s="2"/>
      <c r="Q114" s="2"/>
      <c r="Y114" s="7"/>
      <c r="Z114" s="7"/>
      <c r="AV114" s="126"/>
      <c r="AW114" s="126"/>
    </row>
    <row r="115" spans="1:49" s="6" customFormat="1" x14ac:dyDescent="0.2">
      <c r="A115" s="1"/>
      <c r="B115" s="2"/>
      <c r="C115" s="3"/>
      <c r="D115" s="4"/>
      <c r="E115" s="4"/>
      <c r="F115" s="3"/>
      <c r="G115" s="3"/>
      <c r="H115" s="3"/>
      <c r="I115" s="2"/>
      <c r="J115" s="2"/>
      <c r="K115" s="2"/>
      <c r="L115" s="2"/>
      <c r="M115" s="2"/>
      <c r="N115" s="2"/>
      <c r="O115" s="2"/>
      <c r="P115" s="2"/>
      <c r="Q115" s="2"/>
      <c r="Y115" s="7"/>
      <c r="Z115" s="7"/>
      <c r="AV115" s="126"/>
      <c r="AW115" s="126"/>
    </row>
    <row r="116" spans="1:49" s="6" customFormat="1" x14ac:dyDescent="0.2">
      <c r="A116" s="1"/>
      <c r="B116" s="2"/>
      <c r="C116" s="3"/>
      <c r="D116" s="4"/>
      <c r="E116" s="4"/>
      <c r="F116" s="3"/>
      <c r="G116" s="3"/>
      <c r="H116" s="3"/>
      <c r="I116" s="2"/>
      <c r="J116" s="2"/>
      <c r="K116" s="2"/>
      <c r="L116" s="2"/>
      <c r="M116" s="2"/>
      <c r="N116" s="2"/>
      <c r="O116" s="2"/>
      <c r="P116" s="2"/>
      <c r="Q116" s="2"/>
      <c r="Y116" s="7"/>
      <c r="Z116" s="7"/>
      <c r="AV116" s="126"/>
      <c r="AW116" s="126"/>
    </row>
    <row r="117" spans="1:49" s="26" customFormat="1" x14ac:dyDescent="0.2">
      <c r="A117" s="1"/>
      <c r="B117" s="2"/>
      <c r="C117" s="3"/>
      <c r="D117" s="4"/>
      <c r="E117" s="4"/>
      <c r="F117" s="3"/>
      <c r="G117" s="3"/>
      <c r="H117" s="3"/>
      <c r="I117" s="2"/>
      <c r="J117" s="2"/>
      <c r="K117" s="2"/>
      <c r="L117" s="2"/>
      <c r="M117" s="2"/>
      <c r="N117" s="2"/>
      <c r="O117" s="2"/>
      <c r="P117" s="2"/>
      <c r="Q117" s="2"/>
      <c r="R117" s="6"/>
      <c r="S117" s="6"/>
      <c r="T117" s="6"/>
      <c r="U117" s="6"/>
      <c r="V117" s="6"/>
      <c r="W117" s="6"/>
      <c r="X117" s="6"/>
      <c r="Y117" s="7"/>
      <c r="Z117" s="7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05"/>
      <c r="AW117" s="605"/>
    </row>
    <row r="118" spans="1:49" s="26" customFormat="1" x14ac:dyDescent="0.2">
      <c r="A118" s="1"/>
      <c r="B118" s="2"/>
      <c r="C118" s="3"/>
      <c r="D118" s="4"/>
      <c r="E118" s="4"/>
      <c r="F118" s="3"/>
      <c r="G118" s="3"/>
      <c r="H118" s="3"/>
      <c r="I118" s="2"/>
      <c r="J118" s="2"/>
      <c r="K118" s="2"/>
      <c r="L118" s="2"/>
      <c r="M118" s="2"/>
      <c r="N118" s="2"/>
      <c r="O118" s="2"/>
      <c r="P118" s="2"/>
      <c r="Q118" s="2"/>
      <c r="R118" s="6"/>
      <c r="S118" s="6"/>
      <c r="T118" s="6"/>
      <c r="U118" s="6"/>
      <c r="V118" s="6"/>
      <c r="W118" s="6"/>
      <c r="X118" s="6"/>
      <c r="Y118" s="7"/>
      <c r="Z118" s="7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05"/>
      <c r="AW118" s="605"/>
    </row>
    <row r="119" spans="1:49" s="26" customFormat="1" x14ac:dyDescent="0.2">
      <c r="A119" s="1"/>
      <c r="B119" s="2"/>
      <c r="C119" s="3"/>
      <c r="D119" s="4"/>
      <c r="E119" s="4"/>
      <c r="F119" s="3"/>
      <c r="G119" s="3"/>
      <c r="H119" s="3"/>
      <c r="I119" s="2"/>
      <c r="J119" s="2"/>
      <c r="K119" s="2"/>
      <c r="L119" s="2"/>
      <c r="M119" s="2"/>
      <c r="N119" s="2"/>
      <c r="O119" s="2"/>
      <c r="P119" s="2"/>
      <c r="Q119" s="2"/>
      <c r="R119" s="6"/>
      <c r="S119" s="6"/>
      <c r="T119" s="6"/>
      <c r="U119" s="6"/>
      <c r="V119" s="6"/>
      <c r="W119" s="6"/>
      <c r="X119" s="6"/>
      <c r="Y119" s="7"/>
      <c r="Z119" s="7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05"/>
      <c r="AW119" s="605"/>
    </row>
    <row r="120" spans="1:49" s="6" customFormat="1" x14ac:dyDescent="0.2">
      <c r="A120" s="1"/>
      <c r="B120" s="2"/>
      <c r="C120" s="3"/>
      <c r="D120" s="4"/>
      <c r="E120" s="4"/>
      <c r="F120" s="3"/>
      <c r="G120" s="3"/>
      <c r="H120" s="3"/>
      <c r="I120" s="2"/>
      <c r="J120" s="2"/>
      <c r="K120" s="2"/>
      <c r="L120" s="2"/>
      <c r="M120" s="2"/>
      <c r="N120" s="2"/>
      <c r="O120" s="2"/>
      <c r="P120" s="2"/>
      <c r="Q120" s="2"/>
      <c r="Y120" s="7"/>
      <c r="Z120" s="7"/>
      <c r="AV120" s="126"/>
      <c r="AW120" s="126"/>
    </row>
    <row r="121" spans="1:49" s="6" customFormat="1" x14ac:dyDescent="0.2">
      <c r="A121" s="1"/>
      <c r="B121" s="2"/>
      <c r="C121" s="3"/>
      <c r="D121" s="4"/>
      <c r="E121" s="4"/>
      <c r="F121" s="3"/>
      <c r="G121" s="3"/>
      <c r="H121" s="3"/>
      <c r="I121" s="2"/>
      <c r="J121" s="2"/>
      <c r="K121" s="2"/>
      <c r="L121" s="2"/>
      <c r="M121" s="2"/>
      <c r="N121" s="2"/>
      <c r="O121" s="2"/>
      <c r="P121" s="2"/>
      <c r="Q121" s="2"/>
      <c r="R121" s="26"/>
      <c r="S121" s="26"/>
      <c r="T121" s="26"/>
      <c r="U121" s="26"/>
      <c r="V121" s="26"/>
      <c r="W121" s="26"/>
      <c r="X121" s="26"/>
      <c r="Y121" s="27"/>
      <c r="Z121" s="27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126"/>
      <c r="AW121" s="126"/>
    </row>
    <row r="122" spans="1:49" s="6" customFormat="1" x14ac:dyDescent="0.2">
      <c r="A122" s="1"/>
      <c r="B122" s="2"/>
      <c r="C122" s="3"/>
      <c r="D122" s="4"/>
      <c r="E122" s="4"/>
      <c r="F122" s="3"/>
      <c r="G122" s="3"/>
      <c r="H122" s="3"/>
      <c r="I122" s="2"/>
      <c r="J122" s="2"/>
      <c r="K122" s="2"/>
      <c r="L122" s="2"/>
      <c r="M122" s="2"/>
      <c r="N122" s="2"/>
      <c r="O122" s="2"/>
      <c r="P122" s="2"/>
      <c r="Q122" s="2"/>
      <c r="R122" s="26"/>
      <c r="S122" s="26"/>
      <c r="T122" s="26"/>
      <c r="U122" s="26"/>
      <c r="V122" s="26"/>
      <c r="W122" s="26"/>
      <c r="X122" s="26"/>
      <c r="Y122" s="27"/>
      <c r="Z122" s="27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126"/>
      <c r="AW122" s="126"/>
    </row>
    <row r="123" spans="1:49" s="6" customFormat="1" x14ac:dyDescent="0.2">
      <c r="A123" s="1"/>
      <c r="B123" s="2"/>
      <c r="C123" s="3"/>
      <c r="D123" s="4"/>
      <c r="E123" s="4"/>
      <c r="F123" s="3"/>
      <c r="G123" s="3"/>
      <c r="H123" s="3"/>
      <c r="I123" s="2"/>
      <c r="J123" s="2"/>
      <c r="K123" s="2"/>
      <c r="L123" s="2"/>
      <c r="M123" s="2"/>
      <c r="N123" s="2"/>
      <c r="O123" s="2"/>
      <c r="P123" s="2"/>
      <c r="Q123" s="2"/>
      <c r="R123" s="26"/>
      <c r="S123" s="26"/>
      <c r="T123" s="26"/>
      <c r="U123" s="26"/>
      <c r="V123" s="26"/>
      <c r="W123" s="26"/>
      <c r="X123" s="26"/>
      <c r="Y123" s="27"/>
      <c r="Z123" s="27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126"/>
      <c r="AW123" s="126"/>
    </row>
    <row r="124" spans="1:49" s="6" customFormat="1" x14ac:dyDescent="0.2">
      <c r="A124" s="1"/>
      <c r="B124" s="2"/>
      <c r="C124" s="3"/>
      <c r="D124" s="4"/>
      <c r="E124" s="4"/>
      <c r="F124" s="3"/>
      <c r="G124" s="3"/>
      <c r="H124" s="3"/>
      <c r="I124" s="2"/>
      <c r="J124" s="2"/>
      <c r="K124" s="2"/>
      <c r="L124" s="2"/>
      <c r="M124" s="2"/>
      <c r="N124" s="2"/>
      <c r="O124" s="2"/>
      <c r="P124" s="2"/>
      <c r="Q124" s="2"/>
      <c r="Y124" s="7"/>
      <c r="Z124" s="7"/>
      <c r="AV124" s="126"/>
      <c r="AW124" s="126"/>
    </row>
    <row r="125" spans="1:49" s="6" customFormat="1" x14ac:dyDescent="0.2">
      <c r="A125" s="1"/>
      <c r="B125" s="2"/>
      <c r="C125" s="3"/>
      <c r="D125" s="4"/>
      <c r="E125" s="4"/>
      <c r="F125" s="3"/>
      <c r="G125" s="3"/>
      <c r="H125" s="3"/>
      <c r="I125" s="2"/>
      <c r="J125" s="2"/>
      <c r="K125" s="2"/>
      <c r="L125" s="2"/>
      <c r="M125" s="2"/>
      <c r="N125" s="2"/>
      <c r="O125" s="2"/>
      <c r="P125" s="2"/>
      <c r="Q125" s="2"/>
      <c r="Y125" s="7"/>
      <c r="Z125" s="7"/>
      <c r="AV125" s="126"/>
      <c r="AW125" s="126"/>
    </row>
    <row r="126" spans="1:49" s="6" customFormat="1" x14ac:dyDescent="0.2">
      <c r="A126" s="1"/>
      <c r="B126" s="2"/>
      <c r="C126" s="3"/>
      <c r="D126" s="4"/>
      <c r="E126" s="4"/>
      <c r="F126" s="3"/>
      <c r="G126" s="3"/>
      <c r="H126" s="3"/>
      <c r="I126" s="2"/>
      <c r="J126" s="2"/>
      <c r="K126" s="2"/>
      <c r="L126" s="2"/>
      <c r="M126" s="2"/>
      <c r="N126" s="2"/>
      <c r="O126" s="2"/>
      <c r="P126" s="2"/>
      <c r="Q126" s="2"/>
      <c r="Y126" s="7"/>
      <c r="Z126" s="7"/>
      <c r="AV126" s="126"/>
      <c r="AW126" s="126"/>
    </row>
    <row r="127" spans="1:49" s="6" customFormat="1" x14ac:dyDescent="0.2">
      <c r="A127" s="1"/>
      <c r="B127" s="2"/>
      <c r="C127" s="3"/>
      <c r="D127" s="4"/>
      <c r="E127" s="4"/>
      <c r="F127" s="3"/>
      <c r="G127" s="3"/>
      <c r="H127" s="3"/>
      <c r="I127" s="2"/>
      <c r="J127" s="2"/>
      <c r="K127" s="2"/>
      <c r="L127" s="2"/>
      <c r="M127" s="2"/>
      <c r="N127" s="2"/>
      <c r="O127" s="2"/>
      <c r="P127" s="2"/>
      <c r="Q127" s="2"/>
      <c r="Y127" s="7"/>
      <c r="Z127" s="7"/>
      <c r="AV127" s="126"/>
      <c r="AW127" s="126"/>
    </row>
    <row r="128" spans="1:49" s="6" customFormat="1" x14ac:dyDescent="0.2">
      <c r="A128" s="1"/>
      <c r="B128" s="2"/>
      <c r="C128" s="3"/>
      <c r="D128" s="4"/>
      <c r="E128" s="4"/>
      <c r="F128" s="3"/>
      <c r="G128" s="3"/>
      <c r="H128" s="3"/>
      <c r="I128" s="2"/>
      <c r="J128" s="2"/>
      <c r="K128" s="2"/>
      <c r="L128" s="2"/>
      <c r="M128" s="2"/>
      <c r="N128" s="2"/>
      <c r="O128" s="2"/>
      <c r="P128" s="2"/>
      <c r="Q128" s="2"/>
      <c r="Y128" s="7"/>
      <c r="Z128" s="7"/>
      <c r="AV128" s="126"/>
      <c r="AW128" s="126"/>
    </row>
    <row r="129" spans="1:49" s="6" customFormat="1" x14ac:dyDescent="0.2">
      <c r="A129" s="1"/>
      <c r="B129" s="2"/>
      <c r="C129" s="3"/>
      <c r="D129" s="4"/>
      <c r="E129" s="4"/>
      <c r="F129" s="3"/>
      <c r="G129" s="3"/>
      <c r="H129" s="3"/>
      <c r="I129" s="2"/>
      <c r="J129" s="2"/>
      <c r="K129" s="2"/>
      <c r="L129" s="2"/>
      <c r="M129" s="2"/>
      <c r="N129" s="2"/>
      <c r="O129" s="2"/>
      <c r="P129" s="2"/>
      <c r="Q129" s="2"/>
      <c r="Y129" s="7"/>
      <c r="Z129" s="7"/>
      <c r="AV129" s="126"/>
      <c r="AW129" s="126"/>
    </row>
    <row r="130" spans="1:49" s="6" customFormat="1" x14ac:dyDescent="0.2">
      <c r="A130" s="1"/>
      <c r="B130" s="2"/>
      <c r="C130" s="3"/>
      <c r="D130" s="4"/>
      <c r="E130" s="4"/>
      <c r="F130" s="3"/>
      <c r="G130" s="3"/>
      <c r="H130" s="3"/>
      <c r="I130" s="2"/>
      <c r="J130" s="2"/>
      <c r="K130" s="2"/>
      <c r="L130" s="2"/>
      <c r="M130" s="2"/>
      <c r="N130" s="2"/>
      <c r="O130" s="2"/>
      <c r="P130" s="2"/>
      <c r="Q130" s="2"/>
      <c r="Y130" s="7"/>
      <c r="Z130" s="7"/>
      <c r="AV130" s="126"/>
      <c r="AW130" s="126"/>
    </row>
    <row r="131" spans="1:49" s="6" customFormat="1" x14ac:dyDescent="0.2">
      <c r="A131" s="1"/>
      <c r="B131" s="2"/>
      <c r="C131" s="3"/>
      <c r="D131" s="4"/>
      <c r="E131" s="4"/>
      <c r="F131" s="3"/>
      <c r="G131" s="3"/>
      <c r="H131" s="3"/>
      <c r="I131" s="2"/>
      <c r="J131" s="2"/>
      <c r="K131" s="2"/>
      <c r="L131" s="2"/>
      <c r="M131" s="2"/>
      <c r="N131" s="2"/>
      <c r="O131" s="2"/>
      <c r="P131" s="2"/>
      <c r="Q131" s="2"/>
      <c r="Y131" s="7"/>
      <c r="Z131" s="7"/>
      <c r="AV131" s="126"/>
      <c r="AW131" s="126"/>
    </row>
    <row r="132" spans="1:49" s="6" customFormat="1" x14ac:dyDescent="0.2">
      <c r="A132" s="1"/>
      <c r="B132" s="2"/>
      <c r="C132" s="3"/>
      <c r="D132" s="4"/>
      <c r="E132" s="4"/>
      <c r="F132" s="3"/>
      <c r="G132" s="3"/>
      <c r="H132" s="3"/>
      <c r="I132" s="2"/>
      <c r="J132" s="2"/>
      <c r="K132" s="2"/>
      <c r="L132" s="2"/>
      <c r="M132" s="2"/>
      <c r="N132" s="2"/>
      <c r="O132" s="2"/>
      <c r="P132" s="2"/>
      <c r="Q132" s="2"/>
      <c r="Y132" s="7"/>
      <c r="Z132" s="7"/>
      <c r="AV132" s="126"/>
      <c r="AW132" s="126"/>
    </row>
    <row r="133" spans="1:49" s="28" customFormat="1" x14ac:dyDescent="0.2">
      <c r="A133" s="1"/>
      <c r="B133" s="2"/>
      <c r="C133" s="3"/>
      <c r="D133" s="4"/>
      <c r="E133" s="4"/>
      <c r="F133" s="3"/>
      <c r="G133" s="3"/>
      <c r="H133" s="3"/>
      <c r="I133" s="2"/>
      <c r="J133" s="2"/>
      <c r="K133" s="2"/>
      <c r="L133" s="2"/>
      <c r="M133" s="2"/>
      <c r="N133" s="2"/>
      <c r="O133" s="2"/>
      <c r="P133" s="2"/>
      <c r="Q133" s="2"/>
      <c r="R133" s="6"/>
      <c r="S133" s="6"/>
      <c r="T133" s="6"/>
      <c r="U133" s="6"/>
      <c r="V133" s="6"/>
      <c r="W133" s="6"/>
      <c r="X133" s="6"/>
      <c r="Y133" s="7"/>
      <c r="Z133" s="7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13"/>
      <c r="AW133" s="613"/>
    </row>
    <row r="134" spans="1:49" s="28" customFormat="1" x14ac:dyDescent="0.2">
      <c r="A134" s="1"/>
      <c r="B134" s="2"/>
      <c r="C134" s="3"/>
      <c r="D134" s="4"/>
      <c r="E134" s="4"/>
      <c r="F134" s="3"/>
      <c r="G134" s="3"/>
      <c r="H134" s="3"/>
      <c r="I134" s="2"/>
      <c r="J134" s="2"/>
      <c r="K134" s="2"/>
      <c r="L134" s="2"/>
      <c r="M134" s="2"/>
      <c r="N134" s="2"/>
      <c r="O134" s="2"/>
      <c r="P134" s="2"/>
      <c r="Q134" s="2"/>
      <c r="R134" s="6"/>
      <c r="S134" s="6"/>
      <c r="T134" s="6"/>
      <c r="U134" s="6"/>
      <c r="V134" s="6"/>
      <c r="W134" s="6"/>
      <c r="X134" s="6"/>
      <c r="Y134" s="7"/>
      <c r="Z134" s="7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13"/>
      <c r="AW134" s="613"/>
    </row>
    <row r="135" spans="1:49" s="28" customFormat="1" x14ac:dyDescent="0.2">
      <c r="A135" s="1"/>
      <c r="B135" s="2"/>
      <c r="C135" s="3"/>
      <c r="D135" s="4"/>
      <c r="E135" s="4"/>
      <c r="F135" s="3"/>
      <c r="G135" s="3"/>
      <c r="H135" s="3"/>
      <c r="I135" s="2"/>
      <c r="J135" s="2"/>
      <c r="K135" s="2"/>
      <c r="L135" s="2"/>
      <c r="M135" s="2"/>
      <c r="N135" s="2"/>
      <c r="O135" s="2"/>
      <c r="P135" s="2"/>
      <c r="Q135" s="2"/>
      <c r="R135" s="6"/>
      <c r="S135" s="6"/>
      <c r="T135" s="6"/>
      <c r="U135" s="6"/>
      <c r="V135" s="6"/>
      <c r="W135" s="6"/>
      <c r="X135" s="6"/>
      <c r="Y135" s="7"/>
      <c r="Z135" s="7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13"/>
      <c r="AW135" s="613"/>
    </row>
    <row r="136" spans="1:49" s="28" customFormat="1" x14ac:dyDescent="0.2">
      <c r="A136" s="1"/>
      <c r="B136" s="2"/>
      <c r="C136" s="3"/>
      <c r="D136" s="4"/>
      <c r="E136" s="4"/>
      <c r="F136" s="3"/>
      <c r="G136" s="3"/>
      <c r="H136" s="3"/>
      <c r="I136" s="2"/>
      <c r="J136" s="2"/>
      <c r="K136" s="2"/>
      <c r="L136" s="2"/>
      <c r="M136" s="2"/>
      <c r="N136" s="2"/>
      <c r="O136" s="2"/>
      <c r="P136" s="2"/>
      <c r="Q136" s="2"/>
      <c r="R136" s="6"/>
      <c r="S136" s="6"/>
      <c r="T136" s="6"/>
      <c r="U136" s="6"/>
      <c r="V136" s="6"/>
      <c r="W136" s="6"/>
      <c r="X136" s="6"/>
      <c r="Y136" s="7"/>
      <c r="Z136" s="7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13"/>
      <c r="AW136" s="613"/>
    </row>
    <row r="137" spans="1:49" s="28" customFormat="1" x14ac:dyDescent="0.2">
      <c r="A137" s="1"/>
      <c r="B137" s="2"/>
      <c r="C137" s="3"/>
      <c r="D137" s="4"/>
      <c r="E137" s="4"/>
      <c r="F137" s="3"/>
      <c r="G137" s="3"/>
      <c r="H137" s="3"/>
      <c r="I137" s="2"/>
      <c r="J137" s="2"/>
      <c r="K137" s="2"/>
      <c r="L137" s="2"/>
      <c r="M137" s="2"/>
      <c r="N137" s="2"/>
      <c r="O137" s="2"/>
      <c r="P137" s="2"/>
      <c r="Q137" s="2"/>
      <c r="Y137" s="29"/>
      <c r="Z137" s="29"/>
      <c r="AV137" s="613"/>
      <c r="AW137" s="613"/>
    </row>
    <row r="138" spans="1:49" s="28" customFormat="1" x14ac:dyDescent="0.2">
      <c r="A138" s="1"/>
      <c r="B138" s="2"/>
      <c r="C138" s="3"/>
      <c r="D138" s="4"/>
      <c r="E138" s="4"/>
      <c r="F138" s="3"/>
      <c r="G138" s="3"/>
      <c r="H138" s="3"/>
      <c r="I138" s="2"/>
      <c r="J138" s="2"/>
      <c r="K138" s="2"/>
      <c r="L138" s="2"/>
      <c r="M138" s="2"/>
      <c r="N138" s="2"/>
      <c r="O138" s="2"/>
      <c r="P138" s="2"/>
      <c r="Q138" s="2"/>
      <c r="Y138" s="29"/>
      <c r="Z138" s="29"/>
      <c r="AV138" s="613"/>
      <c r="AW138" s="613"/>
    </row>
    <row r="139" spans="1:49" s="28" customFormat="1" x14ac:dyDescent="0.2">
      <c r="A139" s="1"/>
      <c r="B139" s="2"/>
      <c r="C139" s="3"/>
      <c r="D139" s="4"/>
      <c r="E139" s="4"/>
      <c r="F139" s="3"/>
      <c r="G139" s="3"/>
      <c r="H139" s="3"/>
      <c r="I139" s="2"/>
      <c r="J139" s="2"/>
      <c r="K139" s="2"/>
      <c r="L139" s="2"/>
      <c r="M139" s="2"/>
      <c r="N139" s="2"/>
      <c r="O139" s="2"/>
      <c r="P139" s="2"/>
      <c r="Q139" s="2"/>
      <c r="Y139" s="29"/>
      <c r="Z139" s="29"/>
      <c r="AV139" s="613"/>
      <c r="AW139" s="613"/>
    </row>
    <row r="140" spans="1:49" s="28" customFormat="1" x14ac:dyDescent="0.2">
      <c r="A140" s="1"/>
      <c r="B140" s="2"/>
      <c r="C140" s="3"/>
      <c r="D140" s="4"/>
      <c r="E140" s="4"/>
      <c r="F140" s="3"/>
      <c r="G140" s="3"/>
      <c r="H140" s="3"/>
      <c r="I140" s="2"/>
      <c r="J140" s="2"/>
      <c r="K140" s="2"/>
      <c r="L140" s="2"/>
      <c r="M140" s="2"/>
      <c r="N140" s="2"/>
      <c r="O140" s="2"/>
      <c r="P140" s="2"/>
      <c r="Q140" s="2"/>
      <c r="Y140" s="29"/>
      <c r="Z140" s="29"/>
      <c r="AV140" s="613"/>
      <c r="AW140" s="613"/>
    </row>
    <row r="141" spans="1:49" s="30" customFormat="1" x14ac:dyDescent="0.2">
      <c r="A141" s="1"/>
      <c r="B141" s="2"/>
      <c r="C141" s="3"/>
      <c r="D141" s="4"/>
      <c r="E141" s="4"/>
      <c r="F141" s="3"/>
      <c r="G141" s="3"/>
      <c r="H141" s="3"/>
      <c r="I141" s="2"/>
      <c r="J141" s="2"/>
      <c r="K141" s="2"/>
      <c r="L141" s="2"/>
      <c r="M141" s="2"/>
      <c r="N141" s="2"/>
      <c r="O141" s="2"/>
      <c r="P141" s="2"/>
      <c r="Q141" s="2"/>
      <c r="R141" s="28"/>
      <c r="S141" s="28"/>
      <c r="T141" s="28"/>
      <c r="U141" s="28"/>
      <c r="V141" s="28"/>
      <c r="W141" s="28"/>
      <c r="X141" s="28"/>
      <c r="Y141" s="29"/>
      <c r="Z141" s="29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606"/>
      <c r="AW141" s="606"/>
    </row>
    <row r="142" spans="1:49" s="28" customFormat="1" x14ac:dyDescent="0.2">
      <c r="A142" s="1"/>
      <c r="B142" s="2"/>
      <c r="C142" s="3"/>
      <c r="D142" s="4"/>
      <c r="E142" s="4"/>
      <c r="F142" s="3"/>
      <c r="G142" s="3"/>
      <c r="H142" s="3"/>
      <c r="I142" s="2"/>
      <c r="J142" s="2"/>
      <c r="K142" s="2"/>
      <c r="L142" s="2"/>
      <c r="M142" s="2"/>
      <c r="N142" s="2"/>
      <c r="O142" s="2"/>
      <c r="P142" s="2"/>
      <c r="Q142" s="2"/>
      <c r="Y142" s="29"/>
      <c r="Z142" s="29"/>
      <c r="AV142" s="613"/>
      <c r="AW142" s="613"/>
    </row>
    <row r="143" spans="1:49" s="28" customFormat="1" x14ac:dyDescent="0.2">
      <c r="A143" s="1"/>
      <c r="B143" s="2"/>
      <c r="C143" s="3"/>
      <c r="D143" s="4"/>
      <c r="E143" s="4"/>
      <c r="F143" s="3"/>
      <c r="G143" s="3"/>
      <c r="H143" s="3"/>
      <c r="I143" s="2"/>
      <c r="J143" s="2"/>
      <c r="K143" s="2"/>
      <c r="L143" s="2"/>
      <c r="M143" s="2"/>
      <c r="N143" s="2"/>
      <c r="O143" s="2"/>
      <c r="P143" s="2"/>
      <c r="Q143" s="2"/>
      <c r="Y143" s="29"/>
      <c r="Z143" s="29"/>
      <c r="AV143" s="613"/>
      <c r="AW143" s="613"/>
    </row>
    <row r="144" spans="1:49" s="28" customFormat="1" x14ac:dyDescent="0.2">
      <c r="A144" s="1"/>
      <c r="B144" s="2"/>
      <c r="C144" s="3"/>
      <c r="D144" s="4"/>
      <c r="E144" s="4"/>
      <c r="F144" s="3"/>
      <c r="G144" s="3"/>
      <c r="H144" s="3"/>
      <c r="I144" s="2"/>
      <c r="J144" s="2"/>
      <c r="K144" s="2"/>
      <c r="L144" s="2"/>
      <c r="M144" s="2"/>
      <c r="N144" s="2"/>
      <c r="O144" s="2"/>
      <c r="P144" s="2"/>
      <c r="Q144" s="2"/>
      <c r="Y144" s="29"/>
      <c r="Z144" s="29"/>
      <c r="AV144" s="613"/>
      <c r="AW144" s="613"/>
    </row>
    <row r="145" spans="1:49" s="28" customFormat="1" x14ac:dyDescent="0.2">
      <c r="A145" s="1"/>
      <c r="B145" s="2"/>
      <c r="C145" s="3"/>
      <c r="D145" s="4"/>
      <c r="E145" s="4"/>
      <c r="F145" s="3"/>
      <c r="G145" s="3"/>
      <c r="H145" s="3"/>
      <c r="I145" s="2"/>
      <c r="J145" s="2"/>
      <c r="K145" s="2"/>
      <c r="L145" s="2"/>
      <c r="M145" s="2"/>
      <c r="N145" s="2"/>
      <c r="O145" s="2"/>
      <c r="P145" s="2"/>
      <c r="Q145" s="2"/>
      <c r="R145" s="30"/>
      <c r="S145" s="30"/>
      <c r="T145" s="30"/>
      <c r="U145" s="30"/>
      <c r="V145" s="30"/>
      <c r="W145" s="30"/>
      <c r="X145" s="30"/>
      <c r="Y145" s="31"/>
      <c r="Z145" s="31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613"/>
      <c r="AW145" s="613"/>
    </row>
    <row r="146" spans="1:49" s="28" customFormat="1" x14ac:dyDescent="0.2">
      <c r="A146" s="1"/>
      <c r="B146" s="2"/>
      <c r="C146" s="3"/>
      <c r="D146" s="4"/>
      <c r="E146" s="4"/>
      <c r="F146" s="3"/>
      <c r="G146" s="3"/>
      <c r="H146" s="3"/>
      <c r="I146" s="2"/>
      <c r="J146" s="2"/>
      <c r="K146" s="2"/>
      <c r="L146" s="2"/>
      <c r="M146" s="2"/>
      <c r="N146" s="2"/>
      <c r="O146" s="2"/>
      <c r="P146" s="2"/>
      <c r="Q146" s="2"/>
      <c r="Y146" s="29"/>
      <c r="Z146" s="29"/>
      <c r="AV146" s="613"/>
      <c r="AW146" s="613"/>
    </row>
    <row r="147" spans="1:49" s="28" customFormat="1" x14ac:dyDescent="0.2">
      <c r="A147" s="1"/>
      <c r="B147" s="2"/>
      <c r="C147" s="3"/>
      <c r="D147" s="4"/>
      <c r="E147" s="4"/>
      <c r="F147" s="3"/>
      <c r="G147" s="3"/>
      <c r="H147" s="3"/>
      <c r="I147" s="2"/>
      <c r="J147" s="2"/>
      <c r="K147" s="2"/>
      <c r="L147" s="2"/>
      <c r="M147" s="2"/>
      <c r="N147" s="2"/>
      <c r="O147" s="2"/>
      <c r="P147" s="2"/>
      <c r="Q147" s="2"/>
      <c r="Y147" s="29"/>
      <c r="Z147" s="29"/>
      <c r="AV147" s="613"/>
      <c r="AW147" s="613"/>
    </row>
    <row r="148" spans="1:49" s="28" customFormat="1" x14ac:dyDescent="0.2">
      <c r="A148" s="1"/>
      <c r="B148" s="2"/>
      <c r="C148" s="3"/>
      <c r="D148" s="4"/>
      <c r="E148" s="4"/>
      <c r="F148" s="3"/>
      <c r="G148" s="3"/>
      <c r="H148" s="3"/>
      <c r="I148" s="2"/>
      <c r="J148" s="2"/>
      <c r="K148" s="2"/>
      <c r="L148" s="2"/>
      <c r="M148" s="2"/>
      <c r="N148" s="2"/>
      <c r="O148" s="2"/>
      <c r="P148" s="2"/>
      <c r="Q148" s="2"/>
      <c r="Y148" s="29"/>
      <c r="Z148" s="29"/>
      <c r="AV148" s="613"/>
      <c r="AW148" s="613"/>
    </row>
    <row r="149" spans="1:49" s="28" customFormat="1" x14ac:dyDescent="0.2">
      <c r="A149" s="1"/>
      <c r="B149" s="2"/>
      <c r="C149" s="3"/>
      <c r="D149" s="4"/>
      <c r="E149" s="4"/>
      <c r="F149" s="3"/>
      <c r="G149" s="3"/>
      <c r="H149" s="3"/>
      <c r="I149" s="2"/>
      <c r="J149" s="2"/>
      <c r="K149" s="2"/>
      <c r="L149" s="2"/>
      <c r="M149" s="2"/>
      <c r="N149" s="2"/>
      <c r="O149" s="2"/>
      <c r="P149" s="2"/>
      <c r="Q149" s="2"/>
      <c r="Y149" s="29"/>
      <c r="Z149" s="29"/>
      <c r="AV149" s="613"/>
      <c r="AW149" s="613"/>
    </row>
    <row r="150" spans="1:49" s="6" customFormat="1" x14ac:dyDescent="0.2">
      <c r="A150" s="1"/>
      <c r="B150" s="2"/>
      <c r="C150" s="3"/>
      <c r="D150" s="4"/>
      <c r="E150" s="4"/>
      <c r="F150" s="3"/>
      <c r="G150" s="3"/>
      <c r="H150" s="3"/>
      <c r="I150" s="2"/>
      <c r="J150" s="2"/>
      <c r="K150" s="2"/>
      <c r="L150" s="2"/>
      <c r="M150" s="2"/>
      <c r="N150" s="2"/>
      <c r="O150" s="2"/>
      <c r="P150" s="2"/>
      <c r="Q150" s="2"/>
      <c r="R150" s="28"/>
      <c r="S150" s="28"/>
      <c r="T150" s="28"/>
      <c r="U150" s="28"/>
      <c r="V150" s="28"/>
      <c r="W150" s="28"/>
      <c r="X150" s="28"/>
      <c r="Y150" s="29"/>
      <c r="Z150" s="29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126"/>
      <c r="AW150" s="126"/>
    </row>
    <row r="151" spans="1:49" s="6" customFormat="1" x14ac:dyDescent="0.2">
      <c r="A151" s="1"/>
      <c r="B151" s="2"/>
      <c r="C151" s="3"/>
      <c r="D151" s="4"/>
      <c r="E151" s="4"/>
      <c r="F151" s="3"/>
      <c r="G151" s="3"/>
      <c r="H151" s="3"/>
      <c r="I151" s="2"/>
      <c r="J151" s="2"/>
      <c r="K151" s="2"/>
      <c r="L151" s="2"/>
      <c r="M151" s="2"/>
      <c r="N151" s="2"/>
      <c r="O151" s="2"/>
      <c r="P151" s="2"/>
      <c r="Q151" s="2"/>
      <c r="R151" s="28"/>
      <c r="S151" s="28"/>
      <c r="T151" s="28"/>
      <c r="U151" s="28"/>
      <c r="V151" s="28"/>
      <c r="W151" s="28"/>
      <c r="X151" s="28"/>
      <c r="Y151" s="29"/>
      <c r="Z151" s="29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126"/>
      <c r="AW151" s="126"/>
    </row>
    <row r="152" spans="1:49" s="6" customFormat="1" x14ac:dyDescent="0.2">
      <c r="A152" s="1"/>
      <c r="B152" s="2"/>
      <c r="C152" s="3"/>
      <c r="D152" s="4"/>
      <c r="E152" s="4"/>
      <c r="F152" s="3"/>
      <c r="G152" s="3"/>
      <c r="H152" s="3"/>
      <c r="I152" s="2"/>
      <c r="J152" s="2"/>
      <c r="K152" s="2"/>
      <c r="L152" s="2"/>
      <c r="M152" s="2"/>
      <c r="N152" s="2"/>
      <c r="O152" s="2"/>
      <c r="P152" s="2"/>
      <c r="Q152" s="2"/>
      <c r="R152" s="28"/>
      <c r="S152" s="28"/>
      <c r="T152" s="28"/>
      <c r="U152" s="28"/>
      <c r="V152" s="28"/>
      <c r="W152" s="28"/>
      <c r="X152" s="28"/>
      <c r="Y152" s="29"/>
      <c r="Z152" s="29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126"/>
      <c r="AW152" s="126"/>
    </row>
    <row r="153" spans="1:49" s="6" customFormat="1" x14ac:dyDescent="0.2">
      <c r="A153" s="1"/>
      <c r="B153" s="2"/>
      <c r="C153" s="3"/>
      <c r="D153" s="4"/>
      <c r="E153" s="4"/>
      <c r="F153" s="3"/>
      <c r="G153" s="3"/>
      <c r="H153" s="3"/>
      <c r="I153" s="2"/>
      <c r="J153" s="2"/>
      <c r="K153" s="2"/>
      <c r="L153" s="2"/>
      <c r="M153" s="2"/>
      <c r="N153" s="2"/>
      <c r="O153" s="2"/>
      <c r="P153" s="2"/>
      <c r="Q153" s="2"/>
      <c r="R153" s="28"/>
      <c r="S153" s="28"/>
      <c r="T153" s="28"/>
      <c r="U153" s="28"/>
      <c r="V153" s="28"/>
      <c r="W153" s="28"/>
      <c r="X153" s="28"/>
      <c r="Y153" s="29"/>
      <c r="Z153" s="29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126"/>
      <c r="AW153" s="126"/>
    </row>
    <row r="154" spans="1:49" s="6" customFormat="1" x14ac:dyDescent="0.2">
      <c r="A154" s="1"/>
      <c r="B154" s="2"/>
      <c r="C154" s="3"/>
      <c r="D154" s="4"/>
      <c r="E154" s="4"/>
      <c r="F154" s="3"/>
      <c r="G154" s="3"/>
      <c r="H154" s="3"/>
      <c r="I154" s="2"/>
      <c r="J154" s="2"/>
      <c r="K154" s="2"/>
      <c r="L154" s="2"/>
      <c r="M154" s="2"/>
      <c r="N154" s="2"/>
      <c r="O154" s="2"/>
      <c r="P154" s="2"/>
      <c r="Q154" s="2"/>
      <c r="Y154" s="7"/>
      <c r="Z154" s="7"/>
      <c r="AV154" s="126"/>
      <c r="AW154" s="126"/>
    </row>
    <row r="155" spans="1:49" s="6" customFormat="1" x14ac:dyDescent="0.2">
      <c r="A155" s="1"/>
      <c r="B155" s="2"/>
      <c r="C155" s="3"/>
      <c r="D155" s="4"/>
      <c r="E155" s="4"/>
      <c r="F155" s="3"/>
      <c r="G155" s="3"/>
      <c r="H155" s="3"/>
      <c r="I155" s="2"/>
      <c r="J155" s="2"/>
      <c r="K155" s="2"/>
      <c r="L155" s="2"/>
      <c r="M155" s="2"/>
      <c r="N155" s="2"/>
      <c r="O155" s="2"/>
      <c r="P155" s="2"/>
      <c r="Q155" s="2"/>
      <c r="Y155" s="7"/>
      <c r="Z155" s="7"/>
      <c r="AV155" s="126"/>
      <c r="AW155" s="126"/>
    </row>
    <row r="156" spans="1:49" s="6" customFormat="1" x14ac:dyDescent="0.2">
      <c r="A156" s="1"/>
      <c r="B156" s="2"/>
      <c r="C156" s="3"/>
      <c r="D156" s="4"/>
      <c r="E156" s="4"/>
      <c r="F156" s="3"/>
      <c r="G156" s="3"/>
      <c r="H156" s="3"/>
      <c r="I156" s="2"/>
      <c r="J156" s="2"/>
      <c r="K156" s="2"/>
      <c r="L156" s="2"/>
      <c r="M156" s="2"/>
      <c r="N156" s="2"/>
      <c r="O156" s="2"/>
      <c r="P156" s="2"/>
      <c r="Q156" s="2"/>
      <c r="Y156" s="7"/>
      <c r="Z156" s="7"/>
      <c r="AV156" s="126"/>
      <c r="AW156" s="126"/>
    </row>
    <row r="157" spans="1:49" s="6" customFormat="1" x14ac:dyDescent="0.2">
      <c r="A157" s="1"/>
      <c r="B157" s="2"/>
      <c r="C157" s="3"/>
      <c r="D157" s="4"/>
      <c r="E157" s="4"/>
      <c r="F157" s="3"/>
      <c r="G157" s="3"/>
      <c r="H157" s="3"/>
      <c r="I157" s="2"/>
      <c r="J157" s="2"/>
      <c r="K157" s="2"/>
      <c r="L157" s="2"/>
      <c r="M157" s="2"/>
      <c r="N157" s="2"/>
      <c r="O157" s="2"/>
      <c r="P157" s="2"/>
      <c r="Q157" s="2"/>
      <c r="Y157" s="7"/>
      <c r="Z157" s="7"/>
      <c r="AV157" s="126"/>
      <c r="AW157" s="126"/>
    </row>
    <row r="158" spans="1:49" s="6" customFormat="1" x14ac:dyDescent="0.2">
      <c r="A158" s="1"/>
      <c r="B158" s="2"/>
      <c r="C158" s="3"/>
      <c r="D158" s="4"/>
      <c r="E158" s="4"/>
      <c r="F158" s="3"/>
      <c r="G158" s="3"/>
      <c r="H158" s="3"/>
      <c r="I158" s="2"/>
      <c r="J158" s="2"/>
      <c r="K158" s="2"/>
      <c r="L158" s="2"/>
      <c r="M158" s="2"/>
      <c r="N158" s="2"/>
      <c r="O158" s="2"/>
      <c r="P158" s="2"/>
      <c r="Q158" s="2"/>
      <c r="Y158" s="7"/>
      <c r="Z158" s="7"/>
      <c r="AV158" s="126"/>
      <c r="AW158" s="126"/>
    </row>
    <row r="159" spans="1:49" s="6" customFormat="1" x14ac:dyDescent="0.2">
      <c r="A159" s="1"/>
      <c r="B159" s="2"/>
      <c r="C159" s="3"/>
      <c r="D159" s="4"/>
      <c r="E159" s="4"/>
      <c r="F159" s="3"/>
      <c r="G159" s="3"/>
      <c r="H159" s="3"/>
      <c r="I159" s="2"/>
      <c r="J159" s="2"/>
      <c r="K159" s="2"/>
      <c r="L159" s="2"/>
      <c r="M159" s="2"/>
      <c r="N159" s="2"/>
      <c r="O159" s="2"/>
      <c r="P159" s="2"/>
      <c r="Q159" s="2"/>
      <c r="Y159" s="7"/>
      <c r="Z159" s="7"/>
      <c r="AV159" s="126"/>
      <c r="AW159" s="126"/>
    </row>
    <row r="160" spans="1:49" s="6" customFormat="1" x14ac:dyDescent="0.2">
      <c r="A160" s="1"/>
      <c r="B160" s="2"/>
      <c r="C160" s="3"/>
      <c r="D160" s="4"/>
      <c r="E160" s="4"/>
      <c r="F160" s="3"/>
      <c r="G160" s="3"/>
      <c r="H160" s="3"/>
      <c r="I160" s="2"/>
      <c r="J160" s="2"/>
      <c r="K160" s="2"/>
      <c r="L160" s="2"/>
      <c r="M160" s="2"/>
      <c r="N160" s="2"/>
      <c r="O160" s="2"/>
      <c r="P160" s="2"/>
      <c r="Q160" s="2"/>
      <c r="Y160" s="7"/>
      <c r="Z160" s="7"/>
      <c r="AV160" s="126"/>
      <c r="AW160" s="126"/>
    </row>
    <row r="161" spans="1:49" s="6" customFormat="1" x14ac:dyDescent="0.2">
      <c r="A161" s="1"/>
      <c r="B161" s="2"/>
      <c r="C161" s="3"/>
      <c r="D161" s="4"/>
      <c r="E161" s="4"/>
      <c r="F161" s="3"/>
      <c r="G161" s="3"/>
      <c r="H161" s="3"/>
      <c r="I161" s="2"/>
      <c r="J161" s="2"/>
      <c r="K161" s="2"/>
      <c r="L161" s="2"/>
      <c r="M161" s="2"/>
      <c r="N161" s="2"/>
      <c r="O161" s="2"/>
      <c r="P161" s="2"/>
      <c r="Q161" s="2"/>
      <c r="Y161" s="7"/>
      <c r="Z161" s="7"/>
      <c r="AV161" s="126"/>
      <c r="AW161" s="126"/>
    </row>
    <row r="162" spans="1:49" s="6" customFormat="1" x14ac:dyDescent="0.2">
      <c r="A162" s="1"/>
      <c r="B162" s="2"/>
      <c r="C162" s="3"/>
      <c r="D162" s="4"/>
      <c r="E162" s="4"/>
      <c r="F162" s="3"/>
      <c r="G162" s="3"/>
      <c r="H162" s="3"/>
      <c r="I162" s="2"/>
      <c r="J162" s="2"/>
      <c r="K162" s="2"/>
      <c r="L162" s="2"/>
      <c r="M162" s="2"/>
      <c r="N162" s="2"/>
      <c r="O162" s="2"/>
      <c r="P162" s="2"/>
      <c r="Q162" s="2"/>
      <c r="R162" s="22"/>
      <c r="Y162" s="7"/>
      <c r="Z162" s="7"/>
      <c r="AV162" s="126"/>
      <c r="AW162" s="126"/>
    </row>
    <row r="163" spans="1:49" x14ac:dyDescent="0.2">
      <c r="R163" s="22"/>
      <c r="S163" s="6"/>
      <c r="T163" s="6"/>
      <c r="U163" s="6"/>
      <c r="V163" s="6"/>
      <c r="W163" s="6"/>
      <c r="X163" s="6"/>
      <c r="Y163" s="7"/>
      <c r="Z163" s="7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</row>
    <row r="164" spans="1:49" x14ac:dyDescent="0.2">
      <c r="R164" s="22"/>
      <c r="S164" s="6"/>
      <c r="T164" s="6"/>
      <c r="U164" s="6"/>
      <c r="V164" s="6"/>
      <c r="W164" s="6"/>
      <c r="X164" s="6"/>
      <c r="Y164" s="7"/>
      <c r="Z164" s="7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</row>
    <row r="165" spans="1:49" x14ac:dyDescent="0.2">
      <c r="R165" s="22"/>
      <c r="S165" s="6"/>
      <c r="T165" s="6"/>
      <c r="U165" s="6"/>
      <c r="V165" s="6"/>
      <c r="W165" s="6"/>
      <c r="X165" s="6"/>
      <c r="Y165" s="7"/>
      <c r="Z165" s="7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</row>
    <row r="166" spans="1:49" x14ac:dyDescent="0.2">
      <c r="R166" s="22"/>
      <c r="S166" s="6"/>
      <c r="T166" s="6"/>
      <c r="U166" s="6"/>
      <c r="V166" s="6"/>
      <c r="W166" s="6"/>
      <c r="X166" s="6"/>
      <c r="Y166" s="7"/>
      <c r="Z166" s="7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</row>
    <row r="167" spans="1:49" x14ac:dyDescent="0.2">
      <c r="R167" s="25"/>
      <c r="AU167" s="2"/>
    </row>
    <row r="168" spans="1:49" x14ac:dyDescent="0.2">
      <c r="R168" s="25"/>
      <c r="AU168" s="2"/>
    </row>
    <row r="169" spans="1:49" x14ac:dyDescent="0.2">
      <c r="R169" s="25"/>
      <c r="AU169" s="2"/>
    </row>
    <row r="170" spans="1:49" x14ac:dyDescent="0.2">
      <c r="R170" s="25"/>
      <c r="AU170" s="2"/>
    </row>
    <row r="171" spans="1:49" x14ac:dyDescent="0.2">
      <c r="R171" s="25"/>
      <c r="AU171" s="2"/>
    </row>
    <row r="172" spans="1:49" x14ac:dyDescent="0.2">
      <c r="R172" s="25"/>
      <c r="AU172" s="2"/>
    </row>
    <row r="173" spans="1:49" x14ac:dyDescent="0.2">
      <c r="R173" s="25"/>
      <c r="AU173" s="2"/>
    </row>
    <row r="174" spans="1:49" x14ac:dyDescent="0.2">
      <c r="R174" s="25"/>
      <c r="AU174" s="2"/>
    </row>
    <row r="175" spans="1:49" x14ac:dyDescent="0.2">
      <c r="R175" s="25"/>
      <c r="AU175" s="2"/>
    </row>
    <row r="176" spans="1:49" x14ac:dyDescent="0.2">
      <c r="R176" s="25"/>
      <c r="AU176" s="2"/>
    </row>
    <row r="177" spans="18:47" x14ac:dyDescent="0.2">
      <c r="R177" s="25"/>
      <c r="AU177" s="2"/>
    </row>
    <row r="178" spans="18:47" x14ac:dyDescent="0.2">
      <c r="R178" s="25"/>
      <c r="AU178" s="2"/>
    </row>
    <row r="179" spans="18:47" x14ac:dyDescent="0.2">
      <c r="AU179" s="2"/>
    </row>
    <row r="180" spans="18:47" x14ac:dyDescent="0.2">
      <c r="R180" s="32"/>
      <c r="AU180" s="2"/>
    </row>
    <row r="181" spans="18:47" x14ac:dyDescent="0.2">
      <c r="R181" s="21"/>
      <c r="S181" s="21"/>
      <c r="T181" s="21"/>
      <c r="U181" s="21"/>
      <c r="V181" s="21"/>
      <c r="W181" s="21"/>
      <c r="X181" s="21"/>
      <c r="Y181" s="33"/>
      <c r="AU181" s="2"/>
    </row>
    <row r="182" spans="18:47" x14ac:dyDescent="0.2">
      <c r="R182" s="3"/>
      <c r="S182" s="3"/>
      <c r="T182" s="3"/>
      <c r="U182" s="3"/>
      <c r="V182" s="3"/>
      <c r="W182" s="3"/>
      <c r="X182" s="3"/>
      <c r="Y182" s="34"/>
      <c r="AU182" s="2"/>
    </row>
    <row r="183" spans="18:47" x14ac:dyDescent="0.2">
      <c r="R183" s="3"/>
      <c r="S183" s="3"/>
      <c r="T183" s="3"/>
      <c r="U183" s="3"/>
      <c r="V183" s="3"/>
      <c r="W183" s="3"/>
      <c r="X183" s="3"/>
      <c r="Y183" s="34"/>
      <c r="AU183" s="2"/>
    </row>
    <row r="184" spans="18:47" x14ac:dyDescent="0.2">
      <c r="R184" s="3"/>
      <c r="S184" s="3"/>
      <c r="T184" s="3"/>
      <c r="U184" s="3"/>
      <c r="V184" s="3"/>
      <c r="W184" s="3"/>
      <c r="X184" s="3"/>
      <c r="Y184" s="34"/>
      <c r="AU184" s="2"/>
    </row>
    <row r="185" spans="18:47" x14ac:dyDescent="0.2">
      <c r="AU185" s="2"/>
    </row>
    <row r="186" spans="18:47" x14ac:dyDescent="0.2">
      <c r="AU186" s="2"/>
    </row>
    <row r="187" spans="18:47" x14ac:dyDescent="0.2">
      <c r="AU187" s="2"/>
    </row>
    <row r="188" spans="18:47" x14ac:dyDescent="0.2">
      <c r="AU188" s="2"/>
    </row>
    <row r="189" spans="18:47" x14ac:dyDescent="0.2">
      <c r="AU189" s="2"/>
    </row>
    <row r="190" spans="18:47" x14ac:dyDescent="0.2">
      <c r="AU190" s="2"/>
    </row>
    <row r="191" spans="18:47" x14ac:dyDescent="0.2">
      <c r="AU191" s="2"/>
    </row>
    <row r="192" spans="18:47" x14ac:dyDescent="0.2">
      <c r="AU192" s="2"/>
    </row>
    <row r="193" spans="47:47" x14ac:dyDescent="0.2">
      <c r="AU193" s="2"/>
    </row>
    <row r="194" spans="47:47" x14ac:dyDescent="0.2">
      <c r="AU194" s="2"/>
    </row>
    <row r="195" spans="47:47" x14ac:dyDescent="0.2">
      <c r="AU195" s="2"/>
    </row>
    <row r="196" spans="47:47" x14ac:dyDescent="0.2">
      <c r="AU196" s="2"/>
    </row>
    <row r="197" spans="47:47" x14ac:dyDescent="0.2">
      <c r="AU197" s="2"/>
    </row>
    <row r="198" spans="47:47" x14ac:dyDescent="0.2">
      <c r="AU198" s="2"/>
    </row>
    <row r="199" spans="47:47" x14ac:dyDescent="0.2">
      <c r="AU199" s="2"/>
    </row>
    <row r="200" spans="47:47" x14ac:dyDescent="0.2">
      <c r="AU200" s="2"/>
    </row>
    <row r="201" spans="47:47" x14ac:dyDescent="0.2">
      <c r="AU201" s="2"/>
    </row>
    <row r="202" spans="47:47" x14ac:dyDescent="0.2">
      <c r="AU202" s="2"/>
    </row>
    <row r="203" spans="47:47" x14ac:dyDescent="0.2">
      <c r="AU203" s="2"/>
    </row>
    <row r="204" spans="47:47" x14ac:dyDescent="0.2">
      <c r="AU204" s="2"/>
    </row>
    <row r="205" spans="47:47" x14ac:dyDescent="0.2">
      <c r="AU205" s="2"/>
    </row>
    <row r="206" spans="47:47" x14ac:dyDescent="0.2">
      <c r="AU206" s="2"/>
    </row>
    <row r="207" spans="47:47" x14ac:dyDescent="0.2">
      <c r="AU207" s="2"/>
    </row>
    <row r="208" spans="47:47" x14ac:dyDescent="0.2">
      <c r="AU208" s="2"/>
    </row>
    <row r="209" spans="47:47" x14ac:dyDescent="0.2">
      <c r="AU209" s="2"/>
    </row>
    <row r="210" spans="47:47" x14ac:dyDescent="0.2">
      <c r="AU210" s="2"/>
    </row>
    <row r="211" spans="47:47" x14ac:dyDescent="0.2">
      <c r="AU211" s="2"/>
    </row>
    <row r="212" spans="47:47" x14ac:dyDescent="0.2">
      <c r="AU212" s="2"/>
    </row>
    <row r="213" spans="47:47" x14ac:dyDescent="0.2">
      <c r="AU213" s="2"/>
    </row>
    <row r="214" spans="47:47" x14ac:dyDescent="0.2">
      <c r="AU214" s="2"/>
    </row>
    <row r="215" spans="47:47" x14ac:dyDescent="0.2">
      <c r="AU215" s="2"/>
    </row>
    <row r="216" spans="47:47" x14ac:dyDescent="0.2">
      <c r="AU216" s="2"/>
    </row>
    <row r="217" spans="47:47" x14ac:dyDescent="0.2">
      <c r="AU217" s="2"/>
    </row>
    <row r="218" spans="47:47" x14ac:dyDescent="0.2">
      <c r="AU218" s="2"/>
    </row>
    <row r="219" spans="47:47" x14ac:dyDescent="0.2">
      <c r="AU219" s="2"/>
    </row>
    <row r="220" spans="47:47" x14ac:dyDescent="0.2">
      <c r="AU220" s="2"/>
    </row>
    <row r="221" spans="47:47" x14ac:dyDescent="0.2">
      <c r="AU221" s="2"/>
    </row>
    <row r="222" spans="47:47" x14ac:dyDescent="0.2">
      <c r="AU222" s="2"/>
    </row>
    <row r="223" spans="47:47" x14ac:dyDescent="0.2">
      <c r="AU223" s="2"/>
    </row>
    <row r="224" spans="47:47" x14ac:dyDescent="0.2">
      <c r="AU224" s="2"/>
    </row>
    <row r="225" spans="47:47" x14ac:dyDescent="0.2">
      <c r="AU225" s="2"/>
    </row>
    <row r="226" spans="47:47" x14ac:dyDescent="0.2">
      <c r="AU226" s="2"/>
    </row>
    <row r="227" spans="47:47" x14ac:dyDescent="0.2">
      <c r="AU227" s="2"/>
    </row>
    <row r="228" spans="47:47" x14ac:dyDescent="0.2">
      <c r="AU228" s="2"/>
    </row>
    <row r="229" spans="47:47" x14ac:dyDescent="0.2">
      <c r="AU229" s="2"/>
    </row>
    <row r="230" spans="47:47" x14ac:dyDescent="0.2">
      <c r="AU230" s="2"/>
    </row>
    <row r="231" spans="47:47" x14ac:dyDescent="0.2">
      <c r="AU231" s="2"/>
    </row>
    <row r="232" spans="47:47" x14ac:dyDescent="0.2">
      <c r="AU232" s="2"/>
    </row>
    <row r="233" spans="47:47" x14ac:dyDescent="0.2">
      <c r="AU233" s="2"/>
    </row>
    <row r="234" spans="47:47" x14ac:dyDescent="0.2">
      <c r="AU234" s="2"/>
    </row>
    <row r="235" spans="47:47" x14ac:dyDescent="0.2">
      <c r="AU235" s="2"/>
    </row>
    <row r="236" spans="47:47" x14ac:dyDescent="0.2">
      <c r="AU236" s="2"/>
    </row>
    <row r="237" spans="47:47" x14ac:dyDescent="0.2">
      <c r="AU237" s="2"/>
    </row>
    <row r="238" spans="47:47" x14ac:dyDescent="0.2">
      <c r="AU238" s="2"/>
    </row>
    <row r="239" spans="47:47" x14ac:dyDescent="0.2">
      <c r="AU239" s="2"/>
    </row>
    <row r="240" spans="47:47" x14ac:dyDescent="0.2">
      <c r="AU240" s="2"/>
    </row>
    <row r="241" spans="47:47" x14ac:dyDescent="0.2">
      <c r="AU241" s="2"/>
    </row>
    <row r="242" spans="47:47" x14ac:dyDescent="0.2">
      <c r="AU242" s="2"/>
    </row>
    <row r="243" spans="47:47" x14ac:dyDescent="0.2">
      <c r="AU243" s="2"/>
    </row>
    <row r="244" spans="47:47" x14ac:dyDescent="0.2">
      <c r="AU244" s="2"/>
    </row>
    <row r="245" spans="47:47" x14ac:dyDescent="0.2">
      <c r="AU245" s="2"/>
    </row>
    <row r="246" spans="47:47" x14ac:dyDescent="0.2">
      <c r="AU246" s="2"/>
    </row>
    <row r="247" spans="47:47" x14ac:dyDescent="0.2">
      <c r="AU247" s="2"/>
    </row>
    <row r="248" spans="47:47" x14ac:dyDescent="0.2">
      <c r="AU248" s="2"/>
    </row>
    <row r="249" spans="47:47" x14ac:dyDescent="0.2">
      <c r="AU249" s="2"/>
    </row>
    <row r="250" spans="47:47" x14ac:dyDescent="0.2">
      <c r="AU250" s="2"/>
    </row>
    <row r="251" spans="47:47" x14ac:dyDescent="0.2">
      <c r="AU251" s="2"/>
    </row>
    <row r="252" spans="47:47" x14ac:dyDescent="0.2">
      <c r="AU252" s="2"/>
    </row>
    <row r="253" spans="47:47" x14ac:dyDescent="0.2">
      <c r="AU253" s="2"/>
    </row>
    <row r="254" spans="47:47" x14ac:dyDescent="0.2">
      <c r="AU254" s="2"/>
    </row>
    <row r="255" spans="47:47" x14ac:dyDescent="0.2">
      <c r="AU255" s="2"/>
    </row>
    <row r="256" spans="47:47" x14ac:dyDescent="0.2">
      <c r="AU256" s="2"/>
    </row>
    <row r="257" spans="47:47" x14ac:dyDescent="0.2">
      <c r="AU257" s="2"/>
    </row>
    <row r="258" spans="47:47" x14ac:dyDescent="0.2">
      <c r="AU258" s="2"/>
    </row>
    <row r="259" spans="47:47" x14ac:dyDescent="0.2">
      <c r="AU259" s="2"/>
    </row>
    <row r="260" spans="47:47" x14ac:dyDescent="0.2">
      <c r="AU260" s="2"/>
    </row>
    <row r="261" spans="47:47" x14ac:dyDescent="0.2">
      <c r="AU261" s="2"/>
    </row>
    <row r="262" spans="47:47" x14ac:dyDescent="0.2">
      <c r="AU262" s="2"/>
    </row>
    <row r="263" spans="47:47" x14ac:dyDescent="0.2">
      <c r="AU263" s="2"/>
    </row>
    <row r="264" spans="47:47" x14ac:dyDescent="0.2">
      <c r="AU264" s="2"/>
    </row>
    <row r="265" spans="47:47" x14ac:dyDescent="0.2">
      <c r="AU265" s="2"/>
    </row>
    <row r="266" spans="47:47" x14ac:dyDescent="0.2">
      <c r="AU266" s="2"/>
    </row>
    <row r="267" spans="47:47" x14ac:dyDescent="0.2">
      <c r="AU267" s="2"/>
    </row>
    <row r="268" spans="47:47" x14ac:dyDescent="0.2">
      <c r="AU268" s="2"/>
    </row>
    <row r="269" spans="47:47" x14ac:dyDescent="0.2">
      <c r="AU269" s="2"/>
    </row>
    <row r="270" spans="47:47" x14ac:dyDescent="0.2">
      <c r="AU270" s="2"/>
    </row>
    <row r="271" spans="47:47" x14ac:dyDescent="0.2">
      <c r="AU271" s="2"/>
    </row>
    <row r="272" spans="47:47" x14ac:dyDescent="0.2">
      <c r="AU272" s="2"/>
    </row>
    <row r="273" spans="47:47" x14ac:dyDescent="0.2">
      <c r="AU273" s="2"/>
    </row>
    <row r="274" spans="47:47" x14ac:dyDescent="0.2">
      <c r="AU274" s="2"/>
    </row>
    <row r="275" spans="47:47" x14ac:dyDescent="0.2">
      <c r="AU275" s="2"/>
    </row>
    <row r="276" spans="47:47" x14ac:dyDescent="0.2">
      <c r="AU276" s="2"/>
    </row>
    <row r="277" spans="47:47" x14ac:dyDescent="0.2">
      <c r="AU277" s="2"/>
    </row>
    <row r="278" spans="47:47" x14ac:dyDescent="0.2">
      <c r="AU278" s="2"/>
    </row>
    <row r="279" spans="47:47" x14ac:dyDescent="0.2">
      <c r="AU279" s="2"/>
    </row>
    <row r="280" spans="47:47" x14ac:dyDescent="0.2">
      <c r="AU280" s="2"/>
    </row>
    <row r="281" spans="47:47" x14ac:dyDescent="0.2">
      <c r="AU281" s="2"/>
    </row>
    <row r="282" spans="47:47" x14ac:dyDescent="0.2">
      <c r="AU282" s="2"/>
    </row>
    <row r="283" spans="47:47" x14ac:dyDescent="0.2">
      <c r="AU283" s="2"/>
    </row>
    <row r="284" spans="47:47" x14ac:dyDescent="0.2">
      <c r="AU284" s="2"/>
    </row>
    <row r="285" spans="47:47" x14ac:dyDescent="0.2">
      <c r="AU285" s="2"/>
    </row>
    <row r="286" spans="47:47" x14ac:dyDescent="0.2">
      <c r="AU286" s="2"/>
    </row>
    <row r="287" spans="47:47" x14ac:dyDescent="0.2">
      <c r="AU287" s="2"/>
    </row>
    <row r="288" spans="47:47" x14ac:dyDescent="0.2">
      <c r="AU288" s="2"/>
    </row>
    <row r="289" spans="47:47" x14ac:dyDescent="0.2">
      <c r="AU289" s="2"/>
    </row>
    <row r="290" spans="47:47" x14ac:dyDescent="0.2">
      <c r="AU290" s="2"/>
    </row>
    <row r="291" spans="47:47" x14ac:dyDescent="0.2">
      <c r="AU291" s="2"/>
    </row>
    <row r="292" spans="47:47" x14ac:dyDescent="0.2">
      <c r="AU292" s="2"/>
    </row>
    <row r="293" spans="47:47" x14ac:dyDescent="0.2">
      <c r="AU293" s="2"/>
    </row>
    <row r="294" spans="47:47" x14ac:dyDescent="0.2">
      <c r="AU294" s="2"/>
    </row>
    <row r="295" spans="47:47" x14ac:dyDescent="0.2">
      <c r="AU295" s="2"/>
    </row>
    <row r="296" spans="47:47" x14ac:dyDescent="0.2">
      <c r="AU296" s="2"/>
    </row>
    <row r="297" spans="47:47" x14ac:dyDescent="0.2">
      <c r="AU297" s="2"/>
    </row>
    <row r="298" spans="47:47" x14ac:dyDescent="0.2">
      <c r="AU298" s="2"/>
    </row>
    <row r="299" spans="47:47" x14ac:dyDescent="0.2">
      <c r="AU299" s="2"/>
    </row>
    <row r="300" spans="47:47" x14ac:dyDescent="0.2">
      <c r="AU300" s="2"/>
    </row>
    <row r="301" spans="47:47" x14ac:dyDescent="0.2">
      <c r="AU301" s="2"/>
    </row>
    <row r="302" spans="47:47" x14ac:dyDescent="0.2">
      <c r="AU302" s="2"/>
    </row>
    <row r="303" spans="47:47" x14ac:dyDescent="0.2">
      <c r="AU303" s="2"/>
    </row>
    <row r="304" spans="47:47" x14ac:dyDescent="0.2">
      <c r="AU304" s="2"/>
    </row>
    <row r="305" spans="47:47" x14ac:dyDescent="0.2">
      <c r="AU305" s="2"/>
    </row>
    <row r="306" spans="47:47" x14ac:dyDescent="0.2">
      <c r="AU306" s="2"/>
    </row>
    <row r="307" spans="47:47" x14ac:dyDescent="0.2">
      <c r="AU307" s="2"/>
    </row>
    <row r="308" spans="47:47" x14ac:dyDescent="0.2">
      <c r="AU308" s="2"/>
    </row>
    <row r="309" spans="47:47" x14ac:dyDescent="0.2">
      <c r="AU309" s="2"/>
    </row>
    <row r="310" spans="47:47" x14ac:dyDescent="0.2">
      <c r="AU310" s="2"/>
    </row>
    <row r="311" spans="47:47" x14ac:dyDescent="0.2">
      <c r="AU311" s="2"/>
    </row>
    <row r="312" spans="47:47" x14ac:dyDescent="0.2">
      <c r="AU312" s="2"/>
    </row>
    <row r="313" spans="47:47" x14ac:dyDescent="0.2">
      <c r="AU313" s="2"/>
    </row>
    <row r="314" spans="47:47" x14ac:dyDescent="0.2">
      <c r="AU314" s="2"/>
    </row>
    <row r="315" spans="47:47" x14ac:dyDescent="0.2">
      <c r="AU315" s="2"/>
    </row>
    <row r="316" spans="47:47" x14ac:dyDescent="0.2">
      <c r="AU316" s="2"/>
    </row>
    <row r="317" spans="47:47" x14ac:dyDescent="0.2">
      <c r="AU317" s="2"/>
    </row>
    <row r="318" spans="47:47" x14ac:dyDescent="0.2">
      <c r="AU318" s="2"/>
    </row>
    <row r="319" spans="47:47" x14ac:dyDescent="0.2">
      <c r="AU319" s="2"/>
    </row>
    <row r="320" spans="47:47" x14ac:dyDescent="0.2">
      <c r="AU320" s="2"/>
    </row>
    <row r="321" spans="47:47" x14ac:dyDescent="0.2">
      <c r="AU321" s="2"/>
    </row>
    <row r="322" spans="47:47" x14ac:dyDescent="0.2">
      <c r="AU322" s="2"/>
    </row>
    <row r="323" spans="47:47" x14ac:dyDescent="0.2">
      <c r="AU323" s="2"/>
    </row>
    <row r="324" spans="47:47" x14ac:dyDescent="0.2">
      <c r="AU324" s="2"/>
    </row>
    <row r="325" spans="47:47" x14ac:dyDescent="0.2">
      <c r="AU325" s="2"/>
    </row>
    <row r="326" spans="47:47" x14ac:dyDescent="0.2">
      <c r="AU326" s="2"/>
    </row>
    <row r="327" spans="47:47" x14ac:dyDescent="0.2">
      <c r="AU327" s="2"/>
    </row>
    <row r="328" spans="47:47" x14ac:dyDescent="0.2">
      <c r="AU328" s="2"/>
    </row>
    <row r="329" spans="47:47" x14ac:dyDescent="0.2">
      <c r="AU329" s="2"/>
    </row>
    <row r="330" spans="47:47" x14ac:dyDescent="0.2">
      <c r="AU330" s="2"/>
    </row>
    <row r="331" spans="47:47" x14ac:dyDescent="0.2">
      <c r="AU331" s="2"/>
    </row>
    <row r="332" spans="47:47" x14ac:dyDescent="0.2">
      <c r="AU332" s="2"/>
    </row>
    <row r="333" spans="47:47" x14ac:dyDescent="0.2">
      <c r="AU333" s="2"/>
    </row>
    <row r="334" spans="47:47" x14ac:dyDescent="0.2">
      <c r="AU334" s="2"/>
    </row>
    <row r="335" spans="47:47" x14ac:dyDescent="0.2">
      <c r="AU335" s="2"/>
    </row>
    <row r="336" spans="47:47" x14ac:dyDescent="0.2">
      <c r="AU336" s="2"/>
    </row>
    <row r="337" spans="47:47" x14ac:dyDescent="0.2">
      <c r="AU337" s="2"/>
    </row>
    <row r="338" spans="47:47" x14ac:dyDescent="0.2">
      <c r="AU338" s="2"/>
    </row>
    <row r="339" spans="47:47" x14ac:dyDescent="0.2">
      <c r="AU339" s="2"/>
    </row>
    <row r="340" spans="47:47" x14ac:dyDescent="0.2">
      <c r="AU340" s="2"/>
    </row>
    <row r="341" spans="47:47" x14ac:dyDescent="0.2">
      <c r="AU341" s="2"/>
    </row>
    <row r="342" spans="47:47" x14ac:dyDescent="0.2">
      <c r="AU342" s="2"/>
    </row>
    <row r="343" spans="47:47" x14ac:dyDescent="0.2">
      <c r="AU343" s="2"/>
    </row>
    <row r="344" spans="47:47" x14ac:dyDescent="0.2">
      <c r="AU344" s="2"/>
    </row>
    <row r="345" spans="47:47" x14ac:dyDescent="0.2">
      <c r="AU345" s="2"/>
    </row>
    <row r="346" spans="47:47" x14ac:dyDescent="0.2">
      <c r="AU346" s="2"/>
    </row>
    <row r="347" spans="47:47" x14ac:dyDescent="0.2">
      <c r="AU347" s="2"/>
    </row>
    <row r="348" spans="47:47" x14ac:dyDescent="0.2">
      <c r="AU348" s="2"/>
    </row>
    <row r="349" spans="47:47" x14ac:dyDescent="0.2">
      <c r="AU349" s="2"/>
    </row>
    <row r="350" spans="47:47" x14ac:dyDescent="0.2">
      <c r="AU350" s="2"/>
    </row>
    <row r="351" spans="47:47" x14ac:dyDescent="0.2">
      <c r="AU351" s="2"/>
    </row>
    <row r="352" spans="47:47" x14ac:dyDescent="0.2">
      <c r="AU352" s="2"/>
    </row>
    <row r="353" spans="47:47" x14ac:dyDescent="0.2">
      <c r="AU353" s="2"/>
    </row>
    <row r="354" spans="47:47" x14ac:dyDescent="0.2">
      <c r="AU354" s="2"/>
    </row>
    <row r="355" spans="47:47" x14ac:dyDescent="0.2">
      <c r="AU355" s="2"/>
    </row>
    <row r="356" spans="47:47" x14ac:dyDescent="0.2">
      <c r="AU356" s="2"/>
    </row>
    <row r="357" spans="47:47" x14ac:dyDescent="0.2">
      <c r="AU357" s="2"/>
    </row>
    <row r="358" spans="47:47" x14ac:dyDescent="0.2">
      <c r="AU358" s="2"/>
    </row>
    <row r="359" spans="47:47" x14ac:dyDescent="0.2">
      <c r="AU359" s="2"/>
    </row>
    <row r="360" spans="47:47" x14ac:dyDescent="0.2">
      <c r="AU360" s="2"/>
    </row>
    <row r="361" spans="47:47" x14ac:dyDescent="0.2">
      <c r="AU361" s="2"/>
    </row>
    <row r="362" spans="47:47" x14ac:dyDescent="0.2">
      <c r="AU362" s="2"/>
    </row>
    <row r="363" spans="47:47" x14ac:dyDescent="0.2">
      <c r="AU363" s="2"/>
    </row>
    <row r="364" spans="47:47" x14ac:dyDescent="0.2">
      <c r="AU364" s="2"/>
    </row>
    <row r="365" spans="47:47" x14ac:dyDescent="0.2">
      <c r="AU365" s="2"/>
    </row>
    <row r="366" spans="47:47" x14ac:dyDescent="0.2">
      <c r="AU366" s="2"/>
    </row>
    <row r="367" spans="47:47" x14ac:dyDescent="0.2">
      <c r="AU367" s="2"/>
    </row>
    <row r="368" spans="47:47" x14ac:dyDescent="0.2">
      <c r="AU368" s="2"/>
    </row>
    <row r="369" spans="47:47" x14ac:dyDescent="0.2">
      <c r="AU369" s="2"/>
    </row>
    <row r="370" spans="47:47" x14ac:dyDescent="0.2">
      <c r="AU370" s="2"/>
    </row>
    <row r="371" spans="47:47" x14ac:dyDescent="0.2">
      <c r="AU371" s="2"/>
    </row>
    <row r="372" spans="47:47" x14ac:dyDescent="0.2">
      <c r="AU372" s="2"/>
    </row>
    <row r="373" spans="47:47" x14ac:dyDescent="0.2">
      <c r="AU373" s="2"/>
    </row>
    <row r="374" spans="47:47" x14ac:dyDescent="0.2">
      <c r="AU374" s="2"/>
    </row>
    <row r="375" spans="47:47" x14ac:dyDescent="0.2">
      <c r="AU375" s="2"/>
    </row>
    <row r="376" spans="47:47" x14ac:dyDescent="0.2">
      <c r="AU376" s="2"/>
    </row>
    <row r="377" spans="47:47" x14ac:dyDescent="0.2">
      <c r="AU377" s="2"/>
    </row>
    <row r="378" spans="47:47" x14ac:dyDescent="0.2">
      <c r="AU378" s="2"/>
    </row>
    <row r="379" spans="47:47" x14ac:dyDescent="0.2">
      <c r="AU379" s="2"/>
    </row>
    <row r="380" spans="47:47" x14ac:dyDescent="0.2">
      <c r="AU380" s="2"/>
    </row>
    <row r="381" spans="47:47" x14ac:dyDescent="0.2">
      <c r="AU381" s="2"/>
    </row>
    <row r="382" spans="47:47" x14ac:dyDescent="0.2">
      <c r="AU382" s="2"/>
    </row>
    <row r="383" spans="47:47" x14ac:dyDescent="0.2">
      <c r="AU383" s="2"/>
    </row>
    <row r="384" spans="47:47" x14ac:dyDescent="0.2">
      <c r="AU384" s="2"/>
    </row>
    <row r="385" spans="47:47" x14ac:dyDescent="0.2">
      <c r="AU385" s="2"/>
    </row>
    <row r="386" spans="47:47" x14ac:dyDescent="0.2">
      <c r="AU386" s="2"/>
    </row>
    <row r="387" spans="47:47" x14ac:dyDescent="0.2">
      <c r="AU387" s="2"/>
    </row>
    <row r="388" spans="47:47" x14ac:dyDescent="0.2">
      <c r="AU388" s="2"/>
    </row>
    <row r="389" spans="47:47" x14ac:dyDescent="0.2">
      <c r="AU389" s="2"/>
    </row>
    <row r="390" spans="47:47" x14ac:dyDescent="0.2">
      <c r="AU390" s="2"/>
    </row>
    <row r="391" spans="47:47" x14ac:dyDescent="0.2">
      <c r="AU391" s="2"/>
    </row>
    <row r="392" spans="47:47" x14ac:dyDescent="0.2">
      <c r="AU392" s="2"/>
    </row>
    <row r="393" spans="47:47" x14ac:dyDescent="0.2">
      <c r="AU393" s="2"/>
    </row>
    <row r="394" spans="47:47" x14ac:dyDescent="0.2">
      <c r="AU394" s="2"/>
    </row>
    <row r="395" spans="47:47" x14ac:dyDescent="0.2">
      <c r="AU395" s="2"/>
    </row>
    <row r="396" spans="47:47" x14ac:dyDescent="0.2">
      <c r="AU396" s="2"/>
    </row>
    <row r="397" spans="47:47" x14ac:dyDescent="0.2">
      <c r="AU397" s="2"/>
    </row>
    <row r="398" spans="47:47" x14ac:dyDescent="0.2">
      <c r="AU398" s="2"/>
    </row>
    <row r="399" spans="47:47" x14ac:dyDescent="0.2">
      <c r="AU399" s="2"/>
    </row>
    <row r="400" spans="47:47" x14ac:dyDescent="0.2">
      <c r="AU400" s="2"/>
    </row>
    <row r="401" spans="47:47" x14ac:dyDescent="0.2">
      <c r="AU401" s="2"/>
    </row>
    <row r="402" spans="47:47" x14ac:dyDescent="0.2">
      <c r="AU402" s="2"/>
    </row>
  </sheetData>
  <sheetProtection selectLockedCells="1" selectUnlockedCells="1"/>
  <mergeCells count="63">
    <mergeCell ref="A1:AU1"/>
    <mergeCell ref="A2:A8"/>
    <mergeCell ref="B2:B8"/>
    <mergeCell ref="C2:F4"/>
    <mergeCell ref="G2:G8"/>
    <mergeCell ref="H2:M2"/>
    <mergeCell ref="N2:AU2"/>
    <mergeCell ref="H3:H8"/>
    <mergeCell ref="I3:L3"/>
    <mergeCell ref="M3:M8"/>
    <mergeCell ref="A11:AU11"/>
    <mergeCell ref="N3:P3"/>
    <mergeCell ref="Q3:AU3"/>
    <mergeCell ref="I4:I8"/>
    <mergeCell ref="J4:L4"/>
    <mergeCell ref="N4:AU5"/>
    <mergeCell ref="C5:C8"/>
    <mergeCell ref="D5:D8"/>
    <mergeCell ref="E5:F6"/>
    <mergeCell ref="J5:J8"/>
    <mergeCell ref="K5:K8"/>
    <mergeCell ref="L5:L8"/>
    <mergeCell ref="E7:E8"/>
    <mergeCell ref="F7:F8"/>
    <mergeCell ref="N7:AU7"/>
    <mergeCell ref="A10:AU10"/>
    <mergeCell ref="A32:B32"/>
    <mergeCell ref="C32:F32"/>
    <mergeCell ref="A18:B18"/>
    <mergeCell ref="C18:F18"/>
    <mergeCell ref="A19:AU19"/>
    <mergeCell ref="A25:B25"/>
    <mergeCell ref="C25:F25"/>
    <mergeCell ref="A26:AU26"/>
    <mergeCell ref="A28:B28"/>
    <mergeCell ref="C28:F28"/>
    <mergeCell ref="A29:AU29"/>
    <mergeCell ref="A31:B31"/>
    <mergeCell ref="C31:F31"/>
    <mergeCell ref="A68:AU68"/>
    <mergeCell ref="A33:AU33"/>
    <mergeCell ref="A34:AU34"/>
    <mergeCell ref="A35:AU35"/>
    <mergeCell ref="A40:B40"/>
    <mergeCell ref="C40:F40"/>
    <mergeCell ref="A43:AU43"/>
    <mergeCell ref="A44:AU44"/>
    <mergeCell ref="A66:B66"/>
    <mergeCell ref="C66:F66"/>
    <mergeCell ref="A67:B67"/>
    <mergeCell ref="C67:F67"/>
    <mergeCell ref="H83:L83"/>
    <mergeCell ref="A69:F69"/>
    <mergeCell ref="A70:M70"/>
    <mergeCell ref="A71:M71"/>
    <mergeCell ref="A72:M72"/>
    <mergeCell ref="A73:M73"/>
    <mergeCell ref="Q74:AU74"/>
    <mergeCell ref="A77:AU77"/>
    <mergeCell ref="B78:J78"/>
    <mergeCell ref="H80:L80"/>
    <mergeCell ref="H81:L81"/>
    <mergeCell ref="N74:P74"/>
  </mergeCells>
  <pageMargins left="0.39370078740157483" right="0.39370078740157483" top="0.55118110236220474" bottom="0.39370078740157483" header="0.51181102362204722" footer="0.51181102362204722"/>
  <pageSetup paperSize="9" scale="65" firstPageNumber="0" fitToHeight="0" orientation="landscape" horizontalDpi="300" verticalDpi="300" r:id="rId1"/>
  <headerFooter alignWithMargins="0"/>
  <rowBreaks count="2" manualBreakCount="2">
    <brk id="32" max="46" man="1"/>
    <brk id="58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титулка</vt:lpstr>
      <vt:lpstr>план магістр за ОПП (21)</vt:lpstr>
      <vt:lpstr>'план магістр за ОПП (21)'!Excel_BuiltIn_Print_Area</vt:lpstr>
      <vt:lpstr>'план магістр за ОПП (21)'!Excel_BuiltIn_Print_Titles</vt:lpstr>
      <vt:lpstr>'план магістр за ОПП (21)'!Область_печати</vt:lpstr>
      <vt:lpstr>титулка!Область_печати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Андрей</cp:lastModifiedBy>
  <cp:lastPrinted>2020-11-09T07:06:24Z</cp:lastPrinted>
  <dcterms:created xsi:type="dcterms:W3CDTF">2019-11-11T15:54:12Z</dcterms:created>
  <dcterms:modified xsi:type="dcterms:W3CDTF">2021-11-03T08:18:11Z</dcterms:modified>
</cp:coreProperties>
</file>