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" yWindow="525" windowWidth="12510" windowHeight="12390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'план'!$A$1:$S$75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<sst xmlns="http://schemas.openxmlformats.org/spreadsheetml/2006/main" count="388" uniqueCount="281">
  <si>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</si>
  <si>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</si>
  <si>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</si>
  <si>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</si>
  <si>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</si>
  <si>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</si>
  <si>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</si>
  <si>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</si>
  <si>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</si>
  <si>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</si>
  <si>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</si>
  <si>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</si>
  <si>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</si>
  <si>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</si>
  <si>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</si>
  <si>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</si>
  <si>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</si>
  <si>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</si>
  <si>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</si>
  <si>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</si>
  <si>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</si>
  <si>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</si>
  <si>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</si>
  <si>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</si>
  <si>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</si>
  <si>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</si>
  <si>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</si>
  <si>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</si>
  <si>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</si>
  <si>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</si>
  <si>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</si>
  <si>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</si>
  <si>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</si>
  <si>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</si>
  <si>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</si>
  <si>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</si>
  <si>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</si>
  <si>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</si>
  <si>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</si>
  <si>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</si>
  <si>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</si>
  <si>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</si>
  <si>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</si>
  <si>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</si>
  <si>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</si>
  <si>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</si>
  <si>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</si>
  <si>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</si>
  <si>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</si>
  <si>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</si>
  <si>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</si>
  <si>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</si>
  <si>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</si>
  <si>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</si>
  <si>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</si>
  <si>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</si>
  <si>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</si>
  <si>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</si>
  <si>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</si>
  <si>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</si>
  <si>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</si>
  <si>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</si>
  <si>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</si>
  <si>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</si>
  <si>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</si>
  <si>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</si>
  <si>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</si>
  <si>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</si>
  <si>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</si>
  <si>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</si>
  <si>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</si>
  <si>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</si>
  <si>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</si>
  <si>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</si>
  <si>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</si>
  <si>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</si>
  <si>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</si>
  <si>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</si>
  <si>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</si>
  <si>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</si>
  <si>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</si>
  <si>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</si>
  <si>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</si>
  <si>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</si>
  <si>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</si>
  <si>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</si>
  <si>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</si>
  <si>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</si>
  <si>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</si>
  <si>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</si>
  <si>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</si>
  <si>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</si>
  <si>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</si>
  <si>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</si>
  <si>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</si>
  <si>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</si>
  <si>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</si>
  <si>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</si>
  <si>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</si>
  <si>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</si>
  <si>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</si>
  <si>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</si>
  <si>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</si>
  <si>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</si>
  <si>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</si>
  <si>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</si>
  <si>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</si>
  <si>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</si>
  <si>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</si>
  <si>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</si>
  <si>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</si>
  <si>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</si>
  <si>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</si>
  <si>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</si>
  <si>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</si>
  <si>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</si>
  <si>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</si>
  <si>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</si>
  <si>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</si>
  <si>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</si>
  <si>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</si>
  <si>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</si>
  <si>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</si>
  <si>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</si>
  <si>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</si>
  <si>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</si>
  <si>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</si>
  <si>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</si>
  <si>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</si>
  <si>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</si>
  <si>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</si>
  <si>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</si>
  <si>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</si>
  <si>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</si>
  <si>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</si>
  <si>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</si>
  <si>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</si>
  <si>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</si>
  <si>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</si>
  <si>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</si>
  <si>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</si>
  <si>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</si>
  <si>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</si>
  <si>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</si>
  <si>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</si>
  <si>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</si>
  <si>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</si>
  <si>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</si>
  <si>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</si>
  <si>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</si>
  <si>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</si>
  <si>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</si>
  <si>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</si>
  <si>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</si>
  <si>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</si>
  <si>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</si>
  <si>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</si>
  <si>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</si>
  <si>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</si>
  <si>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</si>
  <si>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</si>
  <si>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</si>
  <si>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</si>
  <si>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</si>
  <si>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</si>
  <si>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</si>
  <si>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</si>
  <si>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</si>
  <si>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</si>
  <si>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</si>
  <si>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</si>
  <si>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</si>
  <si>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</si>
  <si>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</si>
  <si>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</si>
  <si>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</si>
  <si>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1.2.4</t>
  </si>
  <si>
    <t>ЗАТВЕРДЖЕНО:</t>
  </si>
  <si>
    <t>на засіданні Вченої ради</t>
  </si>
  <si>
    <t>(Ковальов В.Д.)</t>
  </si>
  <si>
    <t>Срок навчання - 1 рік, 4 місяці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</si>
  <si>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</si>
  <si>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</si>
  <si>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</si>
  <si>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</si>
  <si>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</si>
  <si>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</si>
  <si>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протокол № ____</t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</si>
  <si>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</si>
  <si>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</si>
  <si>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</si>
  <si>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</si>
  <si>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</si>
  <si>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</si>
  <si>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</si>
  <si>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</si>
  <si>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</si>
  <si>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</si>
  <si>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</si>
  <si>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</si>
  <si>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</si>
  <si>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</si>
  <si>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</si>
  <si>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</si>
  <si>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</si>
  <si>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</si>
  <si>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</si>
  <si>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</si>
  <si>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</si>
  <si>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</si>
  <si>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Д/П</t>
  </si>
  <si>
    <t>2.2.6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</si>
  <si>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</si>
  <si>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</si>
  <si>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</si>
  <si>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</si>
  <si>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</si>
  <si>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</si>
  <si>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</si>
  <si>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1.2.5</t>
  </si>
  <si>
    <t xml:space="preserve"> 1 день на тиждень (90 годин)</t>
  </si>
  <si>
    <t>4 тижні та 1 день на тиждень (66 годин)</t>
  </si>
  <si>
    <t>"      "                          2020 р.</t>
  </si>
  <si>
    <t>Дисципліна 2 семестру - 3</t>
  </si>
  <si>
    <t>1.1.4</t>
  </si>
  <si>
    <t>Дисципліна 2 семестру - 4</t>
  </si>
  <si>
    <t>Дисципліна 2 семестру - 5</t>
  </si>
  <si>
    <t>2.2.1</t>
  </si>
  <si>
    <t>*Примітка: С - секційні заняття;  Ф- факультатив</t>
  </si>
  <si>
    <t>1ф,2ф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</si>
  <si>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</si>
  <si>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</si>
  <si>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</si>
  <si>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</si>
  <si>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2.2.7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</si>
  <si>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</si>
  <si>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</si>
  <si>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</si>
  <si>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</si>
  <si>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1.4  АТЕСТАЦІЯ</t>
  </si>
  <si>
    <t>2.2.8</t>
  </si>
  <si>
    <t>2.1.6</t>
  </si>
  <si>
    <t>Дисципліни з інших ОП ДДМА</t>
  </si>
  <si>
    <t>Форма атестації (екзамен, дипломний проект (робота))</t>
  </si>
  <si>
    <t>2.2.9</t>
  </si>
  <si>
    <t>План освітнього процесу на 2020-2021 н.р.    КНмаг-1,4</t>
  </si>
  <si>
    <t xml:space="preserve">Теорія комп’ютеризованого проектування </t>
  </si>
  <si>
    <t xml:space="preserve">Сучасні методи проектування програмних систем на основі ООП </t>
  </si>
  <si>
    <t xml:space="preserve">Методи забезпечення якості компонентів комп'ютерних систем  </t>
  </si>
  <si>
    <t>Системний аналіз предметної області</t>
  </si>
  <si>
    <t xml:space="preserve">Розрахунки та автоматизоване проектування оптимальних конструкцій </t>
  </si>
  <si>
    <t xml:space="preserve">Планування та обробка результатів наукових досліджень </t>
  </si>
  <si>
    <t xml:space="preserve">Технології віртуальної та доданої реальності </t>
  </si>
  <si>
    <t>Математичне моделювання в біотехнічних системах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</si>
  <si>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</si>
  <si>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"Комп’ютерні науки"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</si>
  <si>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"Комп’ютерні науки в техніці, бізнесі та медицині"</t>
    </r>
  </si>
  <si>
    <t>С.В. Подлєсний</t>
  </si>
  <si>
    <t>О.Ф. Тарасов</t>
  </si>
  <si>
    <t>1.1.5</t>
  </si>
  <si>
    <t>Хмарні технології та сервіси</t>
  </si>
  <si>
    <t>Апаратне і програмне забезпечення розподілених систем</t>
  </si>
  <si>
    <t>Зав.кафедри КІТ</t>
  </si>
  <si>
    <r>
      <t xml:space="preserve">Кваліфікація: </t>
    </r>
    <r>
      <rPr>
        <b/>
        <sz val="20"/>
        <rFont val="Times New Roman"/>
        <family val="1"/>
      </rPr>
      <t>магістр з комп’ютерних наук</t>
    </r>
  </si>
  <si>
    <t>Сучасні системи управління базами даних</t>
  </si>
  <si>
    <t>Декан факультету ФАМІТ</t>
  </si>
  <si>
    <t>Атест.</t>
  </si>
  <si>
    <t>Екзаменаційна сесія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</si>
  <si>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         IV.  АТЕСТАЦІЯ</t>
  </si>
  <si>
    <t>Позначення: Т – теоретичне навчання; С – екзаменаційна сесія;  П – практика; К – канікули; Д– дипломне проектування; А – атестація</t>
  </si>
  <si>
    <t>Методи обробки зображень та комп'ютерного зору</t>
  </si>
  <si>
    <t>Сучасні методи організації і аналізу даних</t>
  </si>
  <si>
    <t>Методологія і організація освітнього процесу та наукових досліджень</t>
  </si>
  <si>
    <t>1.1.1.1</t>
  </si>
  <si>
    <t>1.1.1.2</t>
  </si>
  <si>
    <t>Українська мова як іноземна (для іноземних громадян та осіб без громадянства)</t>
  </si>
  <si>
    <t xml:space="preserve"> Сучасні методи проектування програмних систем на основі ООП  (к.пр.)</t>
  </si>
  <si>
    <t>Гарант освітньої програми</t>
  </si>
  <si>
    <t>Регенеративна інженерія та проектування оптимальних конструкцій</t>
  </si>
  <si>
    <t xml:space="preserve">Розподілені комп'ютерні системи і мережі  </t>
  </si>
  <si>
    <t xml:space="preserve">Технології обчислювального інтелекту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</si>
</sst>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#,##0_-;\-* #,##0_-;\ &quot;&quot;_-;_-@_-"/>
    <numFmt numFmtId="177" formatCode="#,##0;\-* #,##0_-;\ &quot;&quot;_-;_-@_-"/>
    <numFmt numFmtId="178" formatCode="0.0"/>
    <numFmt numFmtId="179" formatCode="#,##0_-;\-* #,##0_-;\ _-;_-@_-"/>
    <numFmt numFmtId="180" formatCode="#,##0;\-* #,##0_-;\ _-;_-@_-"/>
    <numFmt numFmtId="181" formatCode="#,##0_ ;\-#,##0\ "/>
  </numFmts>
  <fonts count="10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2"/>
      <color indexed="8"/>
      <name val="Times New Roman"/>
      <family val="1"/>
    </font>
    <font>
      <sz val="14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4"/>
      <color indexed="8"/>
      <name val="Arial Cyr"/>
      <family val="0"/>
    </font>
    <font>
      <sz val="12"/>
      <color indexed="8"/>
      <name val="Arial Cyr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2"/>
      <color theme="1"/>
      <name val="Times New Roman"/>
      <family val="1"/>
    </font>
    <font>
      <sz val="14"/>
      <color theme="1"/>
      <name val="Arial Cyr"/>
      <family val="0"/>
    </font>
    <font>
      <b/>
      <sz val="12"/>
      <color theme="1"/>
      <name val="Times New Roman"/>
      <family val="1"/>
    </font>
    <font>
      <sz val="10"/>
      <color theme="1"/>
      <name val="Arial Cyr"/>
      <family val="0"/>
    </font>
    <font>
      <i/>
      <sz val="14"/>
      <color theme="1"/>
      <name val="Arial Cyr"/>
      <family val="0"/>
    </font>
    <font>
      <sz val="12"/>
      <color theme="1"/>
      <name val="Arial Cyr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i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Arial Cyr"/>
      <family val="0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7" borderId="7" applyNumberFormat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698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4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3" xfId="0" applyNumberFormat="1" applyFont="1" applyFill="1" applyBorder="1" applyAlignment="1" applyProtection="1">
      <alignment horizontal="center" vertical="center"/>
      <protection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vertical="center"/>
      <protection/>
    </xf>
    <xf numFmtId="176" fontId="1" fillId="0" borderId="13" xfId="0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77" fontId="1" fillId="0" borderId="17" xfId="0" applyNumberFormat="1" applyFont="1" applyFill="1" applyBorder="1" applyAlignment="1" applyProtection="1">
      <alignment horizontal="center" vertical="center"/>
      <protection/>
    </xf>
    <xf numFmtId="177" fontId="1" fillId="0" borderId="18" xfId="0" applyNumberFormat="1" applyFont="1" applyFill="1" applyBorder="1" applyAlignment="1" applyProtection="1">
      <alignment horizontal="center" vertical="center"/>
      <protection/>
    </xf>
    <xf numFmtId="177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176" fontId="1" fillId="0" borderId="23" xfId="0" applyNumberFormat="1" applyFont="1" applyFill="1" applyBorder="1" applyAlignment="1" applyProtection="1">
      <alignment vertical="center"/>
      <protection/>
    </xf>
    <xf numFmtId="177" fontId="1" fillId="0" borderId="24" xfId="0" applyNumberFormat="1" applyFont="1" applyFill="1" applyBorder="1" applyAlignment="1" applyProtection="1">
      <alignment horizontal="center" vertical="center"/>
      <protection/>
    </xf>
    <xf numFmtId="176" fontId="1" fillId="0" borderId="24" xfId="0" applyNumberFormat="1" applyFont="1" applyFill="1" applyBorder="1" applyAlignment="1" applyProtection="1">
      <alignment vertical="center"/>
      <protection/>
    </xf>
    <xf numFmtId="177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1" fontId="85" fillId="0" borderId="28" xfId="0" applyNumberFormat="1" applyFont="1" applyFill="1" applyBorder="1" applyAlignment="1">
      <alignment horizontal="left" vertical="center" wrapText="1"/>
    </xf>
    <xf numFmtId="49" fontId="85" fillId="0" borderId="29" xfId="0" applyNumberFormat="1" applyFont="1" applyFill="1" applyBorder="1" applyAlignment="1">
      <alignment horizontal="center" vertical="center" wrapText="1"/>
    </xf>
    <xf numFmtId="49" fontId="85" fillId="0" borderId="30" xfId="0" applyNumberFormat="1" applyFont="1" applyFill="1" applyBorder="1" applyAlignment="1">
      <alignment horizontal="center" vertical="center" wrapText="1"/>
    </xf>
    <xf numFmtId="49" fontId="85" fillId="0" borderId="31" xfId="0" applyNumberFormat="1" applyFont="1" applyFill="1" applyBorder="1" applyAlignment="1">
      <alignment horizontal="center" vertical="center" wrapText="1"/>
    </xf>
    <xf numFmtId="49" fontId="85" fillId="0" borderId="14" xfId="0" applyNumberFormat="1" applyFont="1" applyFill="1" applyBorder="1" applyAlignment="1">
      <alignment horizontal="center" vertical="center" wrapText="1"/>
    </xf>
    <xf numFmtId="49" fontId="85" fillId="0" borderId="32" xfId="0" applyNumberFormat="1" applyFont="1" applyFill="1" applyBorder="1" applyAlignment="1">
      <alignment horizontal="center" vertical="center" wrapText="1"/>
    </xf>
    <xf numFmtId="0" fontId="85" fillId="34" borderId="13" xfId="0" applyNumberFormat="1" applyFont="1" applyFill="1" applyBorder="1" applyAlignment="1">
      <alignment horizontal="left" vertical="center" wrapText="1"/>
    </xf>
    <xf numFmtId="1" fontId="85" fillId="0" borderId="24" xfId="0" applyNumberFormat="1" applyFont="1" applyFill="1" applyBorder="1" applyAlignment="1">
      <alignment horizontal="left" vertical="center" wrapText="1"/>
    </xf>
    <xf numFmtId="1" fontId="85" fillId="0" borderId="33" xfId="54" applyNumberFormat="1" applyFont="1" applyFill="1" applyBorder="1" applyAlignment="1">
      <alignment horizontal="left" vertical="center" wrapText="1"/>
      <protection/>
    </xf>
    <xf numFmtId="1" fontId="85" fillId="0" borderId="24" xfId="54" applyNumberFormat="1" applyFont="1" applyFill="1" applyBorder="1" applyAlignment="1">
      <alignment horizontal="left" vertical="center" wrapText="1"/>
      <protection/>
    </xf>
    <xf numFmtId="1" fontId="85" fillId="0" borderId="28" xfId="54" applyNumberFormat="1" applyFont="1" applyFill="1" applyBorder="1" applyAlignment="1">
      <alignment horizontal="left" vertical="center" wrapText="1"/>
      <protection/>
    </xf>
    <xf numFmtId="1" fontId="85" fillId="34" borderId="24" xfId="0" applyNumberFormat="1" applyFont="1" applyFill="1" applyBorder="1" applyAlignment="1">
      <alignment horizontal="left" vertical="center" wrapText="1"/>
    </xf>
    <xf numFmtId="1" fontId="85" fillId="34" borderId="28" xfId="0" applyNumberFormat="1" applyFont="1" applyFill="1" applyBorder="1" applyAlignment="1">
      <alignment horizontal="left" vertical="center" wrapText="1"/>
    </xf>
    <xf numFmtId="0" fontId="85" fillId="34" borderId="11" xfId="0" applyFont="1" applyFill="1" applyBorder="1" applyAlignment="1">
      <alignment horizontal="center" vertical="center" wrapText="1"/>
    </xf>
    <xf numFmtId="0" fontId="85" fillId="34" borderId="13" xfId="0" applyFont="1" applyFill="1" applyBorder="1" applyAlignment="1">
      <alignment horizontal="center" vertical="center" wrapText="1"/>
    </xf>
    <xf numFmtId="0" fontId="85" fillId="34" borderId="34" xfId="0" applyFont="1" applyFill="1" applyBorder="1" applyAlignment="1">
      <alignment horizontal="center" vertical="center" wrapText="1"/>
    </xf>
    <xf numFmtId="0" fontId="85" fillId="34" borderId="35" xfId="0" applyFont="1" applyFill="1" applyBorder="1" applyAlignment="1">
      <alignment horizontal="center" vertical="center" wrapText="1"/>
    </xf>
    <xf numFmtId="178" fontId="85" fillId="34" borderId="36" xfId="0" applyNumberFormat="1" applyFont="1" applyFill="1" applyBorder="1" applyAlignment="1">
      <alignment horizontal="center" vertical="center" wrapText="1"/>
    </xf>
    <xf numFmtId="1" fontId="85" fillId="34" borderId="28" xfId="0" applyNumberFormat="1" applyFont="1" applyFill="1" applyBorder="1" applyAlignment="1">
      <alignment horizontal="left" vertical="center" wrapText="1"/>
    </xf>
    <xf numFmtId="49" fontId="85" fillId="34" borderId="14" xfId="0" applyNumberFormat="1" applyFont="1" applyFill="1" applyBorder="1" applyAlignment="1">
      <alignment horizontal="center" vertical="center" wrapText="1"/>
    </xf>
    <xf numFmtId="0" fontId="85" fillId="34" borderId="31" xfId="0" applyFont="1" applyFill="1" applyBorder="1" applyAlignment="1">
      <alignment horizontal="center" vertical="center" wrapText="1"/>
    </xf>
    <xf numFmtId="0" fontId="85" fillId="34" borderId="37" xfId="0" applyFont="1" applyFill="1" applyBorder="1" applyAlignment="1">
      <alignment horizontal="center" vertical="center" wrapText="1"/>
    </xf>
    <xf numFmtId="180" fontId="85" fillId="34" borderId="38" xfId="0" applyNumberFormat="1" applyFont="1" applyFill="1" applyBorder="1" applyAlignment="1" applyProtection="1">
      <alignment horizontal="center" vertical="center"/>
      <protection/>
    </xf>
    <xf numFmtId="178" fontId="85" fillId="34" borderId="36" xfId="0" applyNumberFormat="1" applyFont="1" applyFill="1" applyBorder="1" applyAlignment="1">
      <alignment horizontal="center" vertical="center" wrapText="1"/>
    </xf>
    <xf numFmtId="0" fontId="85" fillId="34" borderId="35" xfId="0" applyFont="1" applyFill="1" applyBorder="1" applyAlignment="1">
      <alignment horizontal="center" vertical="center" wrapText="1"/>
    </xf>
    <xf numFmtId="0" fontId="85" fillId="34" borderId="11" xfId="0" applyFont="1" applyFill="1" applyBorder="1" applyAlignment="1">
      <alignment horizontal="center" vertical="center" wrapText="1"/>
    </xf>
    <xf numFmtId="0" fontId="85" fillId="34" borderId="13" xfId="0" applyFont="1" applyFill="1" applyBorder="1" applyAlignment="1">
      <alignment horizontal="center" vertical="center" wrapText="1"/>
    </xf>
    <xf numFmtId="0" fontId="85" fillId="34" borderId="14" xfId="0" applyFont="1" applyFill="1" applyBorder="1" applyAlignment="1">
      <alignment horizontal="center" vertical="center" wrapText="1"/>
    </xf>
    <xf numFmtId="180" fontId="85" fillId="34" borderId="37" xfId="0" applyNumberFormat="1" applyFont="1" applyFill="1" applyBorder="1" applyAlignment="1" applyProtection="1">
      <alignment horizontal="center" vertical="center"/>
      <protection/>
    </xf>
    <xf numFmtId="0" fontId="86" fillId="0" borderId="0" xfId="0" applyFont="1" applyBorder="1" applyAlignment="1">
      <alignment/>
    </xf>
    <xf numFmtId="0" fontId="86" fillId="0" borderId="0" xfId="0" applyFont="1" applyAlignment="1">
      <alignment/>
    </xf>
    <xf numFmtId="0" fontId="85" fillId="34" borderId="39" xfId="0" applyNumberFormat="1" applyFont="1" applyFill="1" applyBorder="1" applyAlignment="1">
      <alignment horizontal="left" vertical="center" wrapText="1"/>
    </xf>
    <xf numFmtId="0" fontId="85" fillId="34" borderId="29" xfId="0" applyFont="1" applyFill="1" applyBorder="1" applyAlignment="1">
      <alignment horizontal="center" vertical="center" wrapText="1"/>
    </xf>
    <xf numFmtId="0" fontId="85" fillId="34" borderId="40" xfId="0" applyFont="1" applyFill="1" applyBorder="1" applyAlignment="1">
      <alignment horizontal="center" vertical="center" wrapText="1"/>
    </xf>
    <xf numFmtId="180" fontId="85" fillId="34" borderId="41" xfId="0" applyNumberFormat="1" applyFont="1" applyFill="1" applyBorder="1" applyAlignment="1" applyProtection="1">
      <alignment horizontal="center" vertical="center"/>
      <protection/>
    </xf>
    <xf numFmtId="178" fontId="85" fillId="34" borderId="42" xfId="0" applyNumberFormat="1" applyFont="1" applyFill="1" applyBorder="1" applyAlignment="1">
      <alignment horizontal="center" vertical="center" wrapText="1"/>
    </xf>
    <xf numFmtId="180" fontId="85" fillId="34" borderId="40" xfId="0" applyNumberFormat="1" applyFont="1" applyFill="1" applyBorder="1" applyAlignment="1" applyProtection="1">
      <alignment horizontal="center" vertical="center"/>
      <protection/>
    </xf>
    <xf numFmtId="0" fontId="85" fillId="34" borderId="14" xfId="0" applyNumberFormat="1" applyFont="1" applyFill="1" applyBorder="1" applyAlignment="1">
      <alignment horizontal="center" vertical="center" wrapText="1"/>
    </xf>
    <xf numFmtId="0" fontId="85" fillId="34" borderId="11" xfId="0" applyNumberFormat="1" applyFont="1" applyFill="1" applyBorder="1" applyAlignment="1">
      <alignment horizontal="center" vertical="center" wrapText="1"/>
    </xf>
    <xf numFmtId="0" fontId="85" fillId="34" borderId="24" xfId="0" applyNumberFormat="1" applyFont="1" applyFill="1" applyBorder="1" applyAlignment="1" applyProtection="1">
      <alignment horizontal="center" vertical="center"/>
      <protection/>
    </xf>
    <xf numFmtId="178" fontId="85" fillId="34" borderId="42" xfId="0" applyNumberFormat="1" applyFont="1" applyFill="1" applyBorder="1" applyAlignment="1" applyProtection="1">
      <alignment horizontal="center" vertical="center"/>
      <protection/>
    </xf>
    <xf numFmtId="0" fontId="85" fillId="34" borderId="24" xfId="0" applyNumberFormat="1" applyFont="1" applyFill="1" applyBorder="1" applyAlignment="1">
      <alignment horizontal="center" vertical="center" wrapText="1"/>
    </xf>
    <xf numFmtId="180" fontId="85" fillId="34" borderId="35" xfId="0" applyNumberFormat="1" applyFont="1" applyFill="1" applyBorder="1" applyAlignment="1" applyProtection="1">
      <alignment horizontal="center" vertical="center"/>
      <protection/>
    </xf>
    <xf numFmtId="180" fontId="85" fillId="34" borderId="11" xfId="0" applyNumberFormat="1" applyFont="1" applyFill="1" applyBorder="1" applyAlignment="1" applyProtection="1">
      <alignment horizontal="center" vertical="center"/>
      <protection/>
    </xf>
    <xf numFmtId="180" fontId="85" fillId="34" borderId="13" xfId="0" applyNumberFormat="1" applyFont="1" applyFill="1" applyBorder="1" applyAlignment="1" applyProtection="1">
      <alignment horizontal="center" vertical="center"/>
      <protection/>
    </xf>
    <xf numFmtId="181" fontId="85" fillId="34" borderId="14" xfId="0" applyNumberFormat="1" applyFont="1" applyFill="1" applyBorder="1" applyAlignment="1" applyProtection="1">
      <alignment horizontal="center" vertical="center"/>
      <protection/>
    </xf>
    <xf numFmtId="180" fontId="85" fillId="34" borderId="24" xfId="0" applyNumberFormat="1" applyFont="1" applyFill="1" applyBorder="1" applyAlignment="1" applyProtection="1">
      <alignment horizontal="center" vertical="center"/>
      <protection/>
    </xf>
    <xf numFmtId="49" fontId="85" fillId="34" borderId="30" xfId="0" applyNumberFormat="1" applyFont="1" applyFill="1" applyBorder="1" applyAlignment="1">
      <alignment horizontal="center" vertical="center" wrapText="1"/>
    </xf>
    <xf numFmtId="1" fontId="85" fillId="34" borderId="43" xfId="0" applyNumberFormat="1" applyFont="1" applyFill="1" applyBorder="1" applyAlignment="1">
      <alignment horizontal="left" vertical="center" wrapText="1"/>
    </xf>
    <xf numFmtId="0" fontId="85" fillId="34" borderId="27" xfId="0" applyNumberFormat="1" applyFont="1" applyFill="1" applyBorder="1" applyAlignment="1">
      <alignment horizontal="center" vertical="center" wrapText="1"/>
    </xf>
    <xf numFmtId="0" fontId="85" fillId="34" borderId="44" xfId="0" applyNumberFormat="1" applyFont="1" applyFill="1" applyBorder="1" applyAlignment="1">
      <alignment horizontal="center" vertical="center" wrapText="1"/>
    </xf>
    <xf numFmtId="0" fontId="85" fillId="34" borderId="45" xfId="0" applyNumberFormat="1" applyFont="1" applyFill="1" applyBorder="1" applyAlignment="1" applyProtection="1">
      <alignment horizontal="center" vertical="center"/>
      <protection/>
    </xf>
    <xf numFmtId="178" fontId="85" fillId="34" borderId="46" xfId="0" applyNumberFormat="1" applyFont="1" applyFill="1" applyBorder="1" applyAlignment="1" applyProtection="1">
      <alignment horizontal="center" vertical="center"/>
      <protection/>
    </xf>
    <xf numFmtId="180" fontId="85" fillId="34" borderId="0" xfId="0" applyNumberFormat="1" applyFont="1" applyFill="1" applyBorder="1" applyAlignment="1" applyProtection="1">
      <alignment horizontal="center" vertical="center"/>
      <protection/>
    </xf>
    <xf numFmtId="180" fontId="85" fillId="34" borderId="45" xfId="0" applyNumberFormat="1" applyFont="1" applyFill="1" applyBorder="1" applyAlignment="1" applyProtection="1">
      <alignment horizontal="center" vertical="center"/>
      <protection/>
    </xf>
    <xf numFmtId="181" fontId="85" fillId="34" borderId="30" xfId="0" applyNumberFormat="1" applyFont="1" applyFill="1" applyBorder="1" applyAlignment="1" applyProtection="1">
      <alignment horizontal="center" vertical="center"/>
      <protection/>
    </xf>
    <xf numFmtId="180" fontId="85" fillId="34" borderId="44" xfId="0" applyNumberFormat="1" applyFont="1" applyFill="1" applyBorder="1" applyAlignment="1" applyProtection="1">
      <alignment horizontal="center" vertical="center"/>
      <protection/>
    </xf>
    <xf numFmtId="180" fontId="85" fillId="34" borderId="43" xfId="0" applyNumberFormat="1" applyFont="1" applyFill="1" applyBorder="1" applyAlignment="1" applyProtection="1">
      <alignment horizontal="center" vertical="center"/>
      <protection/>
    </xf>
    <xf numFmtId="0" fontId="85" fillId="34" borderId="47" xfId="0" applyFont="1" applyFill="1" applyBorder="1" applyAlignment="1">
      <alignment horizontal="center" vertical="center" wrapText="1"/>
    </xf>
    <xf numFmtId="0" fontId="85" fillId="34" borderId="48" xfId="0" applyFont="1" applyFill="1" applyBorder="1" applyAlignment="1">
      <alignment horizontal="center" vertical="center" wrapText="1"/>
    </xf>
    <xf numFmtId="0" fontId="85" fillId="34" borderId="49" xfId="0" applyFont="1" applyFill="1" applyBorder="1" applyAlignment="1">
      <alignment horizontal="center" vertical="center" wrapText="1"/>
    </xf>
    <xf numFmtId="178" fontId="87" fillId="34" borderId="50" xfId="0" applyNumberFormat="1" applyFont="1" applyFill="1" applyBorder="1" applyAlignment="1">
      <alignment horizontal="center" vertical="center" wrapText="1"/>
    </xf>
    <xf numFmtId="49" fontId="85" fillId="34" borderId="31" xfId="0" applyNumberFormat="1" applyFont="1" applyFill="1" applyBorder="1" applyAlignment="1" applyProtection="1">
      <alignment horizontal="center" vertical="center"/>
      <protection/>
    </xf>
    <xf numFmtId="2" fontId="85" fillId="34" borderId="11" xfId="0" applyNumberFormat="1" applyFont="1" applyFill="1" applyBorder="1" applyAlignment="1">
      <alignment horizontal="center" vertical="center" wrapText="1"/>
    </xf>
    <xf numFmtId="2" fontId="85" fillId="34" borderId="13" xfId="0" applyNumberFormat="1" applyFont="1" applyFill="1" applyBorder="1" applyAlignment="1">
      <alignment horizontal="center" vertical="center" wrapText="1"/>
    </xf>
    <xf numFmtId="49" fontId="85" fillId="34" borderId="29" xfId="0" applyNumberFormat="1" applyFont="1" applyFill="1" applyBorder="1" applyAlignment="1" applyProtection="1">
      <alignment horizontal="center" vertical="center"/>
      <protection/>
    </xf>
    <xf numFmtId="0" fontId="86" fillId="34" borderId="0" xfId="0" applyFont="1" applyFill="1" applyBorder="1" applyAlignment="1">
      <alignment/>
    </xf>
    <xf numFmtId="0" fontId="86" fillId="34" borderId="0" xfId="0" applyFont="1" applyFill="1" applyAlignment="1">
      <alignment/>
    </xf>
    <xf numFmtId="0" fontId="85" fillId="34" borderId="41" xfId="0" applyNumberFormat="1" applyFont="1" applyFill="1" applyBorder="1" applyAlignment="1">
      <alignment horizontal="center" vertical="center" wrapText="1"/>
    </xf>
    <xf numFmtId="49" fontId="85" fillId="34" borderId="29" xfId="0" applyNumberFormat="1" applyFont="1" applyFill="1" applyBorder="1" applyAlignment="1">
      <alignment horizontal="center" vertical="center" wrapText="1"/>
    </xf>
    <xf numFmtId="176" fontId="85" fillId="34" borderId="13" xfId="0" applyNumberFormat="1" applyFont="1" applyFill="1" applyBorder="1" applyAlignment="1" applyProtection="1">
      <alignment horizontal="center" vertical="center"/>
      <protection/>
    </xf>
    <xf numFmtId="178" fontId="85" fillId="34" borderId="36" xfId="0" applyNumberFormat="1" applyFont="1" applyFill="1" applyBorder="1" applyAlignment="1" applyProtection="1">
      <alignment horizontal="center" vertical="center"/>
      <protection/>
    </xf>
    <xf numFmtId="0" fontId="85" fillId="34" borderId="40" xfId="0" applyNumberFormat="1" applyFont="1" applyFill="1" applyBorder="1" applyAlignment="1">
      <alignment horizontal="center" vertical="center" wrapText="1"/>
    </xf>
    <xf numFmtId="49" fontId="85" fillId="34" borderId="30" xfId="0" applyNumberFormat="1" applyFont="1" applyFill="1" applyBorder="1" applyAlignment="1">
      <alignment horizontal="center" vertical="center" wrapText="1"/>
    </xf>
    <xf numFmtId="0" fontId="85" fillId="34" borderId="51" xfId="0" applyFont="1" applyFill="1" applyBorder="1" applyAlignment="1">
      <alignment horizontal="center" vertical="center" wrapText="1"/>
    </xf>
    <xf numFmtId="0" fontId="85" fillId="34" borderId="12" xfId="0" applyFont="1" applyFill="1" applyBorder="1" applyAlignment="1">
      <alignment horizontal="center" vertical="center" wrapText="1"/>
    </xf>
    <xf numFmtId="176" fontId="85" fillId="34" borderId="52" xfId="0" applyNumberFormat="1" applyFont="1" applyFill="1" applyBorder="1" applyAlignment="1" applyProtection="1">
      <alignment horizontal="center" vertical="center"/>
      <protection/>
    </xf>
    <xf numFmtId="178" fontId="85" fillId="34" borderId="53" xfId="0" applyNumberFormat="1" applyFont="1" applyFill="1" applyBorder="1" applyAlignment="1">
      <alignment horizontal="center" vertical="center" wrapText="1"/>
    </xf>
    <xf numFmtId="0" fontId="85" fillId="34" borderId="27" xfId="0" applyFont="1" applyFill="1" applyBorder="1" applyAlignment="1">
      <alignment horizontal="center" vertical="center" wrapText="1"/>
    </xf>
    <xf numFmtId="2" fontId="85" fillId="34" borderId="12" xfId="0" applyNumberFormat="1" applyFont="1" applyFill="1" applyBorder="1" applyAlignment="1">
      <alignment horizontal="center" vertical="center" wrapText="1"/>
    </xf>
    <xf numFmtId="2" fontId="85" fillId="34" borderId="52" xfId="0" applyNumberFormat="1" applyFont="1" applyFill="1" applyBorder="1" applyAlignment="1">
      <alignment horizontal="center" vertical="center" wrapText="1"/>
    </xf>
    <xf numFmtId="0" fontId="85" fillId="34" borderId="12" xfId="0" applyNumberFormat="1" applyFont="1" applyFill="1" applyBorder="1" applyAlignment="1">
      <alignment horizontal="center" vertical="center" wrapText="1"/>
    </xf>
    <xf numFmtId="0" fontId="85" fillId="34" borderId="43" xfId="0" applyNumberFormat="1" applyFont="1" applyFill="1" applyBorder="1" applyAlignment="1">
      <alignment horizontal="center" vertical="center" wrapText="1"/>
    </xf>
    <xf numFmtId="0" fontId="85" fillId="34" borderId="54" xfId="0" applyFont="1" applyFill="1" applyBorder="1" applyAlignment="1">
      <alignment horizontal="center" vertical="center" wrapText="1"/>
    </xf>
    <xf numFmtId="0" fontId="85" fillId="34" borderId="55" xfId="0" applyFont="1" applyFill="1" applyBorder="1" applyAlignment="1">
      <alignment horizontal="center" vertical="center" wrapText="1"/>
    </xf>
    <xf numFmtId="176" fontId="85" fillId="34" borderId="56" xfId="0" applyNumberFormat="1" applyFont="1" applyFill="1" applyBorder="1" applyAlignment="1" applyProtection="1">
      <alignment horizontal="center" vertical="center"/>
      <protection/>
    </xf>
    <xf numFmtId="0" fontId="87" fillId="34" borderId="55" xfId="0" applyFont="1" applyFill="1" applyBorder="1" applyAlignment="1">
      <alignment horizontal="center" vertical="center" wrapText="1"/>
    </xf>
    <xf numFmtId="178" fontId="87" fillId="34" borderId="57" xfId="0" applyNumberFormat="1" applyFont="1" applyFill="1" applyBorder="1" applyAlignment="1">
      <alignment horizontal="center" vertical="center" wrapText="1"/>
    </xf>
    <xf numFmtId="178" fontId="87" fillId="0" borderId="0" xfId="0" applyNumberFormat="1" applyFont="1" applyFill="1" applyBorder="1" applyAlignment="1">
      <alignment horizontal="center" vertical="center" wrapText="1"/>
    </xf>
    <xf numFmtId="49" fontId="85" fillId="34" borderId="31" xfId="0" applyNumberFormat="1" applyFont="1" applyFill="1" applyBorder="1" applyAlignment="1">
      <alignment horizontal="center" vertical="center" wrapText="1"/>
    </xf>
    <xf numFmtId="1" fontId="85" fillId="34" borderId="41" xfId="0" applyNumberFormat="1" applyFont="1" applyFill="1" applyBorder="1" applyAlignment="1">
      <alignment vertical="center" wrapText="1"/>
    </xf>
    <xf numFmtId="0" fontId="85" fillId="34" borderId="58" xfId="0" applyFont="1" applyFill="1" applyBorder="1" applyAlignment="1">
      <alignment horizontal="center" vertical="center" wrapText="1"/>
    </xf>
    <xf numFmtId="0" fontId="85" fillId="34" borderId="59" xfId="0" applyFont="1" applyFill="1" applyBorder="1" applyAlignment="1">
      <alignment horizontal="center" vertical="center" wrapText="1"/>
    </xf>
    <xf numFmtId="176" fontId="85" fillId="34" borderId="38" xfId="0" applyNumberFormat="1" applyFont="1" applyFill="1" applyBorder="1" applyAlignment="1" applyProtection="1">
      <alignment horizontal="center" vertical="center"/>
      <protection/>
    </xf>
    <xf numFmtId="178" fontId="85" fillId="34" borderId="60" xfId="0" applyNumberFormat="1" applyFont="1" applyFill="1" applyBorder="1" applyAlignment="1" applyProtection="1">
      <alignment horizontal="center" vertical="center"/>
      <protection/>
    </xf>
    <xf numFmtId="0" fontId="85" fillId="34" borderId="37" xfId="0" applyFont="1" applyFill="1" applyBorder="1" applyAlignment="1">
      <alignment vertical="center" wrapText="1"/>
    </xf>
    <xf numFmtId="0" fontId="85" fillId="34" borderId="61" xfId="0" applyFont="1" applyFill="1" applyBorder="1" applyAlignment="1">
      <alignment vertical="center" wrapText="1"/>
    </xf>
    <xf numFmtId="176" fontId="85" fillId="34" borderId="58" xfId="0" applyNumberFormat="1" applyFont="1" applyFill="1" applyBorder="1" applyAlignment="1" applyProtection="1">
      <alignment vertical="center"/>
      <protection/>
    </xf>
    <xf numFmtId="0" fontId="85" fillId="34" borderId="37" xfId="0" applyFont="1" applyFill="1" applyBorder="1" applyAlignment="1">
      <alignment/>
    </xf>
    <xf numFmtId="0" fontId="85" fillId="34" borderId="59" xfId="0" applyFont="1" applyFill="1" applyBorder="1" applyAlignment="1">
      <alignment/>
    </xf>
    <xf numFmtId="0" fontId="88" fillId="34" borderId="31" xfId="0" applyFont="1" applyFill="1" applyBorder="1" applyAlignment="1">
      <alignment/>
    </xf>
    <xf numFmtId="0" fontId="88" fillId="34" borderId="37" xfId="0" applyFont="1" applyFill="1" applyBorder="1" applyAlignment="1">
      <alignment/>
    </xf>
    <xf numFmtId="0" fontId="88" fillId="34" borderId="38" xfId="0" applyFont="1" applyFill="1" applyBorder="1" applyAlignment="1">
      <alignment/>
    </xf>
    <xf numFmtId="0" fontId="85" fillId="34" borderId="34" xfId="0" applyFont="1" applyFill="1" applyBorder="1" applyAlignment="1">
      <alignment horizontal="center" vertical="center" wrapText="1"/>
    </xf>
    <xf numFmtId="0" fontId="85" fillId="34" borderId="39" xfId="0" applyFont="1" applyFill="1" applyBorder="1" applyAlignment="1">
      <alignment horizontal="center" vertical="center" wrapText="1"/>
    </xf>
    <xf numFmtId="176" fontId="85" fillId="34" borderId="41" xfId="0" applyNumberFormat="1" applyFont="1" applyFill="1" applyBorder="1" applyAlignment="1" applyProtection="1">
      <alignment horizontal="center" vertical="center"/>
      <protection/>
    </xf>
    <xf numFmtId="178" fontId="85" fillId="34" borderId="62" xfId="0" applyNumberFormat="1" applyFont="1" applyFill="1" applyBorder="1" applyAlignment="1" applyProtection="1">
      <alignment horizontal="center" vertical="center"/>
      <protection/>
    </xf>
    <xf numFmtId="176" fontId="85" fillId="34" borderId="34" xfId="0" applyNumberFormat="1" applyFont="1" applyFill="1" applyBorder="1" applyAlignment="1" applyProtection="1">
      <alignment vertical="center"/>
      <protection/>
    </xf>
    <xf numFmtId="0" fontId="85" fillId="34" borderId="40" xfId="0" applyFont="1" applyFill="1" applyBorder="1" applyAlignment="1">
      <alignment/>
    </xf>
    <xf numFmtId="0" fontId="85" fillId="34" borderId="39" xfId="0" applyFont="1" applyFill="1" applyBorder="1" applyAlignment="1">
      <alignment/>
    </xf>
    <xf numFmtId="0" fontId="88" fillId="34" borderId="29" xfId="0" applyFont="1" applyFill="1" applyBorder="1" applyAlignment="1">
      <alignment/>
    </xf>
    <xf numFmtId="0" fontId="88" fillId="34" borderId="40" xfId="0" applyFont="1" applyFill="1" applyBorder="1" applyAlignment="1">
      <alignment/>
    </xf>
    <xf numFmtId="0" fontId="88" fillId="34" borderId="41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Alignment="1">
      <alignment/>
    </xf>
    <xf numFmtId="0" fontId="85" fillId="34" borderId="27" xfId="0" applyFont="1" applyFill="1" applyBorder="1" applyAlignment="1">
      <alignment horizontal="center" vertical="center" wrapText="1"/>
    </xf>
    <xf numFmtId="0" fontId="85" fillId="34" borderId="44" xfId="0" applyFont="1" applyFill="1" applyBorder="1" applyAlignment="1">
      <alignment horizontal="center" vertical="center" wrapText="1"/>
    </xf>
    <xf numFmtId="176" fontId="85" fillId="34" borderId="43" xfId="0" applyNumberFormat="1" applyFont="1" applyFill="1" applyBorder="1" applyAlignment="1" applyProtection="1">
      <alignment horizontal="center" vertical="center"/>
      <protection/>
    </xf>
    <xf numFmtId="2" fontId="85" fillId="34" borderId="34" xfId="0" applyNumberFormat="1" applyFont="1" applyFill="1" applyBorder="1" applyAlignment="1">
      <alignment vertical="center" wrapText="1"/>
    </xf>
    <xf numFmtId="2" fontId="85" fillId="34" borderId="40" xfId="0" applyNumberFormat="1" applyFont="1" applyFill="1" applyBorder="1" applyAlignment="1">
      <alignment vertical="center" wrapText="1"/>
    </xf>
    <xf numFmtId="2" fontId="85" fillId="34" borderId="39" xfId="0" applyNumberFormat="1" applyFont="1" applyFill="1" applyBorder="1" applyAlignment="1">
      <alignment vertical="center" wrapText="1"/>
    </xf>
    <xf numFmtId="176" fontId="85" fillId="34" borderId="29" xfId="0" applyNumberFormat="1" applyFont="1" applyFill="1" applyBorder="1" applyAlignment="1" applyProtection="1">
      <alignment vertical="center"/>
      <protection/>
    </xf>
    <xf numFmtId="0" fontId="85" fillId="34" borderId="41" xfId="0" applyFont="1" applyFill="1" applyBorder="1" applyAlignment="1">
      <alignment/>
    </xf>
    <xf numFmtId="178" fontId="87" fillId="34" borderId="57" xfId="0" applyNumberFormat="1" applyFont="1" applyFill="1" applyBorder="1" applyAlignment="1" applyProtection="1">
      <alignment horizontal="center" vertical="center"/>
      <protection/>
    </xf>
    <xf numFmtId="0" fontId="87" fillId="34" borderId="63" xfId="0" applyNumberFormat="1" applyFont="1" applyFill="1" applyBorder="1" applyAlignment="1" applyProtection="1">
      <alignment horizontal="center" vertical="center"/>
      <protection/>
    </xf>
    <xf numFmtId="0" fontId="85" fillId="34" borderId="55" xfId="0" applyFont="1" applyFill="1" applyBorder="1" applyAlignment="1">
      <alignment vertical="center" wrapText="1"/>
    </xf>
    <xf numFmtId="0" fontId="85" fillId="34" borderId="64" xfId="0" applyFont="1" applyFill="1" applyBorder="1" applyAlignment="1">
      <alignment vertical="center" wrapText="1"/>
    </xf>
    <xf numFmtId="2" fontId="85" fillId="34" borderId="54" xfId="0" applyNumberFormat="1" applyFont="1" applyFill="1" applyBorder="1" applyAlignment="1">
      <alignment vertical="center" wrapText="1"/>
    </xf>
    <xf numFmtId="2" fontId="85" fillId="34" borderId="55" xfId="0" applyNumberFormat="1" applyFont="1" applyFill="1" applyBorder="1" applyAlignment="1">
      <alignment vertical="center" wrapText="1"/>
    </xf>
    <xf numFmtId="2" fontId="85" fillId="34" borderId="56" xfId="0" applyNumberFormat="1" applyFont="1" applyFill="1" applyBorder="1" applyAlignment="1">
      <alignment vertical="center" wrapText="1"/>
    </xf>
    <xf numFmtId="176" fontId="85" fillId="34" borderId="63" xfId="0" applyNumberFormat="1" applyFont="1" applyFill="1" applyBorder="1" applyAlignment="1" applyProtection="1">
      <alignment vertical="center"/>
      <protection/>
    </xf>
    <xf numFmtId="0" fontId="85" fillId="34" borderId="55" xfId="0" applyFont="1" applyFill="1" applyBorder="1" applyAlignment="1">
      <alignment/>
    </xf>
    <xf numFmtId="0" fontId="85" fillId="34" borderId="64" xfId="0" applyFont="1" applyFill="1" applyBorder="1" applyAlignment="1">
      <alignment/>
    </xf>
    <xf numFmtId="0" fontId="89" fillId="0" borderId="0" xfId="0" applyFont="1" applyBorder="1" applyAlignment="1">
      <alignment/>
    </xf>
    <xf numFmtId="0" fontId="89" fillId="0" borderId="0" xfId="0" applyFont="1" applyAlignment="1">
      <alignment/>
    </xf>
    <xf numFmtId="176" fontId="85" fillId="34" borderId="45" xfId="0" applyNumberFormat="1" applyFont="1" applyFill="1" applyBorder="1" applyAlignment="1" applyProtection="1">
      <alignment horizontal="center" vertical="center"/>
      <protection/>
    </xf>
    <xf numFmtId="0" fontId="85" fillId="34" borderId="65" xfId="0" applyNumberFormat="1" applyFont="1" applyFill="1" applyBorder="1" applyAlignment="1" applyProtection="1">
      <alignment horizontal="center" vertical="center"/>
      <protection/>
    </xf>
    <xf numFmtId="0" fontId="85" fillId="34" borderId="63" xfId="0" applyFont="1" applyFill="1" applyBorder="1" applyAlignment="1">
      <alignment horizontal="center" vertical="center" wrapText="1"/>
    </xf>
    <xf numFmtId="176" fontId="85" fillId="0" borderId="54" xfId="0" applyNumberFormat="1" applyFont="1" applyFill="1" applyBorder="1" applyAlignment="1" applyProtection="1">
      <alignment horizontal="center" vertical="center" wrapText="1"/>
      <protection/>
    </xf>
    <xf numFmtId="0" fontId="85" fillId="0" borderId="55" xfId="0" applyNumberFormat="1" applyFont="1" applyFill="1" applyBorder="1" applyAlignment="1" applyProtection="1">
      <alignment vertical="center" wrapText="1"/>
      <protection/>
    </xf>
    <xf numFmtId="0" fontId="85" fillId="0" borderId="56" xfId="0" applyNumberFormat="1" applyFont="1" applyFill="1" applyBorder="1" applyAlignment="1" applyProtection="1">
      <alignment vertical="center" wrapText="1"/>
      <protection/>
    </xf>
    <xf numFmtId="178" fontId="87" fillId="0" borderId="57" xfId="0" applyNumberFormat="1" applyFont="1" applyFill="1" applyBorder="1" applyAlignment="1" applyProtection="1">
      <alignment horizontal="center" vertical="center"/>
      <protection/>
    </xf>
    <xf numFmtId="0" fontId="87" fillId="0" borderId="21" xfId="0" applyNumberFormat="1" applyFont="1" applyFill="1" applyBorder="1" applyAlignment="1" applyProtection="1">
      <alignment horizontal="center" vertical="center" wrapText="1"/>
      <protection/>
    </xf>
    <xf numFmtId="0" fontId="85" fillId="0" borderId="16" xfId="0" applyNumberFormat="1" applyFont="1" applyFill="1" applyBorder="1" applyAlignment="1" applyProtection="1">
      <alignment vertical="center" wrapText="1"/>
      <protection/>
    </xf>
    <xf numFmtId="176" fontId="85" fillId="0" borderId="16" xfId="0" applyNumberFormat="1" applyFont="1" applyFill="1" applyBorder="1" applyAlignment="1" applyProtection="1">
      <alignment vertical="center"/>
      <protection/>
    </xf>
    <xf numFmtId="176" fontId="85" fillId="0" borderId="26" xfId="0" applyNumberFormat="1" applyFont="1" applyFill="1" applyBorder="1" applyAlignment="1" applyProtection="1">
      <alignment vertical="center"/>
      <protection/>
    </xf>
    <xf numFmtId="2" fontId="85" fillId="0" borderId="34" xfId="0" applyNumberFormat="1" applyFont="1" applyFill="1" applyBorder="1" applyAlignment="1" applyProtection="1">
      <alignment vertical="center"/>
      <protection/>
    </xf>
    <xf numFmtId="2" fontId="85" fillId="0" borderId="40" xfId="0" applyNumberFormat="1" applyFont="1" applyFill="1" applyBorder="1" applyAlignment="1" applyProtection="1">
      <alignment vertical="center"/>
      <protection/>
    </xf>
    <xf numFmtId="2" fontId="85" fillId="0" borderId="39" xfId="0" applyNumberFormat="1" applyFont="1" applyFill="1" applyBorder="1" applyAlignment="1" applyProtection="1">
      <alignment vertical="center"/>
      <protection/>
    </xf>
    <xf numFmtId="176" fontId="85" fillId="0" borderId="30" xfId="0" applyNumberFormat="1" applyFont="1" applyFill="1" applyBorder="1" applyAlignment="1" applyProtection="1">
      <alignment vertical="center"/>
      <protection/>
    </xf>
    <xf numFmtId="176" fontId="85" fillId="0" borderId="44" xfId="0" applyNumberFormat="1" applyFont="1" applyFill="1" applyBorder="1" applyAlignment="1" applyProtection="1">
      <alignment vertical="center"/>
      <protection/>
    </xf>
    <xf numFmtId="176" fontId="85" fillId="0" borderId="43" xfId="0" applyNumberFormat="1" applyFont="1" applyFill="1" applyBorder="1" applyAlignment="1" applyProtection="1">
      <alignment vertical="center"/>
      <protection/>
    </xf>
    <xf numFmtId="0" fontId="85" fillId="0" borderId="54" xfId="0" applyFont="1" applyFill="1" applyBorder="1" applyAlignment="1">
      <alignment horizontal="center" vertical="center" wrapText="1"/>
    </xf>
    <xf numFmtId="0" fontId="85" fillId="0" borderId="55" xfId="0" applyFont="1" applyFill="1" applyBorder="1" applyAlignment="1">
      <alignment horizontal="center" vertical="center" wrapText="1"/>
    </xf>
    <xf numFmtId="176" fontId="85" fillId="0" borderId="56" xfId="0" applyNumberFormat="1" applyFont="1" applyFill="1" applyBorder="1" applyAlignment="1" applyProtection="1">
      <alignment horizontal="center" vertical="center"/>
      <protection/>
    </xf>
    <xf numFmtId="178" fontId="87" fillId="0" borderId="57" xfId="0" applyNumberFormat="1" applyFont="1" applyFill="1" applyBorder="1" applyAlignment="1">
      <alignment horizontal="center" vertical="center" wrapText="1"/>
    </xf>
    <xf numFmtId="178" fontId="87" fillId="0" borderId="66" xfId="0" applyNumberFormat="1" applyFont="1" applyFill="1" applyBorder="1" applyAlignment="1">
      <alignment horizontal="center" vertical="center" wrapText="1"/>
    </xf>
    <xf numFmtId="178" fontId="87" fillId="0" borderId="64" xfId="0" applyNumberFormat="1" applyFont="1" applyFill="1" applyBorder="1" applyAlignment="1">
      <alignment horizontal="center" vertical="center" wrapText="1"/>
    </xf>
    <xf numFmtId="0" fontId="90" fillId="0" borderId="29" xfId="0" applyFont="1" applyFill="1" applyBorder="1" applyAlignment="1">
      <alignment wrapText="1"/>
    </xf>
    <xf numFmtId="0" fontId="85" fillId="0" borderId="40" xfId="0" applyFont="1" applyFill="1" applyBorder="1" applyAlignment="1">
      <alignment horizontal="center" vertical="center" wrapText="1"/>
    </xf>
    <xf numFmtId="180" fontId="85" fillId="0" borderId="39" xfId="0" applyNumberFormat="1" applyFont="1" applyFill="1" applyBorder="1" applyAlignment="1" applyProtection="1">
      <alignment horizontal="center" vertical="center"/>
      <protection/>
    </xf>
    <xf numFmtId="178" fontId="85" fillId="0" borderId="42" xfId="0" applyNumberFormat="1" applyFont="1" applyFill="1" applyBorder="1" applyAlignment="1">
      <alignment horizontal="center" vertical="center" wrapText="1"/>
    </xf>
    <xf numFmtId="0" fontId="85" fillId="0" borderId="34" xfId="0" applyFont="1" applyFill="1" applyBorder="1" applyAlignment="1">
      <alignment horizontal="center" vertical="center" wrapText="1"/>
    </xf>
    <xf numFmtId="0" fontId="85" fillId="0" borderId="39" xfId="0" applyFont="1" applyFill="1" applyBorder="1" applyAlignment="1">
      <alignment horizontal="center" vertical="center" wrapText="1"/>
    </xf>
    <xf numFmtId="0" fontId="85" fillId="0" borderId="29" xfId="0" applyFont="1" applyFill="1" applyBorder="1" applyAlignment="1">
      <alignment horizontal="center" vertical="center" wrapText="1"/>
    </xf>
    <xf numFmtId="176" fontId="85" fillId="0" borderId="41" xfId="0" applyNumberFormat="1" applyFont="1" applyFill="1" applyBorder="1" applyAlignment="1" applyProtection="1">
      <alignment horizontal="center" vertical="center"/>
      <protection/>
    </xf>
    <xf numFmtId="0" fontId="86" fillId="0" borderId="0" xfId="0" applyFont="1" applyFill="1" applyAlignment="1">
      <alignment/>
    </xf>
    <xf numFmtId="0" fontId="85" fillId="0" borderId="5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176" fontId="85" fillId="0" borderId="13" xfId="0" applyNumberFormat="1" applyFont="1" applyFill="1" applyBorder="1" applyAlignment="1" applyProtection="1">
      <alignment horizontal="center" vertical="center"/>
      <protection/>
    </xf>
    <xf numFmtId="178" fontId="85" fillId="0" borderId="67" xfId="0" applyNumberFormat="1" applyFont="1" applyFill="1" applyBorder="1" applyAlignment="1" applyProtection="1">
      <alignment horizontal="center" vertical="center"/>
      <protection/>
    </xf>
    <xf numFmtId="0" fontId="85" fillId="0" borderId="24" xfId="0" applyFont="1" applyFill="1" applyBorder="1" applyAlignment="1">
      <alignment horizontal="center" vertical="center" wrapText="1"/>
    </xf>
    <xf numFmtId="2" fontId="85" fillId="0" borderId="35" xfId="0" applyNumberFormat="1" applyFont="1" applyFill="1" applyBorder="1" applyAlignment="1">
      <alignment horizontal="center" vertical="center" wrapText="1"/>
    </xf>
    <xf numFmtId="2" fontId="85" fillId="0" borderId="11" xfId="0" applyNumberFormat="1" applyFont="1" applyFill="1" applyBorder="1" applyAlignment="1">
      <alignment horizontal="center" vertical="center" wrapText="1"/>
    </xf>
    <xf numFmtId="2" fontId="85" fillId="0" borderId="13" xfId="0" applyNumberFormat="1" applyFont="1" applyFill="1" applyBorder="1" applyAlignment="1">
      <alignment horizontal="center" vertical="center" wrapText="1"/>
    </xf>
    <xf numFmtId="180" fontId="85" fillId="0" borderId="32" xfId="0" applyNumberFormat="1" applyFont="1" applyFill="1" applyBorder="1" applyAlignment="1" applyProtection="1">
      <alignment horizontal="center" vertical="center"/>
      <protection/>
    </xf>
    <xf numFmtId="0" fontId="85" fillId="0" borderId="11" xfId="0" applyNumberFormat="1" applyFont="1" applyFill="1" applyBorder="1" applyAlignment="1">
      <alignment horizontal="center" vertical="center" wrapText="1"/>
    </xf>
    <xf numFmtId="176" fontId="85" fillId="0" borderId="24" xfId="0" applyNumberFormat="1" applyFont="1" applyFill="1" applyBorder="1" applyAlignment="1" applyProtection="1">
      <alignment horizontal="center" vertical="center"/>
      <protection/>
    </xf>
    <xf numFmtId="0" fontId="85" fillId="0" borderId="63" xfId="0" applyNumberFormat="1" applyFont="1" applyFill="1" applyBorder="1" applyAlignment="1" applyProtection="1">
      <alignment horizontal="center" vertical="center"/>
      <protection/>
    </xf>
    <xf numFmtId="0" fontId="85" fillId="0" borderId="55" xfId="0" applyNumberFormat="1" applyFont="1" applyFill="1" applyBorder="1" applyAlignment="1" applyProtection="1">
      <alignment horizontal="center" vertical="center"/>
      <protection/>
    </xf>
    <xf numFmtId="0" fontId="85" fillId="0" borderId="56" xfId="0" applyNumberFormat="1" applyFont="1" applyFill="1" applyBorder="1" applyAlignment="1" applyProtection="1">
      <alignment horizontal="center" vertical="center"/>
      <protection/>
    </xf>
    <xf numFmtId="178" fontId="87" fillId="0" borderId="64" xfId="0" applyNumberFormat="1" applyFont="1" applyFill="1" applyBorder="1" applyAlignment="1" applyProtection="1">
      <alignment horizontal="center" vertical="center"/>
      <protection/>
    </xf>
    <xf numFmtId="49" fontId="85" fillId="34" borderId="29" xfId="0" applyNumberFormat="1" applyFont="1" applyFill="1" applyBorder="1" applyAlignment="1">
      <alignment horizontal="center" vertical="center" wrapText="1"/>
    </xf>
    <xf numFmtId="0" fontId="85" fillId="0" borderId="37" xfId="0" applyFont="1" applyFill="1" applyBorder="1" applyAlignment="1">
      <alignment horizontal="center" vertical="center" wrapText="1"/>
    </xf>
    <xf numFmtId="180" fontId="85" fillId="0" borderId="59" xfId="0" applyNumberFormat="1" applyFont="1" applyFill="1" applyBorder="1" applyAlignment="1" applyProtection="1">
      <alignment horizontal="center" vertical="center"/>
      <protection/>
    </xf>
    <xf numFmtId="178" fontId="85" fillId="0" borderId="68" xfId="0" applyNumberFormat="1" applyFont="1" applyFill="1" applyBorder="1" applyAlignment="1">
      <alignment horizontal="center" vertical="center" wrapText="1"/>
    </xf>
    <xf numFmtId="0" fontId="85" fillId="0" borderId="35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4" xfId="0" applyFont="1" applyFill="1" applyBorder="1" applyAlignment="1">
      <alignment horizontal="center" vertical="center" wrapText="1"/>
    </xf>
    <xf numFmtId="178" fontId="91" fillId="0" borderId="0" xfId="0" applyNumberFormat="1" applyFont="1" applyFill="1" applyBorder="1" applyAlignment="1">
      <alignment horizontal="center" vertical="center" wrapText="1"/>
    </xf>
    <xf numFmtId="2" fontId="91" fillId="0" borderId="0" xfId="0" applyNumberFormat="1" applyFont="1" applyFill="1" applyBorder="1" applyAlignment="1">
      <alignment horizontal="center" vertical="center" wrapText="1"/>
    </xf>
    <xf numFmtId="1" fontId="85" fillId="34" borderId="13" xfId="0" applyNumberFormat="1" applyFont="1" applyFill="1" applyBorder="1" applyAlignment="1">
      <alignment horizontal="left" vertical="center" wrapText="1"/>
    </xf>
    <xf numFmtId="0" fontId="85" fillId="34" borderId="14" xfId="0" applyFont="1" applyFill="1" applyBorder="1" applyAlignment="1">
      <alignment horizontal="center" vertical="center" wrapText="1"/>
    </xf>
    <xf numFmtId="178" fontId="85" fillId="0" borderId="36" xfId="0" applyNumberFormat="1" applyFont="1" applyFill="1" applyBorder="1" applyAlignment="1" applyProtection="1">
      <alignment horizontal="center" vertical="center"/>
      <protection/>
    </xf>
    <xf numFmtId="180" fontId="85" fillId="0" borderId="14" xfId="0" applyNumberFormat="1" applyFont="1" applyFill="1" applyBorder="1" applyAlignment="1" applyProtection="1">
      <alignment horizontal="center" vertical="center"/>
      <protection/>
    </xf>
    <xf numFmtId="180" fontId="85" fillId="0" borderId="13" xfId="0" applyNumberFormat="1" applyFont="1" applyFill="1" applyBorder="1" applyAlignment="1" applyProtection="1">
      <alignment horizontal="center" vertical="center"/>
      <protection/>
    </xf>
    <xf numFmtId="1" fontId="85" fillId="0" borderId="13" xfId="0" applyNumberFormat="1" applyFont="1" applyFill="1" applyBorder="1" applyAlignment="1">
      <alignment horizontal="left" vertical="center" wrapText="1"/>
    </xf>
    <xf numFmtId="49" fontId="85" fillId="0" borderId="24" xfId="0" applyNumberFormat="1" applyFont="1" applyFill="1" applyBorder="1" applyAlignment="1">
      <alignment horizontal="left" vertical="center" wrapText="1"/>
    </xf>
    <xf numFmtId="0" fontId="85" fillId="0" borderId="14" xfId="0" applyFont="1" applyFill="1" applyBorder="1" applyAlignment="1">
      <alignment horizontal="center" vertical="center" wrapText="1"/>
    </xf>
    <xf numFmtId="49" fontId="92" fillId="0" borderId="24" xfId="0" applyNumberFormat="1" applyFont="1" applyFill="1" applyBorder="1" applyAlignment="1">
      <alignment horizontal="left" vertical="center" wrapText="1"/>
    </xf>
    <xf numFmtId="0" fontId="85" fillId="34" borderId="59" xfId="0" applyFont="1" applyFill="1" applyBorder="1" applyAlignment="1">
      <alignment horizontal="left" vertical="center" wrapText="1"/>
    </xf>
    <xf numFmtId="0" fontId="85" fillId="0" borderId="31" xfId="0" applyFont="1" applyFill="1" applyBorder="1" applyAlignment="1">
      <alignment horizontal="center" vertical="center" wrapText="1"/>
    </xf>
    <xf numFmtId="0" fontId="93" fillId="0" borderId="37" xfId="0" applyFont="1" applyFill="1" applyBorder="1" applyAlignment="1">
      <alignment horizontal="center" vertical="center" wrapText="1"/>
    </xf>
    <xf numFmtId="0" fontId="85" fillId="0" borderId="37" xfId="0" applyFont="1" applyFill="1" applyBorder="1" applyAlignment="1">
      <alignment horizontal="center" vertical="center" wrapText="1"/>
    </xf>
    <xf numFmtId="176" fontId="85" fillId="0" borderId="59" xfId="0" applyNumberFormat="1" applyFont="1" applyFill="1" applyBorder="1" applyAlignment="1" applyProtection="1">
      <alignment horizontal="center" vertical="center"/>
      <protection/>
    </xf>
    <xf numFmtId="178" fontId="85" fillId="0" borderId="68" xfId="0" applyNumberFormat="1" applyFont="1" applyFill="1" applyBorder="1" applyAlignment="1" applyProtection="1">
      <alignment horizontal="center" vertical="center"/>
      <protection/>
    </xf>
    <xf numFmtId="0" fontId="85" fillId="0" borderId="58" xfId="0" applyFont="1" applyFill="1" applyBorder="1" applyAlignment="1">
      <alignment horizontal="center" vertical="center" wrapText="1"/>
    </xf>
    <xf numFmtId="2" fontId="85" fillId="0" borderId="37" xfId="0" applyNumberFormat="1" applyFont="1" applyFill="1" applyBorder="1" applyAlignment="1">
      <alignment horizontal="center" vertical="center" wrapText="1"/>
    </xf>
    <xf numFmtId="2" fontId="94" fillId="0" borderId="59" xfId="0" applyNumberFormat="1" applyFont="1" applyFill="1" applyBorder="1" applyAlignment="1" applyProtection="1">
      <alignment horizontal="center" vertical="center"/>
      <protection/>
    </xf>
    <xf numFmtId="180" fontId="85" fillId="0" borderId="31" xfId="0" applyNumberFormat="1" applyFont="1" applyFill="1" applyBorder="1" applyAlignment="1" applyProtection="1">
      <alignment horizontal="center" vertical="center"/>
      <protection/>
    </xf>
    <xf numFmtId="0" fontId="85" fillId="0" borderId="37" xfId="0" applyNumberFormat="1" applyFont="1" applyFill="1" applyBorder="1" applyAlignment="1" applyProtection="1">
      <alignment horizontal="center" vertical="center"/>
      <protection/>
    </xf>
    <xf numFmtId="176" fontId="85" fillId="0" borderId="38" xfId="0" applyNumberFormat="1" applyFont="1" applyFill="1" applyBorder="1" applyAlignment="1" applyProtection="1">
      <alignment horizontal="center" vertical="center"/>
      <protection/>
    </xf>
    <xf numFmtId="0" fontId="95" fillId="34" borderId="52" xfId="0" applyFont="1" applyFill="1" applyBorder="1" applyAlignment="1">
      <alignment horizontal="left" vertical="center" wrapText="1"/>
    </xf>
    <xf numFmtId="0" fontId="85" fillId="0" borderId="32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176" fontId="85" fillId="0" borderId="52" xfId="0" applyNumberFormat="1" applyFont="1" applyFill="1" applyBorder="1" applyAlignment="1" applyProtection="1">
      <alignment horizontal="center" vertical="center"/>
      <protection/>
    </xf>
    <xf numFmtId="178" fontId="85" fillId="0" borderId="53" xfId="0" applyNumberFormat="1" applyFont="1" applyFill="1" applyBorder="1" applyAlignment="1" applyProtection="1">
      <alignment horizontal="center" vertical="center"/>
      <protection/>
    </xf>
    <xf numFmtId="0" fontId="85" fillId="0" borderId="51" xfId="0" applyFont="1" applyFill="1" applyBorder="1" applyAlignment="1">
      <alignment horizontal="center" vertical="center" wrapText="1"/>
    </xf>
    <xf numFmtId="2" fontId="85" fillId="0" borderId="12" xfId="0" applyNumberFormat="1" applyFont="1" applyFill="1" applyBorder="1" applyAlignment="1">
      <alignment horizontal="center" vertical="center" wrapText="1"/>
    </xf>
    <xf numFmtId="2" fontId="94" fillId="0" borderId="52" xfId="0" applyNumberFormat="1" applyFont="1" applyFill="1" applyBorder="1" applyAlignment="1" applyProtection="1">
      <alignment horizontal="center" vertical="center"/>
      <protection/>
    </xf>
    <xf numFmtId="0" fontId="85" fillId="0" borderId="12" xfId="0" applyNumberFormat="1" applyFont="1" applyFill="1" applyBorder="1" applyAlignment="1" applyProtection="1">
      <alignment horizontal="center" vertical="center"/>
      <protection/>
    </xf>
    <xf numFmtId="176" fontId="85" fillId="0" borderId="28" xfId="0" applyNumberFormat="1" applyFont="1" applyFill="1" applyBorder="1" applyAlignment="1" applyProtection="1">
      <alignment horizontal="center" vertical="center"/>
      <protection/>
    </xf>
    <xf numFmtId="176" fontId="85" fillId="0" borderId="63" xfId="56" applyNumberFormat="1" applyFont="1" applyFill="1" applyBorder="1" applyAlignment="1" applyProtection="1">
      <alignment horizontal="center" vertical="center"/>
      <protection/>
    </xf>
    <xf numFmtId="0" fontId="87" fillId="0" borderId="55" xfId="0" applyFont="1" applyFill="1" applyBorder="1" applyAlignment="1" applyProtection="1">
      <alignment horizontal="center" vertical="center"/>
      <protection/>
    </xf>
    <xf numFmtId="1" fontId="85" fillId="0" borderId="55" xfId="56" applyNumberFormat="1" applyFont="1" applyFill="1" applyBorder="1" applyAlignment="1" applyProtection="1">
      <alignment horizontal="center" vertical="center"/>
      <protection/>
    </xf>
    <xf numFmtId="176" fontId="85" fillId="0" borderId="55" xfId="56" applyNumberFormat="1" applyFont="1" applyFill="1" applyBorder="1" applyAlignment="1" applyProtection="1">
      <alignment horizontal="center" vertical="center"/>
      <protection/>
    </xf>
    <xf numFmtId="1" fontId="85" fillId="0" borderId="55" xfId="56" applyNumberFormat="1" applyFont="1" applyFill="1" applyBorder="1" applyAlignment="1">
      <alignment horizontal="center" vertical="center" wrapText="1"/>
      <protection/>
    </xf>
    <xf numFmtId="2" fontId="85" fillId="0" borderId="55" xfId="0" applyNumberFormat="1" applyFont="1" applyFill="1" applyBorder="1" applyAlignment="1">
      <alignment horizontal="center" vertical="center" wrapText="1"/>
    </xf>
    <xf numFmtId="2" fontId="94" fillId="0" borderId="55" xfId="0" applyNumberFormat="1" applyFont="1" applyFill="1" applyBorder="1" applyAlignment="1" applyProtection="1">
      <alignment horizontal="center" vertical="center"/>
      <protection/>
    </xf>
    <xf numFmtId="180" fontId="85" fillId="0" borderId="55" xfId="0" applyNumberFormat="1" applyFont="1" applyFill="1" applyBorder="1" applyAlignment="1" applyProtection="1">
      <alignment horizontal="center" vertical="center"/>
      <protection/>
    </xf>
    <xf numFmtId="176" fontId="85" fillId="0" borderId="64" xfId="0" applyNumberFormat="1" applyFont="1" applyFill="1" applyBorder="1" applyAlignment="1" applyProtection="1">
      <alignment horizontal="center" vertical="center"/>
      <protection/>
    </xf>
    <xf numFmtId="49" fontId="85" fillId="0" borderId="69" xfId="0" applyNumberFormat="1" applyFont="1" applyFill="1" applyBorder="1" applyAlignment="1">
      <alignment horizontal="center" vertical="center" wrapText="1"/>
    </xf>
    <xf numFmtId="0" fontId="95" fillId="34" borderId="70" xfId="0" applyFont="1" applyFill="1" applyBorder="1" applyAlignment="1">
      <alignment horizontal="left" vertical="center" wrapText="1"/>
    </xf>
    <xf numFmtId="0" fontId="85" fillId="0" borderId="70" xfId="0" applyFont="1" applyFill="1" applyBorder="1" applyAlignment="1">
      <alignment horizontal="center" vertical="center" wrapText="1"/>
    </xf>
    <xf numFmtId="176" fontId="85" fillId="0" borderId="70" xfId="0" applyNumberFormat="1" applyFont="1" applyFill="1" applyBorder="1" applyAlignment="1" applyProtection="1">
      <alignment horizontal="center" vertical="center"/>
      <protection/>
    </xf>
    <xf numFmtId="178" fontId="85" fillId="0" borderId="70" xfId="0" applyNumberFormat="1" applyFont="1" applyFill="1" applyBorder="1" applyAlignment="1" applyProtection="1">
      <alignment horizontal="center" vertical="center"/>
      <protection/>
    </xf>
    <xf numFmtId="0" fontId="85" fillId="0" borderId="70" xfId="0" applyFont="1" applyFill="1" applyBorder="1" applyAlignment="1">
      <alignment horizontal="center" vertical="center" wrapText="1"/>
    </xf>
    <xf numFmtId="2" fontId="85" fillId="0" borderId="70" xfId="0" applyNumberFormat="1" applyFont="1" applyFill="1" applyBorder="1" applyAlignment="1">
      <alignment horizontal="center" vertical="center" wrapText="1"/>
    </xf>
    <xf numFmtId="2" fontId="94" fillId="0" borderId="70" xfId="0" applyNumberFormat="1" applyFont="1" applyFill="1" applyBorder="1" applyAlignment="1" applyProtection="1">
      <alignment horizontal="center" vertical="center"/>
      <protection/>
    </xf>
    <xf numFmtId="180" fontId="85" fillId="0" borderId="70" xfId="0" applyNumberFormat="1" applyFont="1" applyFill="1" applyBorder="1" applyAlignment="1" applyProtection="1">
      <alignment horizontal="center" vertical="center"/>
      <protection/>
    </xf>
    <xf numFmtId="0" fontId="85" fillId="0" borderId="70" xfId="0" applyNumberFormat="1" applyFont="1" applyFill="1" applyBorder="1" applyAlignment="1" applyProtection="1">
      <alignment horizontal="center" vertical="center"/>
      <protection/>
    </xf>
    <xf numFmtId="176" fontId="85" fillId="0" borderId="71" xfId="0" applyNumberFormat="1" applyFont="1" applyFill="1" applyBorder="1" applyAlignment="1" applyProtection="1">
      <alignment horizontal="center" vertical="center"/>
      <protection/>
    </xf>
    <xf numFmtId="0" fontId="96" fillId="0" borderId="0" xfId="0" applyNumberFormat="1" applyFont="1" applyBorder="1" applyAlignment="1">
      <alignment vertical="center" wrapText="1"/>
    </xf>
    <xf numFmtId="0" fontId="85" fillId="0" borderId="31" xfId="0" applyFont="1" applyFill="1" applyBorder="1" applyAlignment="1">
      <alignment horizontal="center" vertical="center" wrapText="1"/>
    </xf>
    <xf numFmtId="178" fontId="85" fillId="0" borderId="68" xfId="0" applyNumberFormat="1" applyFont="1" applyFill="1" applyBorder="1" applyAlignment="1" applyProtection="1">
      <alignment horizontal="center" vertical="center"/>
      <protection/>
    </xf>
    <xf numFmtId="0" fontId="85" fillId="0" borderId="58" xfId="0" applyFont="1" applyFill="1" applyBorder="1" applyAlignment="1">
      <alignment horizontal="center" vertical="center" wrapText="1"/>
    </xf>
    <xf numFmtId="2" fontId="85" fillId="0" borderId="37" xfId="0" applyNumberFormat="1" applyFont="1" applyFill="1" applyBorder="1" applyAlignment="1" applyProtection="1">
      <alignment horizontal="center" vertical="center"/>
      <protection/>
    </xf>
    <xf numFmtId="2" fontId="85" fillId="0" borderId="59" xfId="0" applyNumberFormat="1" applyFont="1" applyFill="1" applyBorder="1" applyAlignment="1" applyProtection="1">
      <alignment horizontal="center" vertical="center"/>
      <protection/>
    </xf>
    <xf numFmtId="0" fontId="85" fillId="0" borderId="31" xfId="0" applyNumberFormat="1" applyFont="1" applyFill="1" applyBorder="1" applyAlignment="1">
      <alignment horizontal="center" vertical="center" wrapText="1"/>
    </xf>
    <xf numFmtId="0" fontId="85" fillId="0" borderId="37" xfId="0" applyNumberFormat="1" applyFont="1" applyFill="1" applyBorder="1" applyAlignment="1">
      <alignment horizontal="center" vertical="center" wrapText="1"/>
    </xf>
    <xf numFmtId="178" fontId="85" fillId="0" borderId="42" xfId="0" applyNumberFormat="1" applyFont="1" applyFill="1" applyBorder="1" applyAlignment="1" applyProtection="1">
      <alignment horizontal="center" vertical="center"/>
      <protection/>
    </xf>
    <xf numFmtId="2" fontId="85" fillId="0" borderId="40" xfId="0" applyNumberFormat="1" applyFont="1" applyFill="1" applyBorder="1" applyAlignment="1">
      <alignment horizontal="center" vertical="center" wrapText="1"/>
    </xf>
    <xf numFmtId="2" fontId="85" fillId="0" borderId="39" xfId="0" applyNumberFormat="1" applyFont="1" applyFill="1" applyBorder="1" applyAlignment="1" applyProtection="1">
      <alignment horizontal="center" vertical="center"/>
      <protection/>
    </xf>
    <xf numFmtId="0" fontId="85" fillId="0" borderId="29" xfId="0" applyNumberFormat="1" applyFont="1" applyFill="1" applyBorder="1" applyAlignment="1" applyProtection="1">
      <alignment horizontal="center" vertical="center"/>
      <protection/>
    </xf>
    <xf numFmtId="0" fontId="85" fillId="0" borderId="40" xfId="0" applyNumberFormat="1" applyFont="1" applyFill="1" applyBorder="1" applyAlignment="1" applyProtection="1">
      <alignment horizontal="center" vertical="center"/>
      <protection/>
    </xf>
    <xf numFmtId="0" fontId="90" fillId="0" borderId="63" xfId="0" applyFont="1" applyFill="1" applyBorder="1" applyAlignment="1">
      <alignment horizontal="center" vertical="center"/>
    </xf>
    <xf numFmtId="0" fontId="90" fillId="0" borderId="55" xfId="0" applyFont="1" applyFill="1" applyBorder="1" applyAlignment="1">
      <alignment horizontal="center" vertical="center"/>
    </xf>
    <xf numFmtId="0" fontId="90" fillId="0" borderId="56" xfId="0" applyFont="1" applyFill="1" applyBorder="1" applyAlignment="1">
      <alignment horizontal="center" vertical="center"/>
    </xf>
    <xf numFmtId="178" fontId="87" fillId="0" borderId="50" xfId="0" applyNumberFormat="1" applyFont="1" applyFill="1" applyBorder="1" applyAlignment="1">
      <alignment horizontal="center" vertical="center"/>
    </xf>
    <xf numFmtId="178" fontId="87" fillId="0" borderId="63" xfId="0" applyNumberFormat="1" applyFont="1" applyFill="1" applyBorder="1" applyAlignment="1">
      <alignment horizontal="center" vertical="center"/>
    </xf>
    <xf numFmtId="178" fontId="87" fillId="0" borderId="55" xfId="0" applyNumberFormat="1" applyFont="1" applyFill="1" applyBorder="1" applyAlignment="1">
      <alignment horizontal="center" vertical="center"/>
    </xf>
    <xf numFmtId="178" fontId="87" fillId="0" borderId="64" xfId="0" applyNumberFormat="1" applyFont="1" applyFill="1" applyBorder="1" applyAlignment="1">
      <alignment horizontal="center" vertical="center"/>
    </xf>
    <xf numFmtId="178" fontId="87" fillId="0" borderId="72" xfId="0" applyNumberFormat="1" applyFont="1" applyFill="1" applyBorder="1" applyAlignment="1">
      <alignment horizontal="center" vertical="center"/>
    </xf>
    <xf numFmtId="178" fontId="87" fillId="0" borderId="17" xfId="0" applyNumberFormat="1" applyFont="1" applyFill="1" applyBorder="1" applyAlignment="1">
      <alignment horizontal="center" vertical="center"/>
    </xf>
    <xf numFmtId="178" fontId="87" fillId="0" borderId="18" xfId="0" applyNumberFormat="1" applyFont="1" applyFill="1" applyBorder="1" applyAlignment="1">
      <alignment horizontal="center" vertical="center"/>
    </xf>
    <xf numFmtId="176" fontId="85" fillId="0" borderId="13" xfId="0" applyNumberFormat="1" applyFont="1" applyFill="1" applyBorder="1" applyAlignment="1" applyProtection="1">
      <alignment horizontal="center" vertical="center"/>
      <protection/>
    </xf>
    <xf numFmtId="2" fontId="85" fillId="0" borderId="11" xfId="0" applyNumberFormat="1" applyFont="1" applyFill="1" applyBorder="1" applyAlignment="1" applyProtection="1">
      <alignment horizontal="center" vertical="center"/>
      <protection/>
    </xf>
    <xf numFmtId="2" fontId="85" fillId="0" borderId="13" xfId="0" applyNumberFormat="1" applyFont="1" applyFill="1" applyBorder="1" applyAlignment="1" applyProtection="1">
      <alignment horizontal="center" vertical="center"/>
      <protection/>
    </xf>
    <xf numFmtId="0" fontId="85" fillId="0" borderId="14" xfId="0" applyNumberFormat="1" applyFont="1" applyFill="1" applyBorder="1" applyAlignment="1">
      <alignment horizontal="center" vertical="center" wrapText="1"/>
    </xf>
    <xf numFmtId="0" fontId="85" fillId="0" borderId="11" xfId="0" applyNumberFormat="1" applyFont="1" applyFill="1" applyBorder="1" applyAlignment="1">
      <alignment horizontal="center" vertical="center"/>
    </xf>
    <xf numFmtId="0" fontId="85" fillId="0" borderId="41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 wrapText="1"/>
    </xf>
    <xf numFmtId="176" fontId="85" fillId="0" borderId="40" xfId="0" applyNumberFormat="1" applyFont="1" applyFill="1" applyBorder="1" applyAlignment="1" applyProtection="1">
      <alignment horizontal="center" vertical="center"/>
      <protection/>
    </xf>
    <xf numFmtId="2" fontId="85" fillId="0" borderId="40" xfId="0" applyNumberFormat="1" applyFont="1" applyFill="1" applyBorder="1" applyAlignment="1" applyProtection="1">
      <alignment horizontal="center" vertical="center"/>
      <protection/>
    </xf>
    <xf numFmtId="0" fontId="85" fillId="0" borderId="29" xfId="0" applyNumberFormat="1" applyFont="1" applyFill="1" applyBorder="1" applyAlignment="1">
      <alignment horizontal="center" vertical="center" wrapText="1"/>
    </xf>
    <xf numFmtId="0" fontId="85" fillId="0" borderId="40" xfId="0" applyNumberFormat="1" applyFont="1" applyFill="1" applyBorder="1" applyAlignment="1">
      <alignment horizontal="center" vertical="center"/>
    </xf>
    <xf numFmtId="0" fontId="85" fillId="0" borderId="34" xfId="0" applyFont="1" applyFill="1" applyBorder="1" applyAlignment="1">
      <alignment horizontal="center" vertical="center" wrapText="1"/>
    </xf>
    <xf numFmtId="0" fontId="85" fillId="0" borderId="14" xfId="0" applyNumberFormat="1" applyFont="1" applyFill="1" applyBorder="1" applyAlignment="1" applyProtection="1">
      <alignment horizontal="center" vertical="center"/>
      <protection/>
    </xf>
    <xf numFmtId="0" fontId="85" fillId="0" borderId="11" xfId="0" applyNumberFormat="1" applyFont="1" applyFill="1" applyBorder="1" applyAlignment="1" applyProtection="1">
      <alignment horizontal="center" vertical="center"/>
      <protection/>
    </xf>
    <xf numFmtId="176" fontId="85" fillId="0" borderId="39" xfId="0" applyNumberFormat="1" applyFont="1" applyFill="1" applyBorder="1" applyAlignment="1" applyProtection="1">
      <alignment horizontal="center" vertical="center"/>
      <protection/>
    </xf>
    <xf numFmtId="178" fontId="87" fillId="0" borderId="50" xfId="0" applyNumberFormat="1" applyFont="1" applyFill="1" applyBorder="1" applyAlignment="1">
      <alignment horizontal="center" vertical="center" wrapText="1"/>
    </xf>
    <xf numFmtId="178" fontId="87" fillId="0" borderId="55" xfId="0" applyNumberFormat="1" applyFont="1" applyFill="1" applyBorder="1" applyAlignment="1">
      <alignment horizontal="center" vertical="center" wrapText="1"/>
    </xf>
    <xf numFmtId="176" fontId="85" fillId="0" borderId="21" xfId="0" applyNumberFormat="1" applyFont="1" applyFill="1" applyBorder="1" applyAlignment="1" applyProtection="1">
      <alignment horizontal="center" vertical="center" wrapText="1"/>
      <protection/>
    </xf>
    <xf numFmtId="0" fontId="85" fillId="0" borderId="20" xfId="0" applyNumberFormat="1" applyFont="1" applyFill="1" applyBorder="1" applyAlignment="1" applyProtection="1">
      <alignment vertical="center" wrapText="1"/>
      <protection/>
    </xf>
    <xf numFmtId="178" fontId="87" fillId="0" borderId="22" xfId="0" applyNumberFormat="1" applyFont="1" applyFill="1" applyBorder="1" applyAlignment="1" applyProtection="1">
      <alignment horizontal="center" vertical="center"/>
      <protection/>
    </xf>
    <xf numFmtId="178" fontId="87" fillId="0" borderId="15" xfId="0" applyNumberFormat="1" applyFont="1" applyFill="1" applyBorder="1" applyAlignment="1" applyProtection="1">
      <alignment horizontal="center" vertical="center"/>
      <protection/>
    </xf>
    <xf numFmtId="176" fontId="85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Fill="1" applyBorder="1" applyAlignment="1" applyProtection="1">
      <alignment vertical="center"/>
      <protection/>
    </xf>
    <xf numFmtId="0" fontId="85" fillId="0" borderId="0" xfId="0" applyNumberFormat="1" applyFont="1" applyFill="1" applyBorder="1" applyAlignment="1" applyProtection="1">
      <alignment vertical="center"/>
      <protection/>
    </xf>
    <xf numFmtId="0" fontId="85" fillId="0" borderId="24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 applyProtection="1">
      <alignment horizontal="center" vertical="center"/>
      <protection/>
    </xf>
    <xf numFmtId="176" fontId="85" fillId="0" borderId="17" xfId="0" applyNumberFormat="1" applyFont="1" applyFill="1" applyBorder="1" applyAlignment="1" applyProtection="1">
      <alignment horizontal="center" vertical="center"/>
      <protection/>
    </xf>
    <xf numFmtId="176" fontId="85" fillId="0" borderId="18" xfId="0" applyNumberFormat="1" applyFont="1" applyFill="1" applyBorder="1" applyAlignment="1" applyProtection="1">
      <alignment horizontal="center" vertical="center"/>
      <protection/>
    </xf>
    <xf numFmtId="176" fontId="85" fillId="0" borderId="19" xfId="0" applyNumberFormat="1" applyFont="1" applyFill="1" applyBorder="1" applyAlignment="1" applyProtection="1">
      <alignment horizontal="center" vertical="center"/>
      <protection/>
    </xf>
    <xf numFmtId="176" fontId="85" fillId="0" borderId="25" xfId="0" applyNumberFormat="1" applyFont="1" applyFill="1" applyBorder="1" applyAlignment="1" applyProtection="1">
      <alignment horizontal="center" vertical="center"/>
      <protection/>
    </xf>
    <xf numFmtId="0" fontId="85" fillId="0" borderId="0" xfId="0" applyNumberFormat="1" applyFont="1" applyFill="1" applyBorder="1" applyAlignment="1" applyProtection="1">
      <alignment horizontal="center" vertical="center"/>
      <protection/>
    </xf>
    <xf numFmtId="0" fontId="85" fillId="0" borderId="0" xfId="0" applyFont="1" applyFill="1" applyBorder="1" applyAlignment="1">
      <alignment horizontal="left" wrapText="1"/>
    </xf>
    <xf numFmtId="0" fontId="85" fillId="0" borderId="0" xfId="0" applyFont="1" applyFill="1" applyBorder="1" applyAlignment="1">
      <alignment horizontal="center" wrapText="1"/>
    </xf>
    <xf numFmtId="0" fontId="85" fillId="0" borderId="0" xfId="0" applyNumberFormat="1" applyFont="1" applyFill="1" applyBorder="1" applyAlignment="1">
      <alignment horizontal="left" wrapText="1"/>
    </xf>
    <xf numFmtId="176" fontId="85" fillId="0" borderId="15" xfId="0" applyNumberFormat="1" applyFont="1" applyFill="1" applyBorder="1" applyAlignment="1" applyProtection="1">
      <alignment horizontal="center" vertical="center" wrapText="1"/>
      <protection/>
    </xf>
    <xf numFmtId="176" fontId="85" fillId="0" borderId="16" xfId="0" applyNumberFormat="1" applyFont="1" applyFill="1" applyBorder="1" applyAlignment="1" applyProtection="1">
      <alignment horizontal="center" vertical="center" wrapText="1"/>
      <protection/>
    </xf>
    <xf numFmtId="176" fontId="85" fillId="0" borderId="63" xfId="0" applyNumberFormat="1" applyFont="1" applyFill="1" applyBorder="1" applyAlignment="1" applyProtection="1">
      <alignment horizontal="center" vertical="center" wrapText="1"/>
      <protection/>
    </xf>
    <xf numFmtId="176" fontId="85" fillId="0" borderId="55" xfId="0" applyNumberFormat="1" applyFont="1" applyFill="1" applyBorder="1" applyAlignment="1" applyProtection="1">
      <alignment horizontal="center" vertical="center" wrapText="1"/>
      <protection/>
    </xf>
    <xf numFmtId="176" fontId="85" fillId="0" borderId="64" xfId="0" applyNumberFormat="1" applyFont="1" applyFill="1" applyBorder="1" applyAlignment="1" applyProtection="1">
      <alignment horizontal="center" vertical="center" wrapText="1"/>
      <protection/>
    </xf>
    <xf numFmtId="0" fontId="85" fillId="0" borderId="0" xfId="0" applyFont="1" applyFill="1" applyAlignment="1">
      <alignment/>
    </xf>
    <xf numFmtId="0" fontId="85" fillId="0" borderId="0" xfId="0" applyFont="1" applyFill="1" applyBorder="1" applyAlignment="1">
      <alignment/>
    </xf>
    <xf numFmtId="178" fontId="97" fillId="0" borderId="50" xfId="0" applyNumberFormat="1" applyFont="1" applyFill="1" applyBorder="1" applyAlignment="1">
      <alignment horizontal="center" vertical="center"/>
    </xf>
    <xf numFmtId="178" fontId="97" fillId="0" borderId="73" xfId="0" applyNumberFormat="1" applyFont="1" applyFill="1" applyBorder="1" applyAlignment="1">
      <alignment horizontal="center" vertical="center"/>
    </xf>
    <xf numFmtId="178" fontId="97" fillId="0" borderId="66" xfId="0" applyNumberFormat="1" applyFont="1" applyFill="1" applyBorder="1" applyAlignment="1">
      <alignment horizontal="center" vertical="center"/>
    </xf>
    <xf numFmtId="0" fontId="90" fillId="0" borderId="0" xfId="0" applyFont="1" applyFill="1" applyAlignment="1">
      <alignment/>
    </xf>
    <xf numFmtId="0" fontId="88" fillId="0" borderId="0" xfId="0" applyFont="1" applyFill="1" applyAlignment="1">
      <alignment vertical="center"/>
    </xf>
    <xf numFmtId="178" fontId="88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/>
    </xf>
    <xf numFmtId="0" fontId="85" fillId="0" borderId="27" xfId="0" applyFont="1" applyFill="1" applyBorder="1" applyAlignment="1">
      <alignment/>
    </xf>
    <xf numFmtId="0" fontId="85" fillId="0" borderId="0" xfId="0" applyNumberFormat="1" applyFont="1" applyFill="1" applyBorder="1" applyAlignment="1" applyProtection="1">
      <alignment horizontal="left" vertical="center"/>
      <protection/>
    </xf>
    <xf numFmtId="1" fontId="98" fillId="34" borderId="24" xfId="0" applyNumberFormat="1" applyFont="1" applyFill="1" applyBorder="1" applyAlignment="1">
      <alignment horizontal="left" vertical="center" wrapText="1"/>
    </xf>
    <xf numFmtId="0" fontId="85" fillId="0" borderId="0" xfId="0" applyFont="1" applyFill="1" applyBorder="1" applyAlignment="1">
      <alignment horizontal="right" wrapText="1"/>
    </xf>
    <xf numFmtId="178" fontId="97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right" wrapText="1"/>
    </xf>
    <xf numFmtId="0" fontId="87" fillId="0" borderId="0" xfId="0" applyFont="1" applyFill="1" applyBorder="1" applyAlignment="1">
      <alignment horizontal="center" wrapText="1"/>
    </xf>
    <xf numFmtId="0" fontId="99" fillId="0" borderId="74" xfId="0" applyFont="1" applyFill="1" applyBorder="1" applyAlignment="1">
      <alignment horizontal="center" wrapText="1"/>
    </xf>
    <xf numFmtId="0" fontId="99" fillId="0" borderId="74" xfId="0" applyFont="1" applyFill="1" applyBorder="1" applyAlignment="1">
      <alignment horizontal="left" wrapText="1"/>
    </xf>
    <xf numFmtId="0" fontId="99" fillId="0" borderId="74" xfId="0" applyNumberFormat="1" applyFont="1" applyFill="1" applyBorder="1" applyAlignment="1">
      <alignment horizontal="left" wrapText="1"/>
    </xf>
    <xf numFmtId="0" fontId="87" fillId="0" borderId="0" xfId="0" applyFont="1" applyFill="1" applyAlignment="1">
      <alignment/>
    </xf>
    <xf numFmtId="0" fontId="100" fillId="0" borderId="0" xfId="0" applyFont="1" applyFill="1" applyAlignment="1">
      <alignment/>
    </xf>
    <xf numFmtId="0" fontId="87" fillId="0" borderId="0" xfId="0" applyFont="1" applyFill="1" applyBorder="1" applyAlignment="1" applyProtection="1">
      <alignment horizontal="right" vertical="center"/>
      <protection/>
    </xf>
    <xf numFmtId="49" fontId="85" fillId="0" borderId="55" xfId="56" applyNumberFormat="1" applyFont="1" applyFill="1" applyBorder="1" applyAlignment="1">
      <alignment horizontal="left" vertical="center" wrapText="1"/>
      <protection/>
    </xf>
    <xf numFmtId="0" fontId="85" fillId="0" borderId="55" xfId="0" applyFont="1" applyFill="1" applyBorder="1" applyAlignment="1" applyProtection="1">
      <alignment horizontal="center" vertical="center"/>
      <protection/>
    </xf>
    <xf numFmtId="0" fontId="87" fillId="0" borderId="56" xfId="0" applyFont="1" applyFill="1" applyBorder="1" applyAlignment="1" applyProtection="1">
      <alignment horizontal="center" vertical="center"/>
      <protection/>
    </xf>
    <xf numFmtId="0" fontId="85" fillId="0" borderId="57" xfId="0" applyFont="1" applyFill="1" applyBorder="1" applyAlignment="1" applyProtection="1">
      <alignment horizontal="center" vertical="center"/>
      <protection/>
    </xf>
    <xf numFmtId="0" fontId="85" fillId="0" borderId="54" xfId="0" applyFont="1" applyFill="1" applyBorder="1" applyAlignment="1" applyProtection="1">
      <alignment horizontal="center" vertical="center"/>
      <protection/>
    </xf>
    <xf numFmtId="0" fontId="25" fillId="0" borderId="0" xfId="53" applyFont="1" applyAlignment="1">
      <alignment horizontal="center" wrapText="1"/>
      <protection/>
    </xf>
    <xf numFmtId="0" fontId="25" fillId="0" borderId="0" xfId="0" applyFont="1" applyBorder="1" applyAlignment="1">
      <alignment horizontal="center"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left" vertical="center" wrapText="1"/>
      <protection/>
    </xf>
    <xf numFmtId="0" fontId="26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31" fillId="34" borderId="0" xfId="0" applyFont="1" applyFill="1" applyBorder="1" applyAlignment="1">
      <alignment horizontal="center"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75" xfId="53" applyFont="1" applyFill="1" applyBorder="1" applyAlignment="1">
      <alignment horizontal="center" vertical="center" wrapText="1"/>
      <protection/>
    </xf>
    <xf numFmtId="0" fontId="17" fillId="0" borderId="35" xfId="53" applyFont="1" applyFill="1" applyBorder="1" applyAlignment="1">
      <alignment horizontal="center" vertical="center" wrapText="1"/>
      <protection/>
    </xf>
    <xf numFmtId="0" fontId="9" fillId="0" borderId="52" xfId="54" applyFont="1" applyBorder="1" applyAlignment="1">
      <alignment horizontal="center" vertical="center" wrapText="1"/>
      <protection/>
    </xf>
    <xf numFmtId="0" fontId="17" fillId="0" borderId="76" xfId="53" applyFont="1" applyBorder="1" applyAlignment="1">
      <alignment horizontal="center" vertical="center" wrapText="1"/>
      <protection/>
    </xf>
    <xf numFmtId="0" fontId="17" fillId="0" borderId="51" xfId="53" applyFont="1" applyBorder="1" applyAlignment="1">
      <alignment horizontal="center" vertical="center" wrapText="1"/>
      <protection/>
    </xf>
    <xf numFmtId="0" fontId="17" fillId="0" borderId="45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27" xfId="53" applyFont="1" applyBorder="1" applyAlignment="1">
      <alignment horizontal="center" vertical="center" wrapText="1"/>
      <protection/>
    </xf>
    <xf numFmtId="0" fontId="17" fillId="0" borderId="39" xfId="53" applyFont="1" applyBorder="1" applyAlignment="1">
      <alignment horizontal="center" vertical="center" wrapText="1"/>
      <protection/>
    </xf>
    <xf numFmtId="0" fontId="17" fillId="0" borderId="74" xfId="53" applyFont="1" applyBorder="1" applyAlignment="1">
      <alignment horizontal="center" vertical="center" wrapText="1"/>
      <protection/>
    </xf>
    <xf numFmtId="0" fontId="17" fillId="0" borderId="34" xfId="53" applyFont="1" applyBorder="1" applyAlignment="1">
      <alignment horizontal="center" vertical="center" wrapText="1"/>
      <protection/>
    </xf>
    <xf numFmtId="0" fontId="21" fillId="0" borderId="52" xfId="54" applyFont="1" applyBorder="1" applyAlignment="1">
      <alignment horizontal="center" vertical="center" wrapText="1"/>
      <protection/>
    </xf>
    <xf numFmtId="0" fontId="9" fillId="0" borderId="52" xfId="53" applyFont="1" applyBorder="1" applyAlignment="1">
      <alignment horizontal="center" vertical="center" wrapText="1"/>
      <protection/>
    </xf>
    <xf numFmtId="0" fontId="18" fillId="0" borderId="75" xfId="53" applyFont="1" applyFill="1" applyBorder="1" applyAlignment="1">
      <alignment horizontal="center" vertical="center" wrapText="1"/>
      <protection/>
    </xf>
    <xf numFmtId="0" fontId="18" fillId="0" borderId="35" xfId="53" applyFont="1" applyFill="1" applyBorder="1" applyAlignment="1">
      <alignment horizontal="center" vertical="center" wrapText="1"/>
      <protection/>
    </xf>
    <xf numFmtId="0" fontId="17" fillId="0" borderId="76" xfId="53" applyFont="1" applyBorder="1" applyAlignment="1">
      <alignment wrapText="1"/>
      <protection/>
    </xf>
    <xf numFmtId="0" fontId="17" fillId="0" borderId="51" xfId="53" applyFont="1" applyBorder="1" applyAlignment="1">
      <alignment wrapText="1"/>
      <protection/>
    </xf>
    <xf numFmtId="0" fontId="17" fillId="0" borderId="45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27" xfId="53" applyFont="1" applyBorder="1" applyAlignment="1">
      <alignment wrapText="1"/>
      <protection/>
    </xf>
    <xf numFmtId="0" fontId="17" fillId="0" borderId="39" xfId="53" applyFont="1" applyBorder="1" applyAlignment="1">
      <alignment wrapText="1"/>
      <protection/>
    </xf>
    <xf numFmtId="0" fontId="17" fillId="0" borderId="74" xfId="53" applyFont="1" applyBorder="1" applyAlignment="1">
      <alignment wrapText="1"/>
      <protection/>
    </xf>
    <xf numFmtId="0" fontId="17" fillId="0" borderId="34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0" fontId="6" fillId="0" borderId="52" xfId="54" applyFont="1" applyBorder="1" applyAlignment="1">
      <alignment horizontal="center" vertical="center" wrapText="1"/>
      <protection/>
    </xf>
    <xf numFmtId="0" fontId="16" fillId="0" borderId="76" xfId="53" applyFont="1" applyBorder="1" applyAlignment="1">
      <alignment horizontal="center" vertical="center" wrapText="1"/>
      <protection/>
    </xf>
    <xf numFmtId="0" fontId="16" fillId="0" borderId="51" xfId="53" applyFont="1" applyBorder="1" applyAlignment="1">
      <alignment horizontal="center" vertical="center" wrapText="1"/>
      <protection/>
    </xf>
    <xf numFmtId="0" fontId="16" fillId="0" borderId="45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27" xfId="53" applyFont="1" applyBorder="1" applyAlignment="1">
      <alignment horizontal="center" vertical="center" wrapText="1"/>
      <protection/>
    </xf>
    <xf numFmtId="0" fontId="16" fillId="0" borderId="39" xfId="53" applyFont="1" applyBorder="1" applyAlignment="1">
      <alignment horizontal="center" vertical="center" wrapText="1"/>
      <protection/>
    </xf>
    <xf numFmtId="0" fontId="16" fillId="0" borderId="74" xfId="53" applyFont="1" applyBorder="1" applyAlignment="1">
      <alignment horizontal="center" vertical="center" wrapText="1"/>
      <protection/>
    </xf>
    <xf numFmtId="0" fontId="16" fillId="0" borderId="34" xfId="53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8" fillId="0" borderId="0" xfId="0" applyFont="1" applyAlignment="1">
      <alignment horizontal="left"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18" fillId="0" borderId="76" xfId="53" applyFont="1" applyFill="1" applyBorder="1" applyAlignment="1">
      <alignment horizontal="center" vertical="center" wrapText="1"/>
      <protection/>
    </xf>
    <xf numFmtId="0" fontId="0" fillId="0" borderId="76" xfId="53" applyFill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49" fontId="9" fillId="0" borderId="52" xfId="53" applyNumberFormat="1" applyFont="1" applyBorder="1" applyAlignment="1">
      <alignment horizontal="center" vertical="center" wrapText="1"/>
      <protection/>
    </xf>
    <xf numFmtId="0" fontId="20" fillId="0" borderId="76" xfId="53" applyFont="1" applyBorder="1" applyAlignment="1">
      <alignment horizontal="center" vertical="center" wrapText="1"/>
      <protection/>
    </xf>
    <xf numFmtId="0" fontId="20" fillId="0" borderId="51" xfId="53" applyFont="1" applyBorder="1" applyAlignment="1">
      <alignment horizontal="center" vertical="center" wrapText="1"/>
      <protection/>
    </xf>
    <xf numFmtId="0" fontId="20" fillId="0" borderId="45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39" xfId="53" applyFont="1" applyBorder="1" applyAlignment="1">
      <alignment horizontal="center" vertical="center" wrapText="1"/>
      <protection/>
    </xf>
    <xf numFmtId="0" fontId="20" fillId="0" borderId="74" xfId="53" applyFont="1" applyBorder="1" applyAlignment="1">
      <alignment horizontal="center" vertical="center" wrapText="1"/>
      <protection/>
    </xf>
    <xf numFmtId="0" fontId="20" fillId="0" borderId="34" xfId="53" applyFont="1" applyBorder="1" applyAlignment="1">
      <alignment horizontal="center" vertical="center" wrapText="1"/>
      <protection/>
    </xf>
    <xf numFmtId="0" fontId="18" fillId="0" borderId="52" xfId="53" applyFont="1" applyFill="1" applyBorder="1" applyAlignment="1">
      <alignment horizontal="center" vertical="center" wrapText="1"/>
      <protection/>
    </xf>
    <xf numFmtId="0" fontId="18" fillId="0" borderId="51" xfId="53" applyFont="1" applyFill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18" fillId="0" borderId="74" xfId="53" applyFont="1" applyFill="1" applyBorder="1" applyAlignment="1">
      <alignment horizontal="center" vertical="center" wrapText="1"/>
      <protection/>
    </xf>
    <xf numFmtId="0" fontId="18" fillId="0" borderId="34" xfId="53" applyFont="1" applyFill="1" applyBorder="1" applyAlignment="1">
      <alignment horizontal="center" vertical="center" wrapText="1"/>
      <protection/>
    </xf>
    <xf numFmtId="0" fontId="17" fillId="0" borderId="51" xfId="53" applyFont="1" applyBorder="1" applyAlignment="1">
      <alignment vertical="center" wrapText="1"/>
      <protection/>
    </xf>
    <xf numFmtId="0" fontId="17" fillId="0" borderId="34" xfId="53" applyFont="1" applyBorder="1" applyAlignment="1">
      <alignment vertical="center" wrapText="1"/>
      <protection/>
    </xf>
    <xf numFmtId="0" fontId="17" fillId="0" borderId="35" xfId="53" applyFont="1" applyFill="1" applyBorder="1" applyAlignment="1">
      <alignment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52" xfId="54" applyFont="1" applyFill="1" applyBorder="1" applyAlignment="1">
      <alignment horizontal="center" vertical="center" wrapText="1"/>
      <protection/>
    </xf>
    <xf numFmtId="0" fontId="18" fillId="0" borderId="76" xfId="54" applyFont="1" applyFill="1" applyBorder="1" applyAlignment="1">
      <alignment horizontal="center" vertical="center" wrapText="1"/>
      <protection/>
    </xf>
    <xf numFmtId="0" fontId="17" fillId="0" borderId="51" xfId="53" applyFont="1" applyFill="1" applyBorder="1" applyAlignment="1">
      <alignment wrapText="1"/>
      <protection/>
    </xf>
    <xf numFmtId="0" fontId="17" fillId="0" borderId="39" xfId="53" applyFont="1" applyFill="1" applyBorder="1" applyAlignment="1">
      <alignment wrapText="1"/>
      <protection/>
    </xf>
    <xf numFmtId="0" fontId="17" fillId="0" borderId="74" xfId="53" applyFont="1" applyFill="1" applyBorder="1" applyAlignment="1">
      <alignment wrapText="1"/>
      <protection/>
    </xf>
    <xf numFmtId="0" fontId="17" fillId="0" borderId="34" xfId="53" applyFont="1" applyFill="1" applyBorder="1" applyAlignment="1">
      <alignment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wrapText="1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75" xfId="53" applyFont="1" applyBorder="1" applyAlignment="1">
      <alignment horizontal="center" vertical="center"/>
      <protection/>
    </xf>
    <xf numFmtId="0" fontId="1" fillId="0" borderId="35" xfId="53" applyFont="1" applyBorder="1" applyAlignment="1">
      <alignment horizontal="center" vertical="center"/>
      <protection/>
    </xf>
    <xf numFmtId="0" fontId="17" fillId="0" borderId="76" xfId="53" applyFont="1" applyBorder="1" applyAlignment="1">
      <alignment vertical="center" wrapText="1"/>
      <protection/>
    </xf>
    <xf numFmtId="0" fontId="17" fillId="0" borderId="39" xfId="53" applyFont="1" applyBorder="1" applyAlignment="1">
      <alignment vertical="center" wrapText="1"/>
      <protection/>
    </xf>
    <xf numFmtId="0" fontId="17" fillId="0" borderId="74" xfId="53" applyFont="1" applyBorder="1" applyAlignment="1">
      <alignment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0" fillId="0" borderId="51" xfId="53" applyFill="1" applyBorder="1" applyAlignment="1">
      <alignment vertical="center" wrapText="1"/>
      <protection/>
    </xf>
    <xf numFmtId="0" fontId="9" fillId="0" borderId="35" xfId="54" applyFont="1" applyBorder="1" applyAlignment="1">
      <alignment horizontal="center" vertical="center" wrapText="1"/>
      <protection/>
    </xf>
    <xf numFmtId="0" fontId="9" fillId="0" borderId="51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40" xfId="53" applyFont="1" applyBorder="1" applyAlignment="1">
      <alignment horizontal="center" vertical="center" textRotation="90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49" fontId="18" fillId="0" borderId="52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76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51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45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27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75" xfId="53" applyFont="1" applyFill="1" applyBorder="1" applyAlignment="1">
      <alignment horizontal="center" vertical="center" wrapText="1"/>
      <protection/>
    </xf>
    <xf numFmtId="0" fontId="1" fillId="0" borderId="35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87" fillId="34" borderId="63" xfId="0" applyFont="1" applyFill="1" applyBorder="1" applyAlignment="1">
      <alignment horizontal="center" vertical="center" wrapText="1"/>
    </xf>
    <xf numFmtId="0" fontId="87" fillId="34" borderId="64" xfId="0" applyFont="1" applyFill="1" applyBorder="1" applyAlignment="1">
      <alignment horizontal="center" vertical="center" wrapText="1"/>
    </xf>
    <xf numFmtId="0" fontId="101" fillId="34" borderId="39" xfId="0" applyFont="1" applyFill="1" applyBorder="1" applyAlignment="1">
      <alignment horizontal="center" vertical="center" wrapText="1"/>
    </xf>
    <xf numFmtId="0" fontId="101" fillId="34" borderId="74" xfId="0" applyFont="1" applyFill="1" applyBorder="1" applyAlignment="1">
      <alignment horizontal="center" vertical="center" wrapText="1"/>
    </xf>
    <xf numFmtId="0" fontId="101" fillId="34" borderId="77" xfId="0" applyFont="1" applyFill="1" applyBorder="1" applyAlignment="1">
      <alignment horizontal="center" vertical="center" wrapText="1"/>
    </xf>
    <xf numFmtId="49" fontId="87" fillId="34" borderId="50" xfId="0" applyNumberFormat="1" applyFont="1" applyFill="1" applyBorder="1" applyAlignment="1">
      <alignment horizontal="center" vertical="center" wrapText="1"/>
    </xf>
    <xf numFmtId="49" fontId="87" fillId="34" borderId="73" xfId="0" applyNumberFormat="1" applyFont="1" applyFill="1" applyBorder="1" applyAlignment="1">
      <alignment horizontal="center" vertical="center" wrapText="1"/>
    </xf>
    <xf numFmtId="49" fontId="87" fillId="34" borderId="66" xfId="0" applyNumberFormat="1" applyFont="1" applyFill="1" applyBorder="1" applyAlignment="1">
      <alignment horizontal="center" vertical="center" wrapText="1"/>
    </xf>
    <xf numFmtId="0" fontId="87" fillId="34" borderId="50" xfId="0" applyFont="1" applyFill="1" applyBorder="1" applyAlignment="1">
      <alignment horizontal="center" vertical="center" wrapText="1"/>
    </xf>
    <xf numFmtId="0" fontId="87" fillId="34" borderId="73" xfId="0" applyFont="1" applyFill="1" applyBorder="1" applyAlignment="1">
      <alignment horizontal="center" vertical="center" wrapText="1"/>
    </xf>
    <xf numFmtId="0" fontId="87" fillId="34" borderId="66" xfId="0" applyFont="1" applyFill="1" applyBorder="1" applyAlignment="1">
      <alignment horizontal="center" vertical="center" wrapText="1"/>
    </xf>
    <xf numFmtId="0" fontId="87" fillId="0" borderId="50" xfId="0" applyNumberFormat="1" applyFont="1" applyFill="1" applyBorder="1" applyAlignment="1">
      <alignment horizontal="center" vertical="center" wrapText="1"/>
    </xf>
    <xf numFmtId="0" fontId="87" fillId="0" borderId="73" xfId="0" applyNumberFormat="1" applyFont="1" applyFill="1" applyBorder="1" applyAlignment="1">
      <alignment horizontal="center" vertical="center" wrapText="1"/>
    </xf>
    <xf numFmtId="0" fontId="87" fillId="0" borderId="66" xfId="0" applyNumberFormat="1" applyFont="1" applyFill="1" applyBorder="1" applyAlignment="1">
      <alignment horizontal="center" vertical="center" wrapText="1"/>
    </xf>
    <xf numFmtId="49" fontId="85" fillId="0" borderId="14" xfId="0" applyNumberFormat="1" applyFont="1" applyFill="1" applyBorder="1" applyAlignment="1">
      <alignment horizontal="left" vertical="center" wrapText="1"/>
    </xf>
    <xf numFmtId="49" fontId="85" fillId="0" borderId="24" xfId="0" applyNumberFormat="1" applyFont="1" applyFill="1" applyBorder="1" applyAlignment="1">
      <alignment horizontal="left" vertical="center" wrapText="1"/>
    </xf>
    <xf numFmtId="49" fontId="85" fillId="0" borderId="15" xfId="0" applyNumberFormat="1" applyFont="1" applyFill="1" applyBorder="1" applyAlignment="1">
      <alignment horizontal="left" vertical="center" wrapText="1"/>
    </xf>
    <xf numFmtId="49" fontId="85" fillId="0" borderId="26" xfId="0" applyNumberFormat="1" applyFont="1" applyFill="1" applyBorder="1" applyAlignment="1">
      <alignment horizontal="left" vertical="center" wrapText="1"/>
    </xf>
    <xf numFmtId="0" fontId="87" fillId="0" borderId="50" xfId="0" applyFont="1" applyFill="1" applyBorder="1" applyAlignment="1">
      <alignment horizontal="center" vertical="center" wrapText="1"/>
    </xf>
    <xf numFmtId="0" fontId="87" fillId="0" borderId="73" xfId="0" applyFont="1" applyFill="1" applyBorder="1" applyAlignment="1">
      <alignment horizontal="center" vertical="center" wrapText="1"/>
    </xf>
    <xf numFmtId="0" fontId="87" fillId="0" borderId="66" xfId="0" applyFont="1" applyFill="1" applyBorder="1" applyAlignment="1">
      <alignment horizontal="center" vertical="center" wrapText="1"/>
    </xf>
    <xf numFmtId="0" fontId="87" fillId="0" borderId="74" xfId="0" applyFont="1" applyFill="1" applyBorder="1" applyAlignment="1" applyProtection="1">
      <alignment horizontal="right" vertical="center"/>
      <protection/>
    </xf>
    <xf numFmtId="0" fontId="100" fillId="0" borderId="74" xfId="0" applyFont="1" applyFill="1" applyBorder="1" applyAlignment="1">
      <alignment horizontal="right" vertical="center"/>
    </xf>
    <xf numFmtId="0" fontId="87" fillId="0" borderId="0" xfId="0" applyFont="1" applyFill="1" applyBorder="1" applyAlignment="1" applyProtection="1">
      <alignment horizontal="left" vertical="center"/>
      <protection/>
    </xf>
    <xf numFmtId="0" fontId="87" fillId="34" borderId="63" xfId="0" applyNumberFormat="1" applyFont="1" applyFill="1" applyBorder="1" applyAlignment="1" applyProtection="1">
      <alignment horizontal="center" vertical="center"/>
      <protection/>
    </xf>
    <xf numFmtId="0" fontId="100" fillId="34" borderId="64" xfId="0" applyFont="1" applyFill="1" applyBorder="1" applyAlignment="1">
      <alignment vertical="center"/>
    </xf>
    <xf numFmtId="0" fontId="87" fillId="0" borderId="63" xfId="0" applyFont="1" applyFill="1" applyBorder="1" applyAlignment="1">
      <alignment horizontal="center" vertical="center" wrapText="1"/>
    </xf>
    <xf numFmtId="0" fontId="87" fillId="0" borderId="64" xfId="0" applyFont="1" applyFill="1" applyBorder="1" applyAlignment="1">
      <alignment horizontal="center" vertical="center" wrapText="1"/>
    </xf>
    <xf numFmtId="0" fontId="85" fillId="0" borderId="67" xfId="0" applyFont="1" applyFill="1" applyBorder="1" applyAlignment="1" applyProtection="1">
      <alignment horizontal="center" vertical="center"/>
      <protection/>
    </xf>
    <xf numFmtId="0" fontId="85" fillId="0" borderId="75" xfId="0" applyFont="1" applyFill="1" applyBorder="1" applyAlignment="1" applyProtection="1">
      <alignment horizontal="center" vertical="center"/>
      <protection/>
    </xf>
    <xf numFmtId="0" fontId="85" fillId="0" borderId="35" xfId="0" applyFont="1" applyFill="1" applyBorder="1" applyAlignment="1" applyProtection="1">
      <alignment horizontal="center" vertical="center"/>
      <protection/>
    </xf>
    <xf numFmtId="0" fontId="85" fillId="0" borderId="60" xfId="0" applyFont="1" applyFill="1" applyBorder="1" applyAlignment="1" applyProtection="1">
      <alignment horizontal="center" vertical="center"/>
      <protection/>
    </xf>
    <xf numFmtId="0" fontId="85" fillId="0" borderId="78" xfId="0" applyFont="1" applyFill="1" applyBorder="1" applyAlignment="1" applyProtection="1">
      <alignment horizontal="center" vertical="center"/>
      <protection/>
    </xf>
    <xf numFmtId="0" fontId="85" fillId="0" borderId="58" xfId="0" applyFont="1" applyFill="1" applyBorder="1" applyAlignment="1" applyProtection="1">
      <alignment horizontal="center" vertical="center"/>
      <protection/>
    </xf>
    <xf numFmtId="0" fontId="87" fillId="0" borderId="63" xfId="0" applyNumberFormat="1" applyFont="1" applyFill="1" applyBorder="1" applyAlignment="1" applyProtection="1">
      <alignment horizontal="center" vertical="center"/>
      <protection/>
    </xf>
    <xf numFmtId="0" fontId="100" fillId="0" borderId="64" xfId="0" applyFont="1" applyFill="1" applyBorder="1" applyAlignment="1">
      <alignment vertical="center"/>
    </xf>
    <xf numFmtId="0" fontId="87" fillId="0" borderId="15" xfId="0" applyNumberFormat="1" applyFont="1" applyFill="1" applyBorder="1" applyAlignment="1" applyProtection="1">
      <alignment horizontal="center" vertical="center"/>
      <protection/>
    </xf>
    <xf numFmtId="0" fontId="87" fillId="0" borderId="26" xfId="0" applyNumberFormat="1" applyFont="1" applyFill="1" applyBorder="1" applyAlignment="1" applyProtection="1">
      <alignment horizontal="center" vertical="center"/>
      <protection/>
    </xf>
    <xf numFmtId="0" fontId="85" fillId="0" borderId="50" xfId="0" applyFont="1" applyFill="1" applyBorder="1" applyAlignment="1">
      <alignment horizontal="center" wrapText="1"/>
    </xf>
    <xf numFmtId="0" fontId="85" fillId="0" borderId="73" xfId="0" applyFont="1" applyFill="1" applyBorder="1" applyAlignment="1">
      <alignment horizontal="center" wrapText="1"/>
    </xf>
    <xf numFmtId="0" fontId="85" fillId="0" borderId="66" xfId="0" applyFont="1" applyFill="1" applyBorder="1" applyAlignment="1">
      <alignment horizontal="center" wrapText="1"/>
    </xf>
    <xf numFmtId="0" fontId="85" fillId="0" borderId="79" xfId="0" applyFont="1" applyFill="1" applyBorder="1" applyAlignment="1" applyProtection="1">
      <alignment horizontal="center" vertical="center"/>
      <protection/>
    </xf>
    <xf numFmtId="0" fontId="85" fillId="0" borderId="80" xfId="0" applyFont="1" applyFill="1" applyBorder="1" applyAlignment="1" applyProtection="1">
      <alignment horizontal="center" vertical="center"/>
      <protection/>
    </xf>
    <xf numFmtId="0" fontId="85" fillId="0" borderId="72" xfId="0" applyFont="1" applyFill="1" applyBorder="1" applyAlignment="1" applyProtection="1">
      <alignment horizontal="center" vertical="center"/>
      <protection/>
    </xf>
    <xf numFmtId="0" fontId="87" fillId="0" borderId="69" xfId="0" applyFont="1" applyFill="1" applyBorder="1" applyAlignment="1">
      <alignment horizontal="center"/>
    </xf>
    <xf numFmtId="0" fontId="87" fillId="0" borderId="70" xfId="0" applyFont="1" applyFill="1" applyBorder="1" applyAlignment="1">
      <alignment horizontal="center"/>
    </xf>
    <xf numFmtId="0" fontId="87" fillId="0" borderId="73" xfId="0" applyFont="1" applyFill="1" applyBorder="1" applyAlignment="1">
      <alignment horizontal="center"/>
    </xf>
    <xf numFmtId="0" fontId="87" fillId="0" borderId="66" xfId="0" applyFont="1" applyFill="1" applyBorder="1" applyAlignment="1">
      <alignment horizontal="center"/>
    </xf>
    <xf numFmtId="0" fontId="87" fillId="0" borderId="50" xfId="0" applyNumberFormat="1" applyFont="1" applyFill="1" applyBorder="1" applyAlignment="1" applyProtection="1">
      <alignment horizontal="center" vertical="center"/>
      <protection/>
    </xf>
    <xf numFmtId="0" fontId="87" fillId="0" borderId="73" xfId="0" applyNumberFormat="1" applyFont="1" applyFill="1" applyBorder="1" applyAlignment="1" applyProtection="1">
      <alignment horizontal="center" vertical="center"/>
      <protection/>
    </xf>
    <xf numFmtId="0" fontId="87" fillId="0" borderId="66" xfId="0" applyNumberFormat="1" applyFont="1" applyFill="1" applyBorder="1" applyAlignment="1" applyProtection="1">
      <alignment horizontal="center" vertical="center"/>
      <protection/>
    </xf>
    <xf numFmtId="49" fontId="85" fillId="0" borderId="60" xfId="0" applyNumberFormat="1" applyFont="1" applyFill="1" applyBorder="1" applyAlignment="1">
      <alignment horizontal="left" vertical="center" wrapText="1"/>
    </xf>
    <xf numFmtId="49" fontId="85" fillId="0" borderId="61" xfId="0" applyNumberFormat="1" applyFont="1" applyFill="1" applyBorder="1" applyAlignment="1">
      <alignment horizontal="left" vertical="center" wrapText="1"/>
    </xf>
    <xf numFmtId="0" fontId="87" fillId="0" borderId="63" xfId="0" applyFont="1" applyFill="1" applyBorder="1" applyAlignment="1">
      <alignment horizontal="center" wrapText="1"/>
    </xf>
    <xf numFmtId="0" fontId="87" fillId="0" borderId="64" xfId="0" applyFont="1" applyFill="1" applyBorder="1" applyAlignment="1">
      <alignment horizontal="center" wrapText="1"/>
    </xf>
    <xf numFmtId="49" fontId="85" fillId="0" borderId="46" xfId="0" applyNumberFormat="1" applyFont="1" applyFill="1" applyBorder="1" applyAlignment="1">
      <alignment horizontal="left" vertical="center" wrapText="1"/>
    </xf>
    <xf numFmtId="49" fontId="85" fillId="0" borderId="0" xfId="0" applyNumberFormat="1" applyFont="1" applyFill="1" applyBorder="1" applyAlignment="1">
      <alignment horizontal="left" vertical="center" wrapText="1"/>
    </xf>
    <xf numFmtId="49" fontId="85" fillId="0" borderId="67" xfId="0" applyNumberFormat="1" applyFont="1" applyFill="1" applyBorder="1" applyAlignment="1">
      <alignment horizontal="left" vertical="center" wrapText="1"/>
    </xf>
    <xf numFmtId="49" fontId="85" fillId="0" borderId="23" xfId="0" applyNumberFormat="1" applyFont="1" applyFill="1" applyBorder="1" applyAlignment="1">
      <alignment horizontal="left" vertical="center" wrapText="1"/>
    </xf>
    <xf numFmtId="49" fontId="87" fillId="34" borderId="50" xfId="0" applyNumberFormat="1" applyFont="1" applyFill="1" applyBorder="1" applyAlignment="1" applyProtection="1">
      <alignment horizontal="center" vertical="center"/>
      <protection/>
    </xf>
    <xf numFmtId="49" fontId="87" fillId="34" borderId="73" xfId="0" applyNumberFormat="1" applyFont="1" applyFill="1" applyBorder="1" applyAlignment="1" applyProtection="1">
      <alignment horizontal="center" vertical="center"/>
      <protection/>
    </xf>
    <xf numFmtId="49" fontId="87" fillId="34" borderId="70" xfId="0" applyNumberFormat="1" applyFont="1" applyFill="1" applyBorder="1" applyAlignment="1" applyProtection="1">
      <alignment horizontal="center" vertical="center"/>
      <protection/>
    </xf>
    <xf numFmtId="49" fontId="87" fillId="34" borderId="71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0" fontId="5" fillId="0" borderId="73" xfId="0" applyNumberFormat="1" applyFont="1" applyFill="1" applyBorder="1" applyAlignment="1" applyProtection="1">
      <alignment horizontal="center" vertical="center"/>
      <protection/>
    </xf>
    <xf numFmtId="0" fontId="5" fillId="0" borderId="66" xfId="0" applyNumberFormat="1" applyFont="1" applyFill="1" applyBorder="1" applyAlignment="1" applyProtection="1">
      <alignment horizontal="center" vertical="center"/>
      <protection/>
    </xf>
    <xf numFmtId="176" fontId="1" fillId="0" borderId="37" xfId="0" applyNumberFormat="1" applyFont="1" applyFill="1" applyBorder="1" applyAlignment="1" applyProtection="1">
      <alignment horizontal="center" vertical="center" wrapText="1"/>
      <protection/>
    </xf>
    <xf numFmtId="176" fontId="1" fillId="0" borderId="59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9" xfId="0" applyNumberFormat="1" applyFont="1" applyFill="1" applyBorder="1" applyAlignment="1" applyProtection="1">
      <alignment horizontal="center" vertical="center" textRotation="90"/>
      <protection/>
    </xf>
    <xf numFmtId="0" fontId="19" fillId="0" borderId="3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9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67" xfId="0" applyNumberFormat="1" applyFont="1" applyFill="1" applyBorder="1" applyAlignment="1" applyProtection="1">
      <alignment horizontal="center" vertical="center"/>
      <protection/>
    </xf>
    <xf numFmtId="176" fontId="1" fillId="0" borderId="35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58" xfId="0" applyNumberFormat="1" applyFont="1" applyFill="1" applyBorder="1" applyAlignment="1" applyProtection="1">
      <alignment horizontal="center" vertical="center" wrapText="1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1" fillId="0" borderId="31" xfId="0" applyNumberFormat="1" applyFont="1" applyFill="1" applyBorder="1" applyAlignment="1" applyProtection="1">
      <alignment horizontal="center" vertical="center" wrapText="1"/>
      <protection/>
    </xf>
    <xf numFmtId="176" fontId="1" fillId="0" borderId="38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24" xfId="0" applyNumberFormat="1" applyFont="1" applyFill="1" applyBorder="1" applyAlignment="1" applyProtection="1">
      <alignment horizontal="center" vertical="center" wrapText="1"/>
      <protection/>
    </xf>
    <xf numFmtId="176" fontId="1" fillId="0" borderId="37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35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72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179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179" fontId="1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81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2" xfId="0" applyNumberFormat="1" applyFont="1" applyFill="1" applyBorder="1" applyAlignment="1" applyProtection="1">
      <alignment horizontal="center" vertical="center" textRotation="90"/>
      <protection/>
    </xf>
    <xf numFmtId="176" fontId="1" fillId="0" borderId="44" xfId="0" applyNumberFormat="1" applyFont="1" applyFill="1" applyBorder="1" applyAlignment="1" applyProtection="1">
      <alignment horizontal="center" vertical="center" textRotation="90"/>
      <protection/>
    </xf>
    <xf numFmtId="176" fontId="1" fillId="0" borderId="16" xfId="0" applyNumberFormat="1" applyFont="1" applyFill="1" applyBorder="1" applyAlignment="1" applyProtection="1">
      <alignment horizontal="center" vertical="center" textRotation="90"/>
      <protection/>
    </xf>
    <xf numFmtId="176" fontId="1" fillId="0" borderId="37" xfId="0" applyNumberFormat="1" applyFont="1" applyFill="1" applyBorder="1" applyAlignment="1" applyProtection="1">
      <alignment horizontal="center" vertical="center"/>
      <protection/>
    </xf>
    <xf numFmtId="176" fontId="1" fillId="0" borderId="17" xfId="0" applyNumberFormat="1" applyFont="1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Border="1" applyAlignment="1" applyProtection="1">
      <alignment horizontal="left" vertical="justify"/>
      <protection/>
    </xf>
    <xf numFmtId="176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75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1" fillId="0" borderId="7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view="pageBreakPreview" zoomScale="70" zoomScaleNormal="50" zoomScaleSheetLayoutView="70" zoomScalePageLayoutView="0" workbookViewId="0" topLeftCell="A7">
      <selection activeCell="AB36" sqref="AB36:AF37"/>
    </sheetView>
  </sheetViews>
  <sheetFormatPr defaultColWidth="3.25390625" defaultRowHeight="12.75"/>
  <cols>
    <col min="1" max="1" width="3.25390625" style="44" customWidth="1"/>
    <col min="2" max="2" width="5.875" style="44" customWidth="1"/>
    <col min="3" max="3" width="5.125" style="44" customWidth="1"/>
    <col min="4" max="5" width="5.25390625" style="44" customWidth="1"/>
    <col min="6" max="6" width="5.125" style="44" customWidth="1"/>
    <col min="7" max="7" width="5.00390625" style="44" customWidth="1"/>
    <col min="8" max="9" width="5.125" style="44" customWidth="1"/>
    <col min="10" max="10" width="5.00390625" style="44" customWidth="1"/>
    <col min="11" max="11" width="5.125" style="44" customWidth="1"/>
    <col min="12" max="14" width="5.25390625" style="44" customWidth="1"/>
    <col min="15" max="16" width="6.125" style="44" customWidth="1"/>
    <col min="17" max="17" width="6.25390625" style="44" customWidth="1"/>
    <col min="18" max="18" width="5.00390625" style="44" customWidth="1"/>
    <col min="19" max="20" width="5.125" style="44" customWidth="1"/>
    <col min="21" max="21" width="5.875" style="44" customWidth="1"/>
    <col min="22" max="22" width="5.25390625" style="44" customWidth="1"/>
    <col min="23" max="23" width="5.00390625" style="44" customWidth="1"/>
    <col min="24" max="24" width="5.25390625" style="44" customWidth="1"/>
    <col min="25" max="25" width="5.375" style="44" customWidth="1"/>
    <col min="26" max="26" width="5.25390625" style="44" customWidth="1"/>
    <col min="27" max="27" width="5.00390625" style="44" customWidth="1"/>
    <col min="28" max="28" width="5.375" style="44" customWidth="1"/>
    <col min="29" max="29" width="6.00390625" style="44" customWidth="1"/>
    <col min="30" max="30" width="5.25390625" style="44" customWidth="1"/>
    <col min="31" max="31" width="5.625" style="44" customWidth="1"/>
    <col min="32" max="32" width="5.75390625" style="44" customWidth="1"/>
    <col min="33" max="33" width="5.625" style="44" customWidth="1"/>
    <col min="34" max="34" width="5.875" style="44" customWidth="1"/>
    <col min="35" max="35" width="6.125" style="44" customWidth="1"/>
    <col min="36" max="36" width="5.25390625" style="44" customWidth="1"/>
    <col min="37" max="37" width="5.75390625" style="44" customWidth="1"/>
    <col min="38" max="38" width="5.625" style="44" customWidth="1"/>
    <col min="39" max="39" width="5.25390625" style="44" customWidth="1"/>
    <col min="40" max="40" width="5.75390625" style="44" customWidth="1"/>
    <col min="41" max="42" width="5.125" style="44" customWidth="1"/>
    <col min="43" max="43" width="4.625" style="44" customWidth="1"/>
    <col min="44" max="44" width="4.75390625" style="44" customWidth="1"/>
    <col min="45" max="45" width="4.375" style="44" customWidth="1"/>
    <col min="46" max="46" width="5.125" style="44" customWidth="1"/>
    <col min="47" max="47" width="4.375" style="44" customWidth="1"/>
    <col min="48" max="48" width="4.25390625" style="44" customWidth="1"/>
    <col min="49" max="49" width="4.375" style="44" customWidth="1"/>
    <col min="50" max="50" width="4.875" style="44" customWidth="1"/>
    <col min="51" max="51" width="4.25390625" style="44" customWidth="1"/>
    <col min="52" max="53" width="4.75390625" style="44" customWidth="1"/>
    <col min="54" max="54" width="4.875" style="44" customWidth="1"/>
    <col min="55" max="16384" width="3.25390625" style="44" customWidth="1"/>
  </cols>
  <sheetData>
    <row r="1" ht="27" customHeight="1"/>
    <row r="2" spans="2:54" ht="34.5" customHeight="1">
      <c r="B2" s="455" t="s">
        <v>177</v>
      </c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4" t="s">
        <v>153</v>
      </c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</row>
    <row r="3" spans="2:54" ht="20.25" customHeight="1">
      <c r="B3" s="452" t="s">
        <v>178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453"/>
      <c r="AQ3" s="453"/>
      <c r="AR3" s="453"/>
      <c r="AS3" s="453"/>
      <c r="AT3" s="453"/>
      <c r="AU3" s="453"/>
      <c r="AV3" s="453"/>
      <c r="AW3" s="453"/>
      <c r="AX3" s="453"/>
      <c r="AY3" s="453"/>
      <c r="AZ3" s="453"/>
      <c r="BA3" s="453"/>
      <c r="BB3" s="453"/>
    </row>
    <row r="4" spans="2:54" ht="23.25" customHeight="1">
      <c r="B4" s="456" t="s">
        <v>187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7" t="s">
        <v>29</v>
      </c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3"/>
      <c r="AQ4" s="453"/>
      <c r="AR4" s="453"/>
      <c r="AS4" s="453"/>
      <c r="AT4" s="453"/>
      <c r="AU4" s="453"/>
      <c r="AV4" s="453"/>
      <c r="AW4" s="453"/>
      <c r="AX4" s="453"/>
      <c r="AY4" s="453"/>
      <c r="AZ4" s="453"/>
      <c r="BA4" s="453"/>
      <c r="BB4" s="453"/>
    </row>
    <row r="5" spans="2:54" ht="30" customHeight="1">
      <c r="B5" s="463" t="s">
        <v>222</v>
      </c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112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</row>
    <row r="6" spans="2:54" s="49" customFormat="1" ht="16.5" customHeight="1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</row>
    <row r="7" spans="2:54" s="49" customFormat="1" ht="22.5" customHeight="1">
      <c r="B7" s="452" t="s">
        <v>28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</row>
    <row r="8" spans="2:54" s="49" customFormat="1" ht="27" customHeight="1">
      <c r="B8" s="452" t="s">
        <v>179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64" t="s">
        <v>160</v>
      </c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5"/>
      <c r="AK8" s="465"/>
      <c r="AL8" s="465"/>
      <c r="AM8" s="465"/>
      <c r="AN8" s="465"/>
      <c r="AO8" s="567" t="s">
        <v>263</v>
      </c>
      <c r="AP8" s="567"/>
      <c r="AQ8" s="567"/>
      <c r="AR8" s="567"/>
      <c r="AS8" s="567"/>
      <c r="AT8" s="567"/>
      <c r="AU8" s="567"/>
      <c r="AV8" s="567"/>
      <c r="AW8" s="567"/>
      <c r="AX8" s="567"/>
      <c r="AY8" s="567"/>
      <c r="AZ8" s="567"/>
      <c r="BA8" s="567"/>
      <c r="BB8" s="111"/>
    </row>
    <row r="9" spans="17:54" s="49" customFormat="1" ht="33" customHeight="1">
      <c r="Q9" s="466" t="s">
        <v>186</v>
      </c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466"/>
      <c r="AO9" s="567"/>
      <c r="AP9" s="567"/>
      <c r="AQ9" s="567"/>
      <c r="AR9" s="567"/>
      <c r="AS9" s="567"/>
      <c r="AT9" s="567"/>
      <c r="AU9" s="567"/>
      <c r="AV9" s="567"/>
      <c r="AW9" s="567"/>
      <c r="AX9" s="567"/>
      <c r="AY9" s="567"/>
      <c r="AZ9" s="567"/>
      <c r="BA9" s="567"/>
      <c r="BB9" s="111"/>
    </row>
    <row r="10" spans="17:54" s="49" customFormat="1" ht="27.75" customHeight="1">
      <c r="Q10" s="466" t="s">
        <v>254</v>
      </c>
      <c r="R10" s="467"/>
      <c r="S10" s="467"/>
      <c r="T10" s="467"/>
      <c r="U10" s="467"/>
      <c r="V10" s="467"/>
      <c r="W10" s="467"/>
      <c r="X10" s="467"/>
      <c r="Y10" s="467"/>
      <c r="Z10" s="467"/>
      <c r="AA10" s="467"/>
      <c r="AB10" s="467"/>
      <c r="AC10" s="467"/>
      <c r="AD10" s="467"/>
      <c r="AE10" s="467"/>
      <c r="AF10" s="467"/>
      <c r="AG10" s="467"/>
      <c r="AH10" s="467"/>
      <c r="AI10" s="467"/>
      <c r="AJ10" s="467"/>
      <c r="AK10" s="467"/>
      <c r="AL10" s="467"/>
      <c r="AM10" s="67"/>
      <c r="AN10" s="67"/>
      <c r="AO10" s="567"/>
      <c r="AP10" s="567"/>
      <c r="AQ10" s="567"/>
      <c r="AR10" s="567"/>
      <c r="AS10" s="567"/>
      <c r="AT10" s="567"/>
      <c r="AU10" s="567"/>
      <c r="AV10" s="567"/>
      <c r="AW10" s="567"/>
      <c r="AX10" s="567"/>
      <c r="AY10" s="567"/>
      <c r="AZ10" s="567"/>
      <c r="BA10" s="567"/>
      <c r="BB10" s="115"/>
    </row>
    <row r="11" spans="17:54" s="49" customFormat="1" ht="27.75" customHeight="1">
      <c r="Q11" s="458" t="s">
        <v>255</v>
      </c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60"/>
      <c r="AM11" s="460"/>
      <c r="AN11" s="460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</row>
    <row r="12" spans="17:54" s="49" customFormat="1" ht="24" customHeight="1"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566" t="s">
        <v>180</v>
      </c>
      <c r="AP12" s="566"/>
      <c r="AQ12" s="566"/>
      <c r="AR12" s="566"/>
      <c r="AS12" s="566"/>
      <c r="AT12" s="566"/>
      <c r="AU12" s="566"/>
      <c r="AV12" s="566"/>
      <c r="AW12" s="566"/>
      <c r="AX12" s="566"/>
      <c r="AY12" s="566"/>
      <c r="AZ12" s="566"/>
      <c r="BA12" s="566"/>
      <c r="BB12" s="566"/>
    </row>
    <row r="13" spans="17:54" s="49" customFormat="1" ht="28.5" customHeight="1">
      <c r="Q13" s="469" t="s">
        <v>256</v>
      </c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69"/>
      <c r="AN13" s="469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</row>
    <row r="14" spans="17:54" s="49" customFormat="1" ht="25.5" customHeight="1">
      <c r="Q14" s="469"/>
      <c r="R14" s="469"/>
      <c r="S14" s="469"/>
      <c r="T14" s="469"/>
      <c r="U14" s="469"/>
      <c r="V14" s="469"/>
      <c r="W14" s="469"/>
      <c r="X14" s="469"/>
      <c r="Y14" s="469"/>
      <c r="Z14" s="469"/>
      <c r="AA14" s="469"/>
      <c r="AB14" s="469"/>
      <c r="AC14" s="469"/>
      <c r="AD14" s="469"/>
      <c r="AE14" s="469"/>
      <c r="AF14" s="469"/>
      <c r="AG14" s="469"/>
      <c r="AH14" s="469"/>
      <c r="AI14" s="469"/>
      <c r="AJ14" s="469"/>
      <c r="AK14" s="469"/>
      <c r="AL14" s="469"/>
      <c r="AM14" s="469"/>
      <c r="AN14" s="469"/>
      <c r="AO14" s="451" t="s">
        <v>159</v>
      </c>
      <c r="AP14" s="451"/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451"/>
      <c r="BB14" s="66"/>
    </row>
    <row r="15" spans="17:54" s="49" customFormat="1" ht="26.25" customHeight="1">
      <c r="Q15" s="458" t="s">
        <v>158</v>
      </c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51"/>
      <c r="AP15" s="451"/>
      <c r="AQ15" s="451"/>
      <c r="AR15" s="451"/>
      <c r="AS15" s="451"/>
      <c r="AT15" s="451"/>
      <c r="AU15" s="451"/>
      <c r="AV15" s="451"/>
      <c r="AW15" s="451"/>
      <c r="AX15" s="451"/>
      <c r="AY15" s="451"/>
      <c r="AZ15" s="451"/>
      <c r="BA15" s="451"/>
      <c r="BB15" s="66"/>
    </row>
    <row r="16" spans="42:54" s="49" customFormat="1" ht="18.75"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</row>
    <row r="17" spans="2:54" s="49" customFormat="1" ht="25.5">
      <c r="B17" s="468" t="s">
        <v>235</v>
      </c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  <c r="AU17" s="468"/>
      <c r="AV17" s="468"/>
      <c r="AW17" s="468"/>
      <c r="AX17" s="468"/>
      <c r="AY17" s="468"/>
      <c r="AZ17" s="468"/>
      <c r="BA17" s="468"/>
      <c r="BB17" s="468"/>
    </row>
    <row r="18" spans="2:54" s="49" customFormat="1" ht="25.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</row>
    <row r="19" spans="2:54" s="49" customFormat="1" ht="18.75"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</row>
    <row r="20" spans="2:54" ht="19.5" customHeight="1">
      <c r="B20" s="60"/>
      <c r="C20" s="87"/>
      <c r="D20" s="87"/>
      <c r="E20" s="87"/>
      <c r="F20" s="87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60"/>
      <c r="Y20" s="60"/>
      <c r="Z20" s="86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</row>
    <row r="21" spans="2:54" ht="19.5" customHeight="1">
      <c r="B21" s="564" t="s">
        <v>0</v>
      </c>
      <c r="C21" s="550" t="s">
        <v>30</v>
      </c>
      <c r="D21" s="551"/>
      <c r="E21" s="551"/>
      <c r="F21" s="552"/>
      <c r="G21" s="550" t="s">
        <v>31</v>
      </c>
      <c r="H21" s="551"/>
      <c r="I21" s="551"/>
      <c r="J21" s="552"/>
      <c r="K21" s="550" t="s">
        <v>32</v>
      </c>
      <c r="L21" s="551"/>
      <c r="M21" s="551"/>
      <c r="N21" s="551"/>
      <c r="O21" s="552"/>
      <c r="P21" s="550" t="s">
        <v>33</v>
      </c>
      <c r="Q21" s="551"/>
      <c r="R21" s="551"/>
      <c r="S21" s="552"/>
      <c r="T21" s="550" t="s">
        <v>34</v>
      </c>
      <c r="U21" s="551"/>
      <c r="V21" s="551"/>
      <c r="W21" s="551"/>
      <c r="X21" s="552"/>
      <c r="Y21" s="550" t="s">
        <v>35</v>
      </c>
      <c r="Z21" s="551"/>
      <c r="AA21" s="551"/>
      <c r="AB21" s="552"/>
      <c r="AC21" s="550" t="s">
        <v>36</v>
      </c>
      <c r="AD21" s="551"/>
      <c r="AE21" s="551"/>
      <c r="AF21" s="552"/>
      <c r="AG21" s="550" t="s">
        <v>37</v>
      </c>
      <c r="AH21" s="551"/>
      <c r="AI21" s="551"/>
      <c r="AJ21" s="552"/>
      <c r="AK21" s="550" t="s">
        <v>38</v>
      </c>
      <c r="AL21" s="551"/>
      <c r="AM21" s="551"/>
      <c r="AN21" s="551"/>
      <c r="AO21" s="552"/>
      <c r="AP21" s="550" t="s">
        <v>39</v>
      </c>
      <c r="AQ21" s="551"/>
      <c r="AR21" s="551"/>
      <c r="AS21" s="552"/>
      <c r="AT21" s="550" t="s">
        <v>40</v>
      </c>
      <c r="AU21" s="551"/>
      <c r="AV21" s="551"/>
      <c r="AW21" s="551"/>
      <c r="AX21" s="552"/>
      <c r="AY21" s="577" t="s">
        <v>41</v>
      </c>
      <c r="AZ21" s="577"/>
      <c r="BA21" s="577"/>
      <c r="BB21" s="577"/>
    </row>
    <row r="22" spans="2:54" ht="19.5" customHeight="1">
      <c r="B22" s="565"/>
      <c r="C22" s="62">
        <v>1</v>
      </c>
      <c r="D22" s="62">
        <v>2</v>
      </c>
      <c r="E22" s="62">
        <v>3</v>
      </c>
      <c r="F22" s="62">
        <v>4</v>
      </c>
      <c r="G22" s="63">
        <v>5</v>
      </c>
      <c r="H22" s="63">
        <v>6</v>
      </c>
      <c r="I22" s="63">
        <v>7</v>
      </c>
      <c r="J22" s="63">
        <v>8</v>
      </c>
      <c r="K22" s="63">
        <v>9</v>
      </c>
      <c r="L22" s="63">
        <v>10</v>
      </c>
      <c r="M22" s="63">
        <v>11</v>
      </c>
      <c r="N22" s="63">
        <v>12</v>
      </c>
      <c r="O22" s="63">
        <v>13</v>
      </c>
      <c r="P22" s="63">
        <v>14</v>
      </c>
      <c r="Q22" s="63">
        <v>15</v>
      </c>
      <c r="R22" s="63">
        <v>16</v>
      </c>
      <c r="S22" s="63">
        <v>17</v>
      </c>
      <c r="T22" s="63">
        <v>18</v>
      </c>
      <c r="U22" s="63">
        <v>19</v>
      </c>
      <c r="V22" s="63">
        <v>20</v>
      </c>
      <c r="W22" s="63">
        <v>21</v>
      </c>
      <c r="X22" s="63">
        <v>22</v>
      </c>
      <c r="Y22" s="63">
        <v>23</v>
      </c>
      <c r="Z22" s="63">
        <v>24</v>
      </c>
      <c r="AA22" s="63">
        <v>25</v>
      </c>
      <c r="AB22" s="63">
        <v>26</v>
      </c>
      <c r="AC22" s="63">
        <v>27</v>
      </c>
      <c r="AD22" s="63">
        <v>28</v>
      </c>
      <c r="AE22" s="63">
        <v>29</v>
      </c>
      <c r="AF22" s="63">
        <v>30</v>
      </c>
      <c r="AG22" s="63">
        <v>31</v>
      </c>
      <c r="AH22" s="63">
        <v>32</v>
      </c>
      <c r="AI22" s="63">
        <v>33</v>
      </c>
      <c r="AJ22" s="63">
        <v>34</v>
      </c>
      <c r="AK22" s="63">
        <v>35</v>
      </c>
      <c r="AL22" s="63">
        <v>36</v>
      </c>
      <c r="AM22" s="63">
        <v>37</v>
      </c>
      <c r="AN22" s="63">
        <v>38</v>
      </c>
      <c r="AO22" s="63">
        <v>39</v>
      </c>
      <c r="AP22" s="63">
        <v>40</v>
      </c>
      <c r="AQ22" s="63">
        <v>41</v>
      </c>
      <c r="AR22" s="63">
        <v>42</v>
      </c>
      <c r="AS22" s="63">
        <v>43</v>
      </c>
      <c r="AT22" s="63">
        <v>44</v>
      </c>
      <c r="AU22" s="63">
        <v>45</v>
      </c>
      <c r="AV22" s="63">
        <v>46</v>
      </c>
      <c r="AW22" s="63">
        <v>47</v>
      </c>
      <c r="AX22" s="63">
        <v>48</v>
      </c>
      <c r="AY22" s="63">
        <v>49</v>
      </c>
      <c r="AZ22" s="63">
        <v>50</v>
      </c>
      <c r="BA22" s="63">
        <v>51</v>
      </c>
      <c r="BB22" s="63">
        <v>52</v>
      </c>
    </row>
    <row r="23" spans="2:54" s="56" customFormat="1" ht="19.5" customHeight="1">
      <c r="B23" s="116">
        <v>1</v>
      </c>
      <c r="C23" s="61" t="s">
        <v>149</v>
      </c>
      <c r="D23" s="61" t="s">
        <v>149</v>
      </c>
      <c r="E23" s="61" t="s">
        <v>149</v>
      </c>
      <c r="F23" s="61" t="s">
        <v>149</v>
      </c>
      <c r="G23" s="61" t="s">
        <v>149</v>
      </c>
      <c r="H23" s="61" t="s">
        <v>149</v>
      </c>
      <c r="I23" s="61" t="s">
        <v>149</v>
      </c>
      <c r="J23" s="61" t="s">
        <v>149</v>
      </c>
      <c r="K23" s="61" t="s">
        <v>149</v>
      </c>
      <c r="L23" s="61" t="s">
        <v>149</v>
      </c>
      <c r="M23" s="61" t="s">
        <v>149</v>
      </c>
      <c r="N23" s="61" t="s">
        <v>149</v>
      </c>
      <c r="O23" s="61" t="s">
        <v>149</v>
      </c>
      <c r="P23" s="61" t="s">
        <v>149</v>
      </c>
      <c r="Q23" s="61" t="s">
        <v>149</v>
      </c>
      <c r="R23" s="62" t="s">
        <v>43</v>
      </c>
      <c r="S23" s="62" t="s">
        <v>43</v>
      </c>
      <c r="T23" s="62" t="s">
        <v>182</v>
      </c>
      <c r="U23" s="61" t="s">
        <v>148</v>
      </c>
      <c r="V23" s="61" t="s">
        <v>148</v>
      </c>
      <c r="W23" s="61" t="s">
        <v>148</v>
      </c>
      <c r="X23" s="61" t="s">
        <v>148</v>
      </c>
      <c r="Y23" s="61" t="s">
        <v>148</v>
      </c>
      <c r="Z23" s="61" t="s">
        <v>148</v>
      </c>
      <c r="AA23" s="61" t="s">
        <v>148</v>
      </c>
      <c r="AB23" s="61" t="s">
        <v>148</v>
      </c>
      <c r="AC23" s="61" t="s">
        <v>148</v>
      </c>
      <c r="AD23" s="104" t="s">
        <v>44</v>
      </c>
      <c r="AE23" s="103" t="s">
        <v>44</v>
      </c>
      <c r="AF23" s="103" t="s">
        <v>44</v>
      </c>
      <c r="AG23" s="103" t="s">
        <v>44</v>
      </c>
      <c r="AH23" s="62" t="s">
        <v>148</v>
      </c>
      <c r="AI23" s="62" t="s">
        <v>148</v>
      </c>
      <c r="AJ23" s="62" t="s">
        <v>148</v>
      </c>
      <c r="AK23" s="62" t="s">
        <v>148</v>
      </c>
      <c r="AL23" s="62" t="s">
        <v>148</v>
      </c>
      <c r="AM23" s="62" t="s">
        <v>148</v>
      </c>
      <c r="AN23" s="62" t="s">
        <v>148</v>
      </c>
      <c r="AO23" s="62" t="s">
        <v>148</v>
      </c>
      <c r="AP23" s="62" t="s">
        <v>148</v>
      </c>
      <c r="AQ23" s="62" t="s">
        <v>43</v>
      </c>
      <c r="AR23" s="62" t="s">
        <v>43</v>
      </c>
      <c r="AS23" s="117" t="s">
        <v>183</v>
      </c>
      <c r="AT23" s="117" t="s">
        <v>44</v>
      </c>
      <c r="AU23" s="117" t="s">
        <v>44</v>
      </c>
      <c r="AV23" s="117" t="s">
        <v>44</v>
      </c>
      <c r="AW23" s="117" t="s">
        <v>44</v>
      </c>
      <c r="AX23" s="117" t="s">
        <v>44</v>
      </c>
      <c r="AY23" s="117" t="s">
        <v>44</v>
      </c>
      <c r="AZ23" s="117" t="s">
        <v>44</v>
      </c>
      <c r="BA23" s="117" t="s">
        <v>44</v>
      </c>
      <c r="BB23" s="117" t="s">
        <v>44</v>
      </c>
    </row>
    <row r="24" spans="2:54" ht="19.5" customHeight="1">
      <c r="B24" s="62">
        <v>2</v>
      </c>
      <c r="C24" s="61" t="s">
        <v>42</v>
      </c>
      <c r="D24" s="61" t="s">
        <v>42</v>
      </c>
      <c r="E24" s="61" t="s">
        <v>42</v>
      </c>
      <c r="F24" s="61" t="s">
        <v>42</v>
      </c>
      <c r="G24" s="61" t="s">
        <v>210</v>
      </c>
      <c r="H24" s="61" t="s">
        <v>210</v>
      </c>
      <c r="I24" s="61" t="s">
        <v>210</v>
      </c>
      <c r="J24" s="61" t="s">
        <v>210</v>
      </c>
      <c r="K24" s="61" t="s">
        <v>210</v>
      </c>
      <c r="L24" s="61" t="s">
        <v>210</v>
      </c>
      <c r="M24" s="61" t="s">
        <v>210</v>
      </c>
      <c r="N24" s="61" t="s">
        <v>210</v>
      </c>
      <c r="O24" s="61" t="s">
        <v>210</v>
      </c>
      <c r="P24" s="61" t="s">
        <v>210</v>
      </c>
      <c r="Q24" s="61" t="s">
        <v>210</v>
      </c>
      <c r="R24" s="61" t="s">
        <v>214</v>
      </c>
      <c r="S24" s="61" t="s">
        <v>214</v>
      </c>
      <c r="T24" s="574"/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5"/>
      <c r="AI24" s="575"/>
      <c r="AJ24" s="575"/>
      <c r="AK24" s="575"/>
      <c r="AL24" s="575"/>
      <c r="AM24" s="575"/>
      <c r="AN24" s="575"/>
      <c r="AO24" s="575"/>
      <c r="AP24" s="575"/>
      <c r="AQ24" s="575"/>
      <c r="AR24" s="575"/>
      <c r="AS24" s="575"/>
      <c r="AT24" s="575"/>
      <c r="AU24" s="575"/>
      <c r="AV24" s="575"/>
      <c r="AW24" s="575"/>
      <c r="AX24" s="575"/>
      <c r="AY24" s="575"/>
      <c r="AZ24" s="575"/>
      <c r="BA24" s="575"/>
      <c r="BB24" s="576"/>
    </row>
    <row r="25" spans="2:54" ht="19.5" customHeight="1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 t="s">
        <v>14</v>
      </c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7" customFormat="1" ht="21" customHeight="1">
      <c r="B26" s="563" t="s">
        <v>269</v>
      </c>
      <c r="C26" s="563"/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63"/>
      <c r="AC26" s="563"/>
      <c r="AD26" s="563"/>
      <c r="AE26" s="563"/>
      <c r="AF26" s="563"/>
      <c r="AG26" s="563"/>
      <c r="AH26" s="563"/>
      <c r="AI26" s="563"/>
      <c r="AJ26" s="563"/>
      <c r="AK26" s="563"/>
      <c r="AL26" s="563"/>
      <c r="AM26" s="563"/>
      <c r="AN26" s="563"/>
      <c r="AO26" s="563"/>
      <c r="AP26" s="563"/>
      <c r="AQ26" s="563"/>
      <c r="AR26" s="563"/>
      <c r="AS26" s="563"/>
      <c r="AT26" s="563"/>
      <c r="AU26" s="563"/>
      <c r="AV26" s="563"/>
      <c r="AW26" s="563"/>
      <c r="AX26" s="563"/>
      <c r="AY26" s="563"/>
      <c r="AZ26" s="563"/>
      <c r="BA26" s="563"/>
      <c r="BB26" s="563"/>
    </row>
    <row r="27" spans="2:54" s="57" customFormat="1" ht="15.75" customHeight="1">
      <c r="B27" s="59"/>
      <c r="C27" s="59"/>
      <c r="D27" s="59"/>
      <c r="E27" s="59"/>
      <c r="F27" s="59"/>
      <c r="G27" s="59"/>
      <c r="H27" s="59"/>
      <c r="I27" s="59"/>
      <c r="J27" s="59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6"/>
      <c r="AX27" s="56"/>
      <c r="AY27" s="56"/>
      <c r="AZ27" s="56"/>
      <c r="BA27" s="56"/>
      <c r="BB27" s="44"/>
    </row>
    <row r="28" spans="2:54" s="57" customFormat="1" ht="15.75" customHeight="1">
      <c r="B28" s="59"/>
      <c r="C28" s="59"/>
      <c r="D28" s="59"/>
      <c r="E28" s="59"/>
      <c r="F28" s="59"/>
      <c r="G28" s="59"/>
      <c r="H28" s="59"/>
      <c r="I28" s="59"/>
      <c r="J28" s="59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6"/>
      <c r="AX28" s="56"/>
      <c r="AY28" s="56"/>
      <c r="AZ28" s="56"/>
      <c r="BA28" s="56"/>
      <c r="BB28" s="44"/>
    </row>
    <row r="29" spans="49:53" ht="15.75">
      <c r="AW29" s="56"/>
      <c r="AX29" s="56"/>
      <c r="AY29" s="56"/>
      <c r="AZ29" s="56"/>
      <c r="BA29" s="56"/>
    </row>
    <row r="30" spans="2:54" ht="21.75" customHeight="1">
      <c r="B30" s="55" t="s">
        <v>268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3"/>
      <c r="AY30" s="53"/>
      <c r="AZ30" s="53"/>
      <c r="BA30" s="53"/>
      <c r="BB30" s="52"/>
    </row>
    <row r="31" spans="2:54" ht="21.75" customHeight="1">
      <c r="B31" s="51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49"/>
    </row>
    <row r="32" spans="2:54" ht="22.5" customHeight="1">
      <c r="B32" s="482" t="s">
        <v>0</v>
      </c>
      <c r="C32" s="475"/>
      <c r="D32" s="483" t="s">
        <v>45</v>
      </c>
      <c r="E32" s="474"/>
      <c r="F32" s="474"/>
      <c r="G32" s="475"/>
      <c r="H32" s="496" t="s">
        <v>267</v>
      </c>
      <c r="I32" s="497"/>
      <c r="J32" s="498"/>
      <c r="K32" s="473" t="s">
        <v>46</v>
      </c>
      <c r="L32" s="474"/>
      <c r="M32" s="474"/>
      <c r="N32" s="475"/>
      <c r="O32" s="473" t="s">
        <v>157</v>
      </c>
      <c r="P32" s="474"/>
      <c r="Q32" s="475"/>
      <c r="R32" s="473" t="s">
        <v>266</v>
      </c>
      <c r="S32" s="486"/>
      <c r="T32" s="487"/>
      <c r="U32" s="473" t="s">
        <v>47</v>
      </c>
      <c r="V32" s="474"/>
      <c r="W32" s="475"/>
      <c r="X32" s="473" t="s">
        <v>156</v>
      </c>
      <c r="Y32" s="474"/>
      <c r="Z32" s="475"/>
      <c r="AA32" s="46"/>
      <c r="AB32" s="561" t="s">
        <v>155</v>
      </c>
      <c r="AC32" s="562"/>
      <c r="AD32" s="562"/>
      <c r="AE32" s="562"/>
      <c r="AF32" s="562"/>
      <c r="AG32" s="473" t="s">
        <v>181</v>
      </c>
      <c r="AH32" s="553"/>
      <c r="AI32" s="538"/>
      <c r="AJ32" s="473" t="s">
        <v>154</v>
      </c>
      <c r="AK32" s="474"/>
      <c r="AL32" s="538"/>
      <c r="AM32" s="48"/>
      <c r="AN32" s="524" t="s">
        <v>236</v>
      </c>
      <c r="AO32" s="525"/>
      <c r="AP32" s="526"/>
      <c r="AQ32" s="558" t="s">
        <v>243</v>
      </c>
      <c r="AR32" s="548"/>
      <c r="AS32" s="548"/>
      <c r="AT32" s="548"/>
      <c r="AU32" s="548"/>
      <c r="AV32" s="548"/>
      <c r="AW32" s="548"/>
      <c r="AX32" s="548"/>
      <c r="AY32" s="548" t="s">
        <v>181</v>
      </c>
      <c r="AZ32" s="548"/>
      <c r="BA32" s="548"/>
      <c r="BB32" s="549"/>
    </row>
    <row r="33" spans="2:54" ht="15.75" customHeight="1">
      <c r="B33" s="476"/>
      <c r="C33" s="478"/>
      <c r="D33" s="476"/>
      <c r="E33" s="477"/>
      <c r="F33" s="477"/>
      <c r="G33" s="478"/>
      <c r="H33" s="499"/>
      <c r="I33" s="500"/>
      <c r="J33" s="501"/>
      <c r="K33" s="476"/>
      <c r="L33" s="477"/>
      <c r="M33" s="477"/>
      <c r="N33" s="478"/>
      <c r="O33" s="476"/>
      <c r="P33" s="477"/>
      <c r="Q33" s="478"/>
      <c r="R33" s="488"/>
      <c r="S33" s="489"/>
      <c r="T33" s="490"/>
      <c r="U33" s="476"/>
      <c r="V33" s="477"/>
      <c r="W33" s="478"/>
      <c r="X33" s="476"/>
      <c r="Y33" s="477"/>
      <c r="Z33" s="478"/>
      <c r="AA33" s="46"/>
      <c r="AB33" s="562"/>
      <c r="AC33" s="562"/>
      <c r="AD33" s="562"/>
      <c r="AE33" s="562"/>
      <c r="AF33" s="562"/>
      <c r="AG33" s="554"/>
      <c r="AH33" s="555"/>
      <c r="AI33" s="539"/>
      <c r="AJ33" s="479"/>
      <c r="AK33" s="480"/>
      <c r="AL33" s="539"/>
      <c r="AM33" s="47"/>
      <c r="AN33" s="527"/>
      <c r="AO33" s="528"/>
      <c r="AP33" s="529"/>
      <c r="AQ33" s="558"/>
      <c r="AR33" s="548"/>
      <c r="AS33" s="548"/>
      <c r="AT33" s="548"/>
      <c r="AU33" s="548"/>
      <c r="AV33" s="548"/>
      <c r="AW33" s="548"/>
      <c r="AX33" s="548"/>
      <c r="AY33" s="548"/>
      <c r="AZ33" s="548"/>
      <c r="BA33" s="548"/>
      <c r="BB33" s="549"/>
    </row>
    <row r="34" spans="2:54" ht="40.5" customHeight="1">
      <c r="B34" s="479"/>
      <c r="C34" s="481"/>
      <c r="D34" s="479"/>
      <c r="E34" s="480"/>
      <c r="F34" s="480"/>
      <c r="G34" s="481"/>
      <c r="H34" s="502"/>
      <c r="I34" s="503"/>
      <c r="J34" s="504"/>
      <c r="K34" s="479"/>
      <c r="L34" s="480"/>
      <c r="M34" s="480"/>
      <c r="N34" s="481"/>
      <c r="O34" s="479"/>
      <c r="P34" s="480"/>
      <c r="Q34" s="481"/>
      <c r="R34" s="491"/>
      <c r="S34" s="492"/>
      <c r="T34" s="493"/>
      <c r="U34" s="479"/>
      <c r="V34" s="480"/>
      <c r="W34" s="481"/>
      <c r="X34" s="479"/>
      <c r="Y34" s="480"/>
      <c r="Z34" s="481"/>
      <c r="AA34" s="46"/>
      <c r="AB34" s="568" t="s">
        <v>152</v>
      </c>
      <c r="AC34" s="569"/>
      <c r="AD34" s="569"/>
      <c r="AE34" s="569"/>
      <c r="AF34" s="570"/>
      <c r="AG34" s="470">
        <v>1</v>
      </c>
      <c r="AH34" s="471"/>
      <c r="AI34" s="540"/>
      <c r="AJ34" s="470" t="s">
        <v>213</v>
      </c>
      <c r="AK34" s="471"/>
      <c r="AL34" s="540"/>
      <c r="AM34" s="47"/>
      <c r="AN34" s="527"/>
      <c r="AO34" s="528"/>
      <c r="AP34" s="529"/>
      <c r="AQ34" s="558"/>
      <c r="AR34" s="548"/>
      <c r="AS34" s="548"/>
      <c r="AT34" s="548"/>
      <c r="AU34" s="548"/>
      <c r="AV34" s="548"/>
      <c r="AW34" s="548"/>
      <c r="AX34" s="548"/>
      <c r="AY34" s="548"/>
      <c r="AZ34" s="548"/>
      <c r="BA34" s="548"/>
      <c r="BB34" s="549"/>
    </row>
    <row r="35" spans="2:54" s="92" customFormat="1" ht="39" customHeight="1">
      <c r="B35" s="461">
        <v>1</v>
      </c>
      <c r="C35" s="462"/>
      <c r="D35" s="461">
        <v>33</v>
      </c>
      <c r="E35" s="461"/>
      <c r="F35" s="461"/>
      <c r="G35" s="461"/>
      <c r="H35" s="461">
        <v>6</v>
      </c>
      <c r="I35" s="461"/>
      <c r="J35" s="461"/>
      <c r="K35" s="470" t="s">
        <v>212</v>
      </c>
      <c r="L35" s="484"/>
      <c r="M35" s="484"/>
      <c r="N35" s="485"/>
      <c r="O35" s="461"/>
      <c r="P35" s="462"/>
      <c r="Q35" s="462"/>
      <c r="R35" s="494"/>
      <c r="S35" s="495"/>
      <c r="T35" s="495"/>
      <c r="U35" s="461">
        <v>13</v>
      </c>
      <c r="V35" s="462"/>
      <c r="W35" s="462"/>
      <c r="X35" s="461">
        <v>52</v>
      </c>
      <c r="Y35" s="462"/>
      <c r="Z35" s="462"/>
      <c r="AA35" s="90"/>
      <c r="AB35" s="571"/>
      <c r="AC35" s="572"/>
      <c r="AD35" s="572"/>
      <c r="AE35" s="572"/>
      <c r="AF35" s="573"/>
      <c r="AG35" s="533">
        <v>3</v>
      </c>
      <c r="AH35" s="520"/>
      <c r="AI35" s="557"/>
      <c r="AJ35" s="533" t="s">
        <v>215</v>
      </c>
      <c r="AK35" s="520"/>
      <c r="AL35" s="557"/>
      <c r="AM35" s="91"/>
      <c r="AN35" s="530"/>
      <c r="AO35" s="531"/>
      <c r="AP35" s="532"/>
      <c r="AQ35" s="559"/>
      <c r="AR35" s="560"/>
      <c r="AS35" s="560"/>
      <c r="AT35" s="560"/>
      <c r="AU35" s="560"/>
      <c r="AV35" s="560"/>
      <c r="AW35" s="560"/>
      <c r="AX35" s="560"/>
      <c r="AY35" s="548"/>
      <c r="AZ35" s="548"/>
      <c r="BA35" s="548"/>
      <c r="BB35" s="549"/>
    </row>
    <row r="36" spans="2:54" s="92" customFormat="1" ht="27" customHeight="1">
      <c r="B36" s="461">
        <v>2</v>
      </c>
      <c r="C36" s="462"/>
      <c r="D36" s="470"/>
      <c r="E36" s="471"/>
      <c r="F36" s="471"/>
      <c r="G36" s="472"/>
      <c r="H36" s="461"/>
      <c r="I36" s="462"/>
      <c r="J36" s="462"/>
      <c r="K36" s="461" t="s">
        <v>216</v>
      </c>
      <c r="L36" s="462"/>
      <c r="M36" s="462"/>
      <c r="N36" s="462"/>
      <c r="O36" s="461">
        <v>11</v>
      </c>
      <c r="P36" s="462"/>
      <c r="Q36" s="462"/>
      <c r="R36" s="494">
        <v>2</v>
      </c>
      <c r="S36" s="495"/>
      <c r="T36" s="495"/>
      <c r="U36" s="461"/>
      <c r="V36" s="462"/>
      <c r="W36" s="462"/>
      <c r="X36" s="461">
        <v>17</v>
      </c>
      <c r="Y36" s="462"/>
      <c r="Z36" s="462"/>
      <c r="AA36" s="90"/>
      <c r="AB36" s="519"/>
      <c r="AC36" s="520"/>
      <c r="AD36" s="520"/>
      <c r="AE36" s="520"/>
      <c r="AF36" s="520"/>
      <c r="AG36" s="519"/>
      <c r="AH36" s="519"/>
      <c r="AI36" s="519"/>
      <c r="AJ36" s="519"/>
      <c r="AK36" s="519"/>
      <c r="AL36" s="519"/>
      <c r="AM36" s="93"/>
      <c r="AN36" s="533">
        <v>1</v>
      </c>
      <c r="AO36" s="519"/>
      <c r="AP36" s="534"/>
      <c r="AQ36" s="494" t="s">
        <v>237</v>
      </c>
      <c r="AR36" s="494"/>
      <c r="AS36" s="494"/>
      <c r="AT36" s="494"/>
      <c r="AU36" s="494"/>
      <c r="AV36" s="494"/>
      <c r="AW36" s="494"/>
      <c r="AX36" s="494"/>
      <c r="AY36" s="542">
        <v>3</v>
      </c>
      <c r="AZ36" s="543"/>
      <c r="BA36" s="543"/>
      <c r="BB36" s="544"/>
    </row>
    <row r="37" spans="2:54" s="92" customFormat="1" ht="29.25" customHeight="1">
      <c r="B37" s="461" t="s">
        <v>1</v>
      </c>
      <c r="C37" s="462"/>
      <c r="D37" s="461">
        <v>33</v>
      </c>
      <c r="E37" s="462"/>
      <c r="F37" s="462"/>
      <c r="G37" s="462"/>
      <c r="H37" s="461">
        <v>6</v>
      </c>
      <c r="I37" s="462"/>
      <c r="J37" s="462"/>
      <c r="K37" s="461" t="s">
        <v>217</v>
      </c>
      <c r="L37" s="462"/>
      <c r="M37" s="462"/>
      <c r="N37" s="462"/>
      <c r="O37" s="461">
        <v>11</v>
      </c>
      <c r="P37" s="462"/>
      <c r="Q37" s="462"/>
      <c r="R37" s="494">
        <v>2</v>
      </c>
      <c r="S37" s="495"/>
      <c r="T37" s="495"/>
      <c r="U37" s="461">
        <v>13</v>
      </c>
      <c r="V37" s="462"/>
      <c r="W37" s="462"/>
      <c r="X37" s="461">
        <v>69</v>
      </c>
      <c r="Y37" s="462"/>
      <c r="Z37" s="462"/>
      <c r="AA37" s="90"/>
      <c r="AB37" s="521"/>
      <c r="AC37" s="521"/>
      <c r="AD37" s="521"/>
      <c r="AE37" s="521"/>
      <c r="AF37" s="521"/>
      <c r="AG37" s="556"/>
      <c r="AH37" s="556"/>
      <c r="AI37" s="556"/>
      <c r="AJ37" s="556"/>
      <c r="AK37" s="556"/>
      <c r="AL37" s="556"/>
      <c r="AM37" s="94"/>
      <c r="AN37" s="535"/>
      <c r="AO37" s="536"/>
      <c r="AP37" s="537"/>
      <c r="AQ37" s="462"/>
      <c r="AR37" s="462"/>
      <c r="AS37" s="462"/>
      <c r="AT37" s="462"/>
      <c r="AU37" s="462"/>
      <c r="AV37" s="462"/>
      <c r="AW37" s="462"/>
      <c r="AX37" s="462"/>
      <c r="AY37" s="545"/>
      <c r="AZ37" s="546"/>
      <c r="BA37" s="546"/>
      <c r="BB37" s="547"/>
    </row>
    <row r="38" spans="2:54" ht="19.5" customHeight="1">
      <c r="B38" s="507" t="s">
        <v>218</v>
      </c>
      <c r="C38" s="507"/>
      <c r="D38" s="507"/>
      <c r="E38" s="507"/>
      <c r="F38" s="507"/>
      <c r="G38" s="507"/>
      <c r="H38" s="507"/>
      <c r="I38" s="507"/>
      <c r="J38" s="507"/>
      <c r="K38" s="507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7"/>
      <c r="Y38" s="507"/>
      <c r="Z38" s="507"/>
      <c r="AA38" s="46"/>
      <c r="AB38" s="522"/>
      <c r="AC38" s="523"/>
      <c r="AD38" s="523"/>
      <c r="AE38" s="523"/>
      <c r="AF38" s="523"/>
      <c r="AG38" s="517"/>
      <c r="AH38" s="518"/>
      <c r="AI38" s="518"/>
      <c r="AJ38" s="512"/>
      <c r="AK38" s="513"/>
      <c r="AL38" s="514"/>
      <c r="AM38" s="45"/>
      <c r="AN38" s="511"/>
      <c r="AO38" s="511"/>
      <c r="AP38" s="511"/>
      <c r="AQ38" s="515"/>
      <c r="AR38" s="515"/>
      <c r="AS38" s="515"/>
      <c r="AT38" s="515"/>
      <c r="AU38" s="515"/>
      <c r="AV38" s="515"/>
      <c r="AW38" s="515"/>
      <c r="AX38" s="515"/>
      <c r="AY38" s="515"/>
      <c r="AZ38" s="515"/>
      <c r="BA38" s="515"/>
      <c r="BB38" s="541"/>
    </row>
    <row r="39" spans="2:54" ht="21.75" customHeight="1">
      <c r="B39" s="505"/>
      <c r="C39" s="506"/>
      <c r="D39" s="508"/>
      <c r="E39" s="509"/>
      <c r="F39" s="509"/>
      <c r="G39" s="509"/>
      <c r="H39" s="505"/>
      <c r="I39" s="506"/>
      <c r="J39" s="506"/>
      <c r="K39" s="510"/>
      <c r="L39" s="506"/>
      <c r="M39" s="506"/>
      <c r="N39" s="506"/>
      <c r="O39" s="508"/>
      <c r="P39" s="509"/>
      <c r="Q39" s="509"/>
      <c r="R39" s="515"/>
      <c r="S39" s="516"/>
      <c r="T39" s="516"/>
      <c r="U39" s="505"/>
      <c r="V39" s="506"/>
      <c r="W39" s="506"/>
      <c r="X39" s="510"/>
      <c r="Y39" s="506"/>
      <c r="Z39" s="506"/>
      <c r="AA39" s="46"/>
      <c r="AB39" s="523"/>
      <c r="AC39" s="523"/>
      <c r="AD39" s="523"/>
      <c r="AE39" s="523"/>
      <c r="AF39" s="523"/>
      <c r="AG39" s="518"/>
      <c r="AH39" s="518"/>
      <c r="AI39" s="518"/>
      <c r="AJ39" s="513"/>
      <c r="AK39" s="513"/>
      <c r="AL39" s="514"/>
      <c r="AM39" s="45"/>
      <c r="AN39" s="511"/>
      <c r="AO39" s="511"/>
      <c r="AP39" s="511"/>
      <c r="AQ39" s="515"/>
      <c r="AR39" s="515"/>
      <c r="AS39" s="515"/>
      <c r="AT39" s="515"/>
      <c r="AU39" s="515"/>
      <c r="AV39" s="515"/>
      <c r="AW39" s="515"/>
      <c r="AX39" s="515"/>
      <c r="AY39" s="515"/>
      <c r="AZ39" s="515"/>
      <c r="BA39" s="515"/>
      <c r="BB39" s="541"/>
    </row>
  </sheetData>
  <sheetProtection selectLockedCells="1" selectUnlockedCells="1"/>
  <mergeCells count="101">
    <mergeCell ref="AK21:AO21"/>
    <mergeCell ref="K21:O21"/>
    <mergeCell ref="AO12:BB12"/>
    <mergeCell ref="AO8:BA10"/>
    <mergeCell ref="AB34:AF35"/>
    <mergeCell ref="T24:BB24"/>
    <mergeCell ref="P21:S21"/>
    <mergeCell ref="AP21:AS21"/>
    <mergeCell ref="AY21:BB21"/>
    <mergeCell ref="Y21:AB21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X39:Z39"/>
    <mergeCell ref="AN38:AP38"/>
    <mergeCell ref="U39:W39"/>
    <mergeCell ref="AJ38:AL39"/>
    <mergeCell ref="R39:T39"/>
    <mergeCell ref="AN39:AP39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D36:G36"/>
    <mergeCell ref="O32:Q34"/>
    <mergeCell ref="U35:W35"/>
    <mergeCell ref="B32:C34"/>
    <mergeCell ref="D32:G34"/>
    <mergeCell ref="U36:W36"/>
    <mergeCell ref="B35:C35"/>
    <mergeCell ref="B36:C36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AO14:BA15"/>
    <mergeCell ref="B3:P3"/>
    <mergeCell ref="AP2:BB4"/>
    <mergeCell ref="Q2:AO2"/>
    <mergeCell ref="B2:P2"/>
    <mergeCell ref="B4:P4"/>
    <mergeCell ref="Q4:AO4"/>
    <mergeCell ref="Q11:AN12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1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9.00390625" style="107" customWidth="1"/>
    <col min="2" max="2" width="71.625" style="107" customWidth="1"/>
    <col min="3" max="3" width="5.375" style="107" customWidth="1"/>
    <col min="4" max="4" width="6.25390625" style="107" customWidth="1"/>
    <col min="5" max="5" width="5.75390625" style="107" customWidth="1"/>
    <col min="6" max="6" width="5.25390625" style="107" customWidth="1"/>
    <col min="7" max="7" width="6.75390625" style="107" customWidth="1"/>
    <col min="8" max="8" width="8.625" style="107" customWidth="1"/>
    <col min="9" max="10" width="7.875" style="107" customWidth="1"/>
    <col min="11" max="11" width="7.25390625" style="107" customWidth="1"/>
    <col min="12" max="12" width="7.75390625" style="107" customWidth="1"/>
    <col min="13" max="13" width="8.25390625" style="107" customWidth="1"/>
    <col min="14" max="14" width="6.625" style="107" hidden="1" customWidth="1"/>
    <col min="15" max="15" width="6.75390625" style="107" hidden="1" customWidth="1"/>
    <col min="16" max="16" width="6.375" style="109" hidden="1" customWidth="1"/>
    <col min="17" max="18" width="7.625" style="107" customWidth="1"/>
    <col min="19" max="19" width="8.125" style="108" customWidth="1"/>
    <col min="20" max="23" width="9.125" style="10" customWidth="1"/>
    <col min="24" max="24" width="10.625" style="10" bestFit="1" customWidth="1"/>
  </cols>
  <sheetData>
    <row r="1" spans="1:26" s="72" customFormat="1" ht="19.5" customHeight="1" thickBot="1">
      <c r="A1" s="664" t="s">
        <v>245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71"/>
      <c r="U1" s="71"/>
      <c r="V1" s="71"/>
      <c r="W1" s="71"/>
      <c r="X1" s="71"/>
      <c r="Y1" s="71"/>
      <c r="Z1" s="71"/>
    </row>
    <row r="2" spans="1:26" s="72" customFormat="1" ht="19.5" customHeight="1">
      <c r="A2" s="650" t="s">
        <v>13</v>
      </c>
      <c r="B2" s="681" t="s">
        <v>10</v>
      </c>
      <c r="C2" s="646" t="s">
        <v>169</v>
      </c>
      <c r="D2" s="653"/>
      <c r="E2" s="646" t="s">
        <v>161</v>
      </c>
      <c r="F2" s="647"/>
      <c r="G2" s="675" t="s">
        <v>20</v>
      </c>
      <c r="H2" s="663" t="s">
        <v>2</v>
      </c>
      <c r="I2" s="646"/>
      <c r="J2" s="646"/>
      <c r="K2" s="646"/>
      <c r="L2" s="646"/>
      <c r="M2" s="669" t="s">
        <v>147</v>
      </c>
      <c r="N2" s="646" t="s">
        <v>146</v>
      </c>
      <c r="O2" s="646"/>
      <c r="P2" s="647"/>
      <c r="Q2" s="665" t="s">
        <v>50</v>
      </c>
      <c r="R2" s="646"/>
      <c r="S2" s="666"/>
      <c r="T2" s="73"/>
      <c r="U2" s="73"/>
      <c r="V2" s="73"/>
      <c r="W2" s="73"/>
      <c r="X2" s="73"/>
      <c r="Y2" s="73"/>
      <c r="Z2" s="71"/>
    </row>
    <row r="3" spans="1:25" s="72" customFormat="1" ht="23.25" customHeight="1">
      <c r="A3" s="651"/>
      <c r="B3" s="662"/>
      <c r="C3" s="654"/>
      <c r="D3" s="654"/>
      <c r="E3" s="648"/>
      <c r="F3" s="649"/>
      <c r="G3" s="676"/>
      <c r="H3" s="670" t="s">
        <v>3</v>
      </c>
      <c r="I3" s="662" t="s">
        <v>4</v>
      </c>
      <c r="J3" s="662"/>
      <c r="K3" s="662"/>
      <c r="L3" s="662"/>
      <c r="M3" s="641"/>
      <c r="N3" s="648"/>
      <c r="O3" s="648"/>
      <c r="P3" s="649"/>
      <c r="Q3" s="667"/>
      <c r="R3" s="648"/>
      <c r="S3" s="668"/>
      <c r="T3" s="73"/>
      <c r="U3" s="73"/>
      <c r="V3" s="73"/>
      <c r="W3" s="73"/>
      <c r="X3" s="73"/>
      <c r="Y3" s="73"/>
    </row>
    <row r="4" spans="1:24" s="72" customFormat="1" ht="24" customHeight="1">
      <c r="A4" s="651"/>
      <c r="B4" s="662"/>
      <c r="C4" s="678" t="s">
        <v>5</v>
      </c>
      <c r="D4" s="641" t="s">
        <v>6</v>
      </c>
      <c r="E4" s="658" t="s">
        <v>162</v>
      </c>
      <c r="F4" s="673" t="s">
        <v>163</v>
      </c>
      <c r="G4" s="676"/>
      <c r="H4" s="670"/>
      <c r="I4" s="641" t="s">
        <v>1</v>
      </c>
      <c r="J4" s="641" t="s">
        <v>7</v>
      </c>
      <c r="K4" s="641" t="s">
        <v>8</v>
      </c>
      <c r="L4" s="641" t="s">
        <v>9</v>
      </c>
      <c r="M4" s="641"/>
      <c r="N4" s="662" t="s">
        <v>151</v>
      </c>
      <c r="O4" s="662"/>
      <c r="P4" s="672"/>
      <c r="Q4" s="660" t="s">
        <v>151</v>
      </c>
      <c r="R4" s="661"/>
      <c r="S4" s="99" t="s">
        <v>184</v>
      </c>
      <c r="T4" s="71"/>
      <c r="U4" s="71"/>
      <c r="V4" s="71"/>
      <c r="W4" s="71"/>
      <c r="X4" s="71"/>
    </row>
    <row r="5" spans="1:24" s="72" customFormat="1" ht="18" customHeight="1">
      <c r="A5" s="651"/>
      <c r="B5" s="662"/>
      <c r="C5" s="679"/>
      <c r="D5" s="641"/>
      <c r="E5" s="658"/>
      <c r="F5" s="673"/>
      <c r="G5" s="676"/>
      <c r="H5" s="670"/>
      <c r="I5" s="641"/>
      <c r="J5" s="641"/>
      <c r="K5" s="641"/>
      <c r="L5" s="641"/>
      <c r="M5" s="641"/>
      <c r="N5" s="75">
        <v>1</v>
      </c>
      <c r="O5" s="75">
        <v>2</v>
      </c>
      <c r="P5" s="76">
        <v>3</v>
      </c>
      <c r="Q5" s="77">
        <v>1</v>
      </c>
      <c r="R5" s="75">
        <v>2</v>
      </c>
      <c r="S5" s="100">
        <v>3</v>
      </c>
      <c r="T5" s="71"/>
      <c r="U5" s="71"/>
      <c r="V5" s="71"/>
      <c r="W5" s="71"/>
      <c r="X5" s="71"/>
    </row>
    <row r="6" spans="1:24" s="72" customFormat="1" ht="8.25" customHeight="1" hidden="1">
      <c r="A6" s="651"/>
      <c r="B6" s="662"/>
      <c r="C6" s="679"/>
      <c r="D6" s="641"/>
      <c r="E6" s="658"/>
      <c r="F6" s="673"/>
      <c r="G6" s="676"/>
      <c r="H6" s="670"/>
      <c r="I6" s="641"/>
      <c r="J6" s="641"/>
      <c r="K6" s="641"/>
      <c r="L6" s="641"/>
      <c r="M6" s="641"/>
      <c r="N6" s="78"/>
      <c r="O6" s="78"/>
      <c r="P6" s="79"/>
      <c r="Q6" s="80"/>
      <c r="R6" s="78"/>
      <c r="S6" s="101"/>
      <c r="T6" s="71"/>
      <c r="U6" s="71"/>
      <c r="V6" s="71"/>
      <c r="W6" s="71"/>
      <c r="X6" s="71"/>
    </row>
    <row r="7" spans="1:24" s="72" customFormat="1" ht="15" customHeight="1" thickBot="1">
      <c r="A7" s="652"/>
      <c r="B7" s="682"/>
      <c r="C7" s="680"/>
      <c r="D7" s="642"/>
      <c r="E7" s="659"/>
      <c r="F7" s="674"/>
      <c r="G7" s="677"/>
      <c r="H7" s="671"/>
      <c r="I7" s="642"/>
      <c r="J7" s="642"/>
      <c r="K7" s="642"/>
      <c r="L7" s="642"/>
      <c r="M7" s="642"/>
      <c r="N7" s="83">
        <v>18</v>
      </c>
      <c r="O7" s="83">
        <v>11</v>
      </c>
      <c r="P7" s="84">
        <v>11</v>
      </c>
      <c r="Q7" s="85">
        <v>15</v>
      </c>
      <c r="R7" s="83">
        <v>18</v>
      </c>
      <c r="S7" s="102">
        <v>15</v>
      </c>
      <c r="T7" s="71"/>
      <c r="U7" s="71"/>
      <c r="V7" s="71"/>
      <c r="W7" s="71"/>
      <c r="X7" s="71"/>
    </row>
    <row r="8" spans="1:24" s="72" customFormat="1" ht="19.5" customHeight="1" thickBot="1">
      <c r="A8" s="81">
        <v>1</v>
      </c>
      <c r="B8" s="82">
        <v>2</v>
      </c>
      <c r="C8" s="82">
        <v>3</v>
      </c>
      <c r="D8" s="82">
        <v>4</v>
      </c>
      <c r="E8" s="82">
        <v>5</v>
      </c>
      <c r="F8" s="95">
        <v>6</v>
      </c>
      <c r="G8" s="97">
        <v>7</v>
      </c>
      <c r="H8" s="96">
        <v>8</v>
      </c>
      <c r="I8" s="82">
        <v>9</v>
      </c>
      <c r="J8" s="82">
        <v>10</v>
      </c>
      <c r="K8" s="82">
        <v>11</v>
      </c>
      <c r="L8" s="82">
        <v>12</v>
      </c>
      <c r="M8" s="82">
        <v>13</v>
      </c>
      <c r="N8" s="82">
        <v>27</v>
      </c>
      <c r="O8" s="82">
        <v>28</v>
      </c>
      <c r="P8" s="105">
        <v>29</v>
      </c>
      <c r="Q8" s="81">
        <v>14</v>
      </c>
      <c r="R8" s="82">
        <v>15</v>
      </c>
      <c r="S8" s="106">
        <v>16</v>
      </c>
      <c r="T8" s="71"/>
      <c r="U8" s="71"/>
      <c r="V8" s="71"/>
      <c r="W8" s="71"/>
      <c r="X8" s="71"/>
    </row>
    <row r="9" spans="1:24" s="74" customFormat="1" ht="21.75" customHeight="1" thickBot="1">
      <c r="A9" s="643" t="s">
        <v>173</v>
      </c>
      <c r="B9" s="644"/>
      <c r="C9" s="644"/>
      <c r="D9" s="644"/>
      <c r="E9" s="644"/>
      <c r="F9" s="644"/>
      <c r="G9" s="644"/>
      <c r="H9" s="644"/>
      <c r="I9" s="644"/>
      <c r="J9" s="644"/>
      <c r="K9" s="644"/>
      <c r="L9" s="644"/>
      <c r="M9" s="644"/>
      <c r="N9" s="644"/>
      <c r="O9" s="644"/>
      <c r="P9" s="644"/>
      <c r="Q9" s="644"/>
      <c r="R9" s="644"/>
      <c r="S9" s="645"/>
      <c r="T9" s="98"/>
      <c r="U9" s="98"/>
      <c r="V9" s="98"/>
      <c r="W9" s="98"/>
      <c r="X9" s="98"/>
    </row>
    <row r="10" spans="1:24" s="72" customFormat="1" ht="19.5" customHeight="1" thickBot="1">
      <c r="A10" s="655" t="s">
        <v>188</v>
      </c>
      <c r="B10" s="656"/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656"/>
      <c r="N10" s="656"/>
      <c r="O10" s="656"/>
      <c r="P10" s="656"/>
      <c r="Q10" s="656"/>
      <c r="R10" s="656"/>
      <c r="S10" s="657"/>
      <c r="T10" s="71"/>
      <c r="U10" s="71"/>
      <c r="V10" s="71"/>
      <c r="W10" s="71"/>
      <c r="X10" s="71"/>
    </row>
    <row r="11" spans="1:24" s="148" customFormat="1" ht="19.5" customHeight="1">
      <c r="A11" s="137" t="s">
        <v>174</v>
      </c>
      <c r="B11" s="124" t="s">
        <v>23</v>
      </c>
      <c r="C11" s="138"/>
      <c r="D11" s="139"/>
      <c r="E11" s="139"/>
      <c r="F11" s="140"/>
      <c r="G11" s="141">
        <v>3</v>
      </c>
      <c r="H11" s="142">
        <f aca="true" t="shared" si="0" ref="H11:H16">G11*30</f>
        <v>90</v>
      </c>
      <c r="I11" s="143">
        <f>I13+I12</f>
        <v>48</v>
      </c>
      <c r="J11" s="143"/>
      <c r="K11" s="143"/>
      <c r="L11" s="143">
        <f>L13+L12</f>
        <v>48</v>
      </c>
      <c r="M11" s="143">
        <f aca="true" t="shared" si="1" ref="M11:M16">H11-I11</f>
        <v>42</v>
      </c>
      <c r="N11" s="143"/>
      <c r="O11" s="143"/>
      <c r="P11" s="144"/>
      <c r="Q11" s="145"/>
      <c r="R11" s="146"/>
      <c r="S11" s="140"/>
      <c r="T11" s="147"/>
      <c r="U11" s="147"/>
      <c r="V11" s="147"/>
      <c r="W11" s="147"/>
      <c r="X11" s="147"/>
    </row>
    <row r="12" spans="1:24" s="148" customFormat="1" ht="19.5" customHeight="1">
      <c r="A12" s="137" t="s">
        <v>273</v>
      </c>
      <c r="B12" s="149" t="s">
        <v>23</v>
      </c>
      <c r="C12" s="150"/>
      <c r="D12" s="151">
        <v>1</v>
      </c>
      <c r="E12" s="151"/>
      <c r="F12" s="152"/>
      <c r="G12" s="153">
        <v>2</v>
      </c>
      <c r="H12" s="142">
        <f t="shared" si="0"/>
        <v>60</v>
      </c>
      <c r="I12" s="143">
        <f>L12</f>
        <v>30</v>
      </c>
      <c r="J12" s="143"/>
      <c r="K12" s="143"/>
      <c r="L12" s="143">
        <v>30</v>
      </c>
      <c r="M12" s="143">
        <f t="shared" si="1"/>
        <v>30</v>
      </c>
      <c r="N12" s="142"/>
      <c r="O12" s="143"/>
      <c r="P12" s="144"/>
      <c r="Q12" s="145">
        <v>2</v>
      </c>
      <c r="R12" s="154"/>
      <c r="S12" s="152"/>
      <c r="T12" s="147"/>
      <c r="U12" s="147"/>
      <c r="V12" s="147"/>
      <c r="W12" s="147"/>
      <c r="X12" s="147"/>
    </row>
    <row r="13" spans="1:24" s="148" customFormat="1" ht="19.5" customHeight="1">
      <c r="A13" s="137" t="s">
        <v>274</v>
      </c>
      <c r="B13" s="149" t="s">
        <v>23</v>
      </c>
      <c r="C13" s="150">
        <v>2</v>
      </c>
      <c r="D13" s="151"/>
      <c r="E13" s="151"/>
      <c r="F13" s="152"/>
      <c r="G13" s="153">
        <v>1</v>
      </c>
      <c r="H13" s="142">
        <f t="shared" si="0"/>
        <v>30</v>
      </c>
      <c r="I13" s="143">
        <f>L13</f>
        <v>18</v>
      </c>
      <c r="J13" s="143"/>
      <c r="K13" s="143"/>
      <c r="L13" s="143">
        <v>18</v>
      </c>
      <c r="M13" s="143">
        <f t="shared" si="1"/>
        <v>12</v>
      </c>
      <c r="N13" s="142"/>
      <c r="O13" s="143"/>
      <c r="P13" s="144"/>
      <c r="Q13" s="145"/>
      <c r="R13" s="154">
        <v>1</v>
      </c>
      <c r="S13" s="152"/>
      <c r="T13" s="147"/>
      <c r="U13" s="147"/>
      <c r="V13" s="147"/>
      <c r="W13" s="147"/>
      <c r="X13" s="147"/>
    </row>
    <row r="14" spans="1:24" s="148" customFormat="1" ht="20.25" customHeight="1">
      <c r="A14" s="137" t="s">
        <v>175</v>
      </c>
      <c r="B14" s="149" t="s">
        <v>272</v>
      </c>
      <c r="C14" s="155"/>
      <c r="D14" s="156">
        <v>1</v>
      </c>
      <c r="E14" s="156"/>
      <c r="F14" s="157"/>
      <c r="G14" s="158">
        <v>3.5</v>
      </c>
      <c r="H14" s="145">
        <f t="shared" si="0"/>
        <v>105</v>
      </c>
      <c r="I14" s="156">
        <f>J14+L14</f>
        <v>60</v>
      </c>
      <c r="J14" s="156">
        <v>30</v>
      </c>
      <c r="K14" s="156"/>
      <c r="L14" s="156">
        <v>30</v>
      </c>
      <c r="M14" s="159">
        <f t="shared" si="1"/>
        <v>45</v>
      </c>
      <c r="N14" s="160"/>
      <c r="O14" s="161"/>
      <c r="P14" s="162"/>
      <c r="Q14" s="163">
        <v>4</v>
      </c>
      <c r="R14" s="161"/>
      <c r="S14" s="164"/>
      <c r="T14" s="147"/>
      <c r="U14" s="147"/>
      <c r="V14" s="147"/>
      <c r="W14" s="147"/>
      <c r="X14" s="147"/>
    </row>
    <row r="15" spans="1:24" s="148" customFormat="1" ht="19.5" customHeight="1">
      <c r="A15" s="137" t="s">
        <v>224</v>
      </c>
      <c r="B15" s="129" t="s">
        <v>171</v>
      </c>
      <c r="C15" s="155">
        <v>1</v>
      </c>
      <c r="D15" s="156"/>
      <c r="E15" s="156"/>
      <c r="F15" s="157"/>
      <c r="G15" s="158">
        <v>3</v>
      </c>
      <c r="H15" s="145">
        <f t="shared" si="0"/>
        <v>90</v>
      </c>
      <c r="I15" s="156">
        <f>J15+L15</f>
        <v>30</v>
      </c>
      <c r="J15" s="156">
        <v>15</v>
      </c>
      <c r="K15" s="156"/>
      <c r="L15" s="156">
        <v>15</v>
      </c>
      <c r="M15" s="159">
        <f t="shared" si="1"/>
        <v>60</v>
      </c>
      <c r="N15" s="160"/>
      <c r="O15" s="161"/>
      <c r="P15" s="162"/>
      <c r="Q15" s="163">
        <v>2</v>
      </c>
      <c r="R15" s="161"/>
      <c r="S15" s="164"/>
      <c r="T15" s="147"/>
      <c r="U15" s="147"/>
      <c r="V15" s="147"/>
      <c r="W15" s="147"/>
      <c r="X15" s="147"/>
    </row>
    <row r="16" spans="1:24" s="148" customFormat="1" ht="19.5" customHeight="1" thickBot="1">
      <c r="A16" s="165" t="s">
        <v>259</v>
      </c>
      <c r="B16" s="166" t="s">
        <v>248</v>
      </c>
      <c r="C16" s="167"/>
      <c r="D16" s="168">
        <v>1</v>
      </c>
      <c r="E16" s="168"/>
      <c r="F16" s="169"/>
      <c r="G16" s="170">
        <v>3</v>
      </c>
      <c r="H16" s="145">
        <f t="shared" si="0"/>
        <v>90</v>
      </c>
      <c r="I16" s="156">
        <v>45</v>
      </c>
      <c r="J16" s="156">
        <v>15</v>
      </c>
      <c r="K16" s="156">
        <v>15</v>
      </c>
      <c r="L16" s="156">
        <v>15</v>
      </c>
      <c r="M16" s="159">
        <f t="shared" si="1"/>
        <v>45</v>
      </c>
      <c r="N16" s="171"/>
      <c r="O16" s="172"/>
      <c r="P16" s="172"/>
      <c r="Q16" s="173">
        <v>2</v>
      </c>
      <c r="R16" s="174"/>
      <c r="S16" s="175"/>
      <c r="T16" s="147"/>
      <c r="U16" s="147"/>
      <c r="V16" s="147"/>
      <c r="W16" s="147"/>
      <c r="X16" s="147"/>
    </row>
    <row r="17" spans="1:24" s="148" customFormat="1" ht="19.5" customHeight="1" thickBot="1">
      <c r="A17" s="578" t="s">
        <v>189</v>
      </c>
      <c r="B17" s="579"/>
      <c r="C17" s="176"/>
      <c r="D17" s="177"/>
      <c r="E17" s="177"/>
      <c r="F17" s="178"/>
      <c r="G17" s="179">
        <f>SUM(G11:G16)-G11</f>
        <v>12.5</v>
      </c>
      <c r="H17" s="179">
        <f>SUM(H12:H16)</f>
        <v>375</v>
      </c>
      <c r="I17" s="179">
        <f>SUM(I12:I16)</f>
        <v>183</v>
      </c>
      <c r="J17" s="179">
        <f>SUM(J12:J16)</f>
        <v>60</v>
      </c>
      <c r="K17" s="179">
        <f aca="true" t="shared" si="2" ref="K17:R17">SUM(K11:K16)</f>
        <v>15</v>
      </c>
      <c r="L17" s="179">
        <f>SUM(L12:L16)</f>
        <v>108</v>
      </c>
      <c r="M17" s="179">
        <f>SUM(M12:M16)</f>
        <v>192</v>
      </c>
      <c r="N17" s="179">
        <f t="shared" si="2"/>
        <v>0</v>
      </c>
      <c r="O17" s="179">
        <f t="shared" si="2"/>
        <v>0</v>
      </c>
      <c r="P17" s="179">
        <f t="shared" si="2"/>
        <v>0</v>
      </c>
      <c r="Q17" s="179">
        <f t="shared" si="2"/>
        <v>10</v>
      </c>
      <c r="R17" s="179">
        <f t="shared" si="2"/>
        <v>1</v>
      </c>
      <c r="S17" s="179"/>
      <c r="T17" s="147"/>
      <c r="U17" s="147"/>
      <c r="V17" s="147"/>
      <c r="W17" s="147"/>
      <c r="X17" s="147"/>
    </row>
    <row r="18" spans="1:24" s="148" customFormat="1" ht="19.5" customHeight="1" thickBot="1">
      <c r="A18" s="637" t="s">
        <v>190</v>
      </c>
      <c r="B18" s="638"/>
      <c r="C18" s="638"/>
      <c r="D18" s="638"/>
      <c r="E18" s="638"/>
      <c r="F18" s="638"/>
      <c r="G18" s="638"/>
      <c r="H18" s="639"/>
      <c r="I18" s="639"/>
      <c r="J18" s="639"/>
      <c r="K18" s="639"/>
      <c r="L18" s="639"/>
      <c r="M18" s="639"/>
      <c r="N18" s="638"/>
      <c r="O18" s="638"/>
      <c r="P18" s="638"/>
      <c r="Q18" s="639"/>
      <c r="R18" s="639"/>
      <c r="S18" s="640"/>
      <c r="T18" s="147"/>
      <c r="U18" s="147"/>
      <c r="V18" s="147"/>
      <c r="W18" s="147"/>
      <c r="X18" s="147"/>
    </row>
    <row r="19" spans="1:24" s="148" customFormat="1" ht="19.5" customHeight="1">
      <c r="A19" s="180" t="s">
        <v>164</v>
      </c>
      <c r="B19" s="130" t="s">
        <v>246</v>
      </c>
      <c r="C19" s="142">
        <v>1</v>
      </c>
      <c r="D19" s="143"/>
      <c r="E19" s="143"/>
      <c r="F19" s="144"/>
      <c r="G19" s="141">
        <v>5</v>
      </c>
      <c r="H19" s="133">
        <f>G19*30</f>
        <v>150</v>
      </c>
      <c r="I19" s="131">
        <f>SUM(J19:L19)</f>
        <v>60</v>
      </c>
      <c r="J19" s="131">
        <v>30</v>
      </c>
      <c r="K19" s="131">
        <v>15</v>
      </c>
      <c r="L19" s="131">
        <v>15</v>
      </c>
      <c r="M19" s="131">
        <f aca="true" t="shared" si="3" ref="M19:M24">H19-I19</f>
        <v>90</v>
      </c>
      <c r="N19" s="181"/>
      <c r="O19" s="181"/>
      <c r="P19" s="182" t="e">
        <f>G19/P3</f>
        <v>#DIV/0!</v>
      </c>
      <c r="Q19" s="155">
        <v>4</v>
      </c>
      <c r="R19" s="156"/>
      <c r="S19" s="159"/>
      <c r="T19" s="147"/>
      <c r="U19" s="147"/>
      <c r="V19" s="147"/>
      <c r="W19" s="147"/>
      <c r="X19" s="147"/>
    </row>
    <row r="20" spans="1:24" s="185" customFormat="1" ht="19.5" customHeight="1">
      <c r="A20" s="183" t="s">
        <v>167</v>
      </c>
      <c r="B20" s="136" t="s">
        <v>279</v>
      </c>
      <c r="C20" s="142"/>
      <c r="D20" s="143">
        <v>1</v>
      </c>
      <c r="E20" s="143"/>
      <c r="F20" s="144"/>
      <c r="G20" s="141">
        <v>4.5</v>
      </c>
      <c r="H20" s="133">
        <f>G20*30</f>
        <v>135</v>
      </c>
      <c r="I20" s="131">
        <f>SUM(J20:L20)</f>
        <v>45</v>
      </c>
      <c r="J20" s="131">
        <v>30</v>
      </c>
      <c r="K20" s="131">
        <v>15</v>
      </c>
      <c r="L20" s="131"/>
      <c r="M20" s="131">
        <f t="shared" si="3"/>
        <v>90</v>
      </c>
      <c r="N20" s="181"/>
      <c r="O20" s="181"/>
      <c r="P20" s="182" t="e">
        <f>G20/P4</f>
        <v>#DIV/0!</v>
      </c>
      <c r="Q20" s="155">
        <v>3</v>
      </c>
      <c r="R20" s="156"/>
      <c r="S20" s="159"/>
      <c r="T20" s="184"/>
      <c r="U20" s="184"/>
      <c r="V20" s="184"/>
      <c r="W20" s="184"/>
      <c r="X20" s="184"/>
    </row>
    <row r="21" spans="1:24" s="148" customFormat="1" ht="27.75" customHeight="1">
      <c r="A21" s="183" t="s">
        <v>168</v>
      </c>
      <c r="B21" s="130" t="s">
        <v>247</v>
      </c>
      <c r="C21" s="134">
        <v>2</v>
      </c>
      <c r="D21" s="131"/>
      <c r="E21" s="131"/>
      <c r="F21" s="132"/>
      <c r="G21" s="135">
        <v>6.5</v>
      </c>
      <c r="H21" s="133">
        <f>G21*30</f>
        <v>195</v>
      </c>
      <c r="I21" s="131">
        <f>SUM(J21:L21)</f>
        <v>54</v>
      </c>
      <c r="J21" s="131">
        <v>36</v>
      </c>
      <c r="K21" s="131">
        <v>18</v>
      </c>
      <c r="L21" s="131"/>
      <c r="M21" s="131">
        <f t="shared" si="3"/>
        <v>141</v>
      </c>
      <c r="N21" s="181"/>
      <c r="O21" s="181"/>
      <c r="P21" s="182" t="e">
        <f>G21/P3</f>
        <v>#DIV/0!</v>
      </c>
      <c r="R21" s="156">
        <v>3</v>
      </c>
      <c r="S21" s="186"/>
      <c r="T21" s="147"/>
      <c r="U21" s="147"/>
      <c r="V21" s="147"/>
      <c r="W21" s="147"/>
      <c r="X21" s="147"/>
    </row>
    <row r="22" spans="1:24" s="148" customFormat="1" ht="18">
      <c r="A22" s="187" t="s">
        <v>176</v>
      </c>
      <c r="B22" s="435" t="s">
        <v>276</v>
      </c>
      <c r="C22" s="134"/>
      <c r="D22" s="131"/>
      <c r="E22" s="131">
        <v>2</v>
      </c>
      <c r="F22" s="188"/>
      <c r="G22" s="189">
        <v>1</v>
      </c>
      <c r="H22" s="133">
        <f>G22*30</f>
        <v>30</v>
      </c>
      <c r="I22" s="131">
        <f>SUM(J22:L22)</f>
        <v>18</v>
      </c>
      <c r="J22" s="131"/>
      <c r="K22" s="131"/>
      <c r="L22" s="131">
        <v>18</v>
      </c>
      <c r="M22" s="131">
        <f t="shared" si="3"/>
        <v>12</v>
      </c>
      <c r="N22" s="181"/>
      <c r="O22" s="181"/>
      <c r="P22" s="182">
        <f>G22/11</f>
        <v>0.09090909090909091</v>
      </c>
      <c r="Q22" s="156"/>
      <c r="R22" s="190">
        <v>1</v>
      </c>
      <c r="S22" s="186"/>
      <c r="T22" s="147"/>
      <c r="U22" s="147"/>
      <c r="V22" s="147"/>
      <c r="W22" s="147"/>
      <c r="X22" s="147"/>
    </row>
    <row r="23" spans="1:24" s="185" customFormat="1" ht="19.5" customHeight="1" thickBot="1">
      <c r="A23" s="191" t="s">
        <v>219</v>
      </c>
      <c r="B23" s="130" t="s">
        <v>280</v>
      </c>
      <c r="C23" s="192">
        <v>1</v>
      </c>
      <c r="D23" s="193"/>
      <c r="E23" s="193"/>
      <c r="F23" s="194"/>
      <c r="G23" s="195">
        <v>5</v>
      </c>
      <c r="H23" s="196">
        <f>G23*30</f>
        <v>150</v>
      </c>
      <c r="I23" s="193">
        <f>SUM(J23:L23)</f>
        <v>54</v>
      </c>
      <c r="J23" s="193">
        <v>18</v>
      </c>
      <c r="K23" s="193">
        <v>36</v>
      </c>
      <c r="L23" s="193"/>
      <c r="M23" s="193">
        <f t="shared" si="3"/>
        <v>96</v>
      </c>
      <c r="N23" s="197"/>
      <c r="O23" s="197"/>
      <c r="P23" s="198">
        <f>G23/P5</f>
        <v>1.6666666666666667</v>
      </c>
      <c r="Q23" s="199">
        <v>3</v>
      </c>
      <c r="S23" s="200"/>
      <c r="T23" s="184"/>
      <c r="U23" s="184"/>
      <c r="V23" s="184"/>
      <c r="W23" s="184"/>
      <c r="X23" s="184"/>
    </row>
    <row r="24" spans="1:24" s="148" customFormat="1" ht="19.5" customHeight="1" thickBot="1">
      <c r="A24" s="578" t="s">
        <v>193</v>
      </c>
      <c r="B24" s="579"/>
      <c r="C24" s="201"/>
      <c r="D24" s="202"/>
      <c r="E24" s="202"/>
      <c r="F24" s="203"/>
      <c r="G24" s="179">
        <f>SUM(G19:G23)</f>
        <v>22</v>
      </c>
      <c r="H24" s="179">
        <f aca="true" t="shared" si="4" ref="H24:R24">SUM(H19:H23)</f>
        <v>660</v>
      </c>
      <c r="I24" s="179">
        <f t="shared" si="4"/>
        <v>231</v>
      </c>
      <c r="J24" s="179">
        <f t="shared" si="4"/>
        <v>114</v>
      </c>
      <c r="K24" s="179">
        <f t="shared" si="4"/>
        <v>84</v>
      </c>
      <c r="L24" s="179">
        <f t="shared" si="4"/>
        <v>33</v>
      </c>
      <c r="M24" s="204">
        <f t="shared" si="3"/>
        <v>429</v>
      </c>
      <c r="N24" s="179">
        <f t="shared" si="4"/>
        <v>0</v>
      </c>
      <c r="O24" s="179">
        <f t="shared" si="4"/>
        <v>0</v>
      </c>
      <c r="P24" s="179" t="e">
        <f t="shared" si="4"/>
        <v>#DIV/0!</v>
      </c>
      <c r="Q24" s="179">
        <f>SUM(Q19:Q23)</f>
        <v>10</v>
      </c>
      <c r="R24" s="179">
        <f t="shared" si="4"/>
        <v>4</v>
      </c>
      <c r="S24" s="205"/>
      <c r="T24" s="206"/>
      <c r="U24" s="206"/>
      <c r="V24" s="206"/>
      <c r="W24" s="206"/>
      <c r="X24" s="147"/>
    </row>
    <row r="25" spans="1:24" s="148" customFormat="1" ht="19.5" customHeight="1" thickBot="1">
      <c r="A25" s="583" t="s">
        <v>191</v>
      </c>
      <c r="B25" s="584"/>
      <c r="C25" s="584"/>
      <c r="D25" s="584"/>
      <c r="E25" s="584"/>
      <c r="F25" s="584"/>
      <c r="G25" s="584"/>
      <c r="H25" s="584"/>
      <c r="I25" s="584"/>
      <c r="J25" s="584"/>
      <c r="K25" s="584"/>
      <c r="L25" s="584"/>
      <c r="M25" s="584"/>
      <c r="N25" s="584"/>
      <c r="O25" s="584"/>
      <c r="P25" s="584"/>
      <c r="Q25" s="584"/>
      <c r="R25" s="584"/>
      <c r="S25" s="585"/>
      <c r="T25" s="147"/>
      <c r="U25" s="147"/>
      <c r="V25" s="147"/>
      <c r="W25" s="147"/>
      <c r="X25" s="147"/>
    </row>
    <row r="26" spans="1:24" s="148" customFormat="1" ht="19.5" customHeight="1">
      <c r="A26" s="207" t="s">
        <v>170</v>
      </c>
      <c r="B26" s="208" t="s">
        <v>152</v>
      </c>
      <c r="C26" s="209"/>
      <c r="D26" s="139"/>
      <c r="E26" s="210"/>
      <c r="F26" s="211"/>
      <c r="G26" s="212">
        <f>G27+G28</f>
        <v>11</v>
      </c>
      <c r="H26" s="138">
        <f>G26*30</f>
        <v>330</v>
      </c>
      <c r="I26" s="213"/>
      <c r="J26" s="213"/>
      <c r="K26" s="213"/>
      <c r="L26" s="213"/>
      <c r="M26" s="214"/>
      <c r="N26" s="215"/>
      <c r="O26" s="216"/>
      <c r="P26" s="217"/>
      <c r="Q26" s="218"/>
      <c r="R26" s="219"/>
      <c r="S26" s="220"/>
      <c r="T26" s="147"/>
      <c r="U26" s="147"/>
      <c r="V26" s="147"/>
      <c r="W26" s="147"/>
      <c r="X26" s="147"/>
    </row>
    <row r="27" spans="1:24" s="233" customFormat="1" ht="18" customHeight="1">
      <c r="A27" s="187"/>
      <c r="B27" s="208" t="s">
        <v>152</v>
      </c>
      <c r="C27" s="221"/>
      <c r="D27" s="151">
        <v>1</v>
      </c>
      <c r="E27" s="222"/>
      <c r="F27" s="223"/>
      <c r="G27" s="224">
        <v>3</v>
      </c>
      <c r="H27" s="150">
        <f>G27*30</f>
        <v>90</v>
      </c>
      <c r="I27" s="580" t="s">
        <v>220</v>
      </c>
      <c r="J27" s="581"/>
      <c r="K27" s="581"/>
      <c r="L27" s="581"/>
      <c r="M27" s="582"/>
      <c r="N27" s="225"/>
      <c r="O27" s="226"/>
      <c r="P27" s="227"/>
      <c r="Q27" s="228"/>
      <c r="R27" s="229"/>
      <c r="S27" s="230"/>
      <c r="T27" s="231"/>
      <c r="U27" s="232"/>
      <c r="V27" s="232"/>
      <c r="W27" s="232"/>
      <c r="X27" s="232"/>
    </row>
    <row r="28" spans="1:24" s="148" customFormat="1" ht="18" customHeight="1" thickBot="1">
      <c r="A28" s="191"/>
      <c r="B28" s="208" t="s">
        <v>152</v>
      </c>
      <c r="C28" s="234"/>
      <c r="D28" s="235">
        <v>3</v>
      </c>
      <c r="E28" s="235"/>
      <c r="F28" s="236"/>
      <c r="G28" s="170">
        <v>8</v>
      </c>
      <c r="H28" s="150">
        <f>G28*30</f>
        <v>240</v>
      </c>
      <c r="I28" s="580" t="s">
        <v>221</v>
      </c>
      <c r="J28" s="581"/>
      <c r="K28" s="581"/>
      <c r="L28" s="581"/>
      <c r="M28" s="582"/>
      <c r="N28" s="237"/>
      <c r="O28" s="238"/>
      <c r="P28" s="239"/>
      <c r="Q28" s="240"/>
      <c r="R28" s="226"/>
      <c r="S28" s="241"/>
      <c r="T28" s="147"/>
      <c r="U28" s="147"/>
      <c r="V28" s="147"/>
      <c r="W28" s="147"/>
      <c r="X28" s="147"/>
    </row>
    <row r="29" spans="1:24" s="148" customFormat="1" ht="19.5" customHeight="1" thickBot="1">
      <c r="A29" s="602" t="s">
        <v>194</v>
      </c>
      <c r="B29" s="603"/>
      <c r="C29" s="201"/>
      <c r="D29" s="202"/>
      <c r="E29" s="202"/>
      <c r="F29" s="203"/>
      <c r="G29" s="242">
        <f>G27+G28</f>
        <v>11</v>
      </c>
      <c r="H29" s="243">
        <f>H27+H28</f>
        <v>330</v>
      </c>
      <c r="I29" s="244"/>
      <c r="J29" s="244"/>
      <c r="K29" s="244"/>
      <c r="L29" s="244"/>
      <c r="M29" s="245"/>
      <c r="N29" s="246"/>
      <c r="O29" s="247"/>
      <c r="P29" s="248"/>
      <c r="Q29" s="249"/>
      <c r="R29" s="250"/>
      <c r="S29" s="251"/>
      <c r="T29" s="147"/>
      <c r="U29" s="147"/>
      <c r="V29" s="147"/>
      <c r="W29" s="147"/>
      <c r="X29" s="147"/>
    </row>
    <row r="30" spans="1:24" s="253" customFormat="1" ht="19.5" customHeight="1" thickBot="1">
      <c r="A30" s="586" t="s">
        <v>239</v>
      </c>
      <c r="B30" s="587"/>
      <c r="C30" s="587"/>
      <c r="D30" s="587"/>
      <c r="E30" s="587"/>
      <c r="F30" s="587"/>
      <c r="G30" s="587"/>
      <c r="H30" s="587"/>
      <c r="I30" s="587"/>
      <c r="J30" s="587"/>
      <c r="K30" s="587"/>
      <c r="L30" s="587"/>
      <c r="M30" s="587"/>
      <c r="N30" s="587"/>
      <c r="O30" s="587"/>
      <c r="P30" s="587"/>
      <c r="Q30" s="587"/>
      <c r="R30" s="587"/>
      <c r="S30" s="588"/>
      <c r="T30" s="252"/>
      <c r="U30" s="252"/>
      <c r="V30" s="252"/>
      <c r="W30" s="252"/>
      <c r="X30" s="252"/>
    </row>
    <row r="31" spans="1:24" s="148" customFormat="1" ht="19.5" customHeight="1" thickBot="1">
      <c r="A31" s="191" t="s">
        <v>192</v>
      </c>
      <c r="B31" s="166" t="s">
        <v>237</v>
      </c>
      <c r="C31" s="234">
        <v>3</v>
      </c>
      <c r="D31" s="235"/>
      <c r="E31" s="235"/>
      <c r="F31" s="254"/>
      <c r="G31" s="255">
        <v>22</v>
      </c>
      <c r="H31" s="256">
        <f>G31*30</f>
        <v>660</v>
      </c>
      <c r="I31" s="244"/>
      <c r="J31" s="244"/>
      <c r="K31" s="244"/>
      <c r="L31" s="244"/>
      <c r="M31" s="244"/>
      <c r="N31" s="247"/>
      <c r="O31" s="247"/>
      <c r="P31" s="248"/>
      <c r="Q31" s="249"/>
      <c r="R31" s="250"/>
      <c r="S31" s="251"/>
      <c r="T31" s="147"/>
      <c r="U31" s="147"/>
      <c r="V31" s="147"/>
      <c r="W31" s="147"/>
      <c r="X31" s="147"/>
    </row>
    <row r="32" spans="1:24" s="148" customFormat="1" ht="19.5" customHeight="1" thickBot="1">
      <c r="A32" s="612" t="s">
        <v>195</v>
      </c>
      <c r="B32" s="613"/>
      <c r="C32" s="257"/>
      <c r="D32" s="258"/>
      <c r="E32" s="258"/>
      <c r="F32" s="259"/>
      <c r="G32" s="260">
        <f>G31</f>
        <v>22</v>
      </c>
      <c r="H32" s="261">
        <f>H31</f>
        <v>660</v>
      </c>
      <c r="I32" s="262"/>
      <c r="J32" s="263"/>
      <c r="K32" s="263"/>
      <c r="L32" s="263"/>
      <c r="M32" s="264"/>
      <c r="N32" s="265" t="e">
        <f>SUM(N49:N64)</f>
        <v>#REF!</v>
      </c>
      <c r="O32" s="266">
        <f>SUM(O49:O64)</f>
        <v>5</v>
      </c>
      <c r="P32" s="267">
        <f>SUM(P49:P64)</f>
        <v>0</v>
      </c>
      <c r="Q32" s="268"/>
      <c r="R32" s="269"/>
      <c r="S32" s="270"/>
      <c r="T32" s="147"/>
      <c r="U32" s="147"/>
      <c r="V32" s="147"/>
      <c r="W32" s="147"/>
      <c r="X32" s="147"/>
    </row>
    <row r="33" spans="1:24" s="148" customFormat="1" ht="19.5" customHeight="1" thickBot="1">
      <c r="A33" s="596" t="s">
        <v>238</v>
      </c>
      <c r="B33" s="598"/>
      <c r="C33" s="271"/>
      <c r="D33" s="272"/>
      <c r="E33" s="272"/>
      <c r="F33" s="273"/>
      <c r="G33" s="274">
        <f aca="true" t="shared" si="5" ref="G33:R33">G24+G17+G29+G32</f>
        <v>67.5</v>
      </c>
      <c r="H33" s="275">
        <f t="shared" si="5"/>
        <v>2025</v>
      </c>
      <c r="I33" s="276">
        <f t="shared" si="5"/>
        <v>414</v>
      </c>
      <c r="J33" s="276">
        <f t="shared" si="5"/>
        <v>174</v>
      </c>
      <c r="K33" s="276">
        <f t="shared" si="5"/>
        <v>99</v>
      </c>
      <c r="L33" s="276">
        <f t="shared" si="5"/>
        <v>141</v>
      </c>
      <c r="M33" s="276">
        <f t="shared" si="5"/>
        <v>621</v>
      </c>
      <c r="N33" s="276" t="e">
        <f t="shared" si="5"/>
        <v>#REF!</v>
      </c>
      <c r="O33" s="276">
        <f t="shared" si="5"/>
        <v>5</v>
      </c>
      <c r="P33" s="276" t="e">
        <f t="shared" si="5"/>
        <v>#DIV/0!</v>
      </c>
      <c r="Q33" s="274">
        <f t="shared" si="5"/>
        <v>20</v>
      </c>
      <c r="R33" s="276">
        <f t="shared" si="5"/>
        <v>5</v>
      </c>
      <c r="S33" s="276"/>
      <c r="T33" s="147"/>
      <c r="U33" s="147"/>
      <c r="V33" s="147"/>
      <c r="W33" s="147"/>
      <c r="X33" s="147"/>
    </row>
    <row r="34" spans="1:24" s="148" customFormat="1" ht="19.5" customHeight="1" thickBot="1">
      <c r="A34" s="596" t="s">
        <v>165</v>
      </c>
      <c r="B34" s="597"/>
      <c r="C34" s="597"/>
      <c r="D34" s="597"/>
      <c r="E34" s="597"/>
      <c r="F34" s="597"/>
      <c r="G34" s="597"/>
      <c r="H34" s="597"/>
      <c r="I34" s="597"/>
      <c r="J34" s="597"/>
      <c r="K34" s="597"/>
      <c r="L34" s="597"/>
      <c r="M34" s="597"/>
      <c r="N34" s="597"/>
      <c r="O34" s="597"/>
      <c r="P34" s="597"/>
      <c r="Q34" s="597"/>
      <c r="R34" s="597"/>
      <c r="S34" s="598"/>
      <c r="T34" s="147"/>
      <c r="U34" s="147"/>
      <c r="V34" s="147"/>
      <c r="W34" s="147"/>
      <c r="X34" s="147"/>
    </row>
    <row r="35" spans="1:24" s="148" customFormat="1" ht="19.5" customHeight="1" thickBot="1">
      <c r="A35" s="626" t="s">
        <v>196</v>
      </c>
      <c r="B35" s="627"/>
      <c r="C35" s="627"/>
      <c r="D35" s="627"/>
      <c r="E35" s="627"/>
      <c r="F35" s="627"/>
      <c r="G35" s="627"/>
      <c r="H35" s="627"/>
      <c r="I35" s="627"/>
      <c r="J35" s="627"/>
      <c r="K35" s="627"/>
      <c r="L35" s="627"/>
      <c r="M35" s="627"/>
      <c r="N35" s="627"/>
      <c r="O35" s="627"/>
      <c r="P35" s="627"/>
      <c r="Q35" s="627"/>
      <c r="R35" s="627"/>
      <c r="S35" s="628"/>
      <c r="T35" s="147"/>
      <c r="U35" s="147"/>
      <c r="V35" s="147"/>
      <c r="W35" s="147"/>
      <c r="X35" s="147"/>
    </row>
    <row r="36" spans="1:24" s="285" customFormat="1" ht="19.5" customHeight="1">
      <c r="A36" s="592" t="s">
        <v>206</v>
      </c>
      <c r="B36" s="593"/>
      <c r="C36" s="277"/>
      <c r="D36" s="278">
        <v>2</v>
      </c>
      <c r="E36" s="278"/>
      <c r="F36" s="279"/>
      <c r="G36" s="280">
        <v>3</v>
      </c>
      <c r="H36" s="281">
        <f>G36*30</f>
        <v>90</v>
      </c>
      <c r="I36" s="278">
        <f>L36+J36</f>
        <v>36</v>
      </c>
      <c r="J36" s="278">
        <v>18</v>
      </c>
      <c r="K36" s="278"/>
      <c r="L36" s="278">
        <v>18</v>
      </c>
      <c r="M36" s="278">
        <f>H36-I36</f>
        <v>54</v>
      </c>
      <c r="N36" s="278"/>
      <c r="O36" s="278"/>
      <c r="P36" s="282"/>
      <c r="Q36" s="283"/>
      <c r="R36" s="278">
        <v>2</v>
      </c>
      <c r="S36" s="284"/>
      <c r="T36" s="231"/>
      <c r="U36" s="231"/>
      <c r="V36" s="231"/>
      <c r="W36" s="231"/>
      <c r="X36" s="231"/>
    </row>
    <row r="37" spans="1:24" s="285" customFormat="1" ht="19.5" customHeight="1" thickBot="1">
      <c r="A37" s="594" t="s">
        <v>207</v>
      </c>
      <c r="B37" s="595"/>
      <c r="C37" s="286"/>
      <c r="D37" s="287">
        <v>2</v>
      </c>
      <c r="E37" s="287"/>
      <c r="F37" s="288"/>
      <c r="G37" s="289">
        <v>3</v>
      </c>
      <c r="H37" s="283">
        <f>G37*30</f>
        <v>90</v>
      </c>
      <c r="I37" s="287">
        <f>SUM(J37:L37)</f>
        <v>36</v>
      </c>
      <c r="J37" s="287">
        <v>18</v>
      </c>
      <c r="K37" s="287"/>
      <c r="L37" s="287">
        <v>18</v>
      </c>
      <c r="M37" s="290">
        <f>H37-I37</f>
        <v>54</v>
      </c>
      <c r="N37" s="291" t="e">
        <f>G37/N32</f>
        <v>#REF!</v>
      </c>
      <c r="O37" s="292"/>
      <c r="P37" s="293"/>
      <c r="Q37" s="294"/>
      <c r="R37" s="295">
        <v>2</v>
      </c>
      <c r="S37" s="296"/>
      <c r="T37" s="231"/>
      <c r="U37" s="231"/>
      <c r="V37" s="231"/>
      <c r="W37" s="231"/>
      <c r="X37" s="231"/>
    </row>
    <row r="38" spans="1:24" s="148" customFormat="1" ht="19.5" customHeight="1" thickBot="1">
      <c r="A38" s="612" t="s">
        <v>231</v>
      </c>
      <c r="B38" s="613"/>
      <c r="C38" s="297"/>
      <c r="D38" s="298"/>
      <c r="E38" s="298"/>
      <c r="F38" s="299"/>
      <c r="G38" s="260">
        <f aca="true" t="shared" si="6" ref="G38:R38">SUM(G36:G37)</f>
        <v>6</v>
      </c>
      <c r="H38" s="300">
        <f t="shared" si="6"/>
        <v>180</v>
      </c>
      <c r="I38" s="300">
        <f t="shared" si="6"/>
        <v>72</v>
      </c>
      <c r="J38" s="300">
        <f t="shared" si="6"/>
        <v>36</v>
      </c>
      <c r="K38" s="300">
        <f t="shared" si="6"/>
        <v>0</v>
      </c>
      <c r="L38" s="300">
        <f t="shared" si="6"/>
        <v>36</v>
      </c>
      <c r="M38" s="300">
        <f t="shared" si="6"/>
        <v>108</v>
      </c>
      <c r="N38" s="300" t="e">
        <f t="shared" si="6"/>
        <v>#REF!</v>
      </c>
      <c r="O38" s="300">
        <f t="shared" si="6"/>
        <v>0</v>
      </c>
      <c r="P38" s="300">
        <f t="shared" si="6"/>
        <v>0</v>
      </c>
      <c r="Q38" s="260"/>
      <c r="R38" s="300">
        <f t="shared" si="6"/>
        <v>4</v>
      </c>
      <c r="S38" s="300"/>
      <c r="T38" s="147"/>
      <c r="U38" s="147"/>
      <c r="V38" s="147"/>
      <c r="W38" s="147"/>
      <c r="X38" s="147"/>
    </row>
    <row r="39" spans="1:33" s="148" customFormat="1" ht="19.5" customHeight="1">
      <c r="A39" s="301" t="s">
        <v>200</v>
      </c>
      <c r="B39" s="124" t="s">
        <v>271</v>
      </c>
      <c r="C39" s="138"/>
      <c r="D39" s="302">
        <v>2</v>
      </c>
      <c r="E39" s="302"/>
      <c r="F39" s="303"/>
      <c r="G39" s="304">
        <v>3</v>
      </c>
      <c r="H39" s="305">
        <f aca="true" t="shared" si="7" ref="H39:H44">G39*30</f>
        <v>90</v>
      </c>
      <c r="I39" s="306">
        <v>36</v>
      </c>
      <c r="J39" s="306">
        <v>18</v>
      </c>
      <c r="K39" s="306"/>
      <c r="L39" s="306">
        <v>18</v>
      </c>
      <c r="M39" s="306">
        <f aca="true" t="shared" si="8" ref="M39:M44">H39-I39</f>
        <v>54</v>
      </c>
      <c r="N39" s="306"/>
      <c r="O39" s="306"/>
      <c r="P39" s="307"/>
      <c r="Q39" s="308"/>
      <c r="R39" s="306">
        <v>2</v>
      </c>
      <c r="S39" s="296"/>
      <c r="T39" s="147"/>
      <c r="U39" s="309"/>
      <c r="V39" s="309"/>
      <c r="W39" s="309"/>
      <c r="X39" s="309"/>
      <c r="Y39" s="309"/>
      <c r="Z39" s="309"/>
      <c r="AA39" s="310"/>
      <c r="AB39" s="310"/>
      <c r="AC39" s="310"/>
      <c r="AD39" s="309"/>
      <c r="AE39" s="309"/>
      <c r="AF39" s="309"/>
      <c r="AG39" s="147"/>
    </row>
    <row r="40" spans="1:33" s="148" customFormat="1" ht="19.5" customHeight="1">
      <c r="A40" s="137" t="s">
        <v>201</v>
      </c>
      <c r="B40" s="311" t="s">
        <v>23</v>
      </c>
      <c r="C40" s="312"/>
      <c r="D40" s="287">
        <v>2</v>
      </c>
      <c r="E40" s="287"/>
      <c r="F40" s="288"/>
      <c r="G40" s="313">
        <v>3</v>
      </c>
      <c r="H40" s="305">
        <f t="shared" si="7"/>
        <v>90</v>
      </c>
      <c r="I40" s="287">
        <f>SUM(J40:L40)</f>
        <v>36</v>
      </c>
      <c r="J40" s="287">
        <v>18</v>
      </c>
      <c r="K40" s="287"/>
      <c r="L40" s="287">
        <v>18</v>
      </c>
      <c r="M40" s="290">
        <f t="shared" si="8"/>
        <v>54</v>
      </c>
      <c r="N40" s="291" t="e">
        <f>G40/#REF!</f>
        <v>#REF!</v>
      </c>
      <c r="O40" s="292"/>
      <c r="P40" s="293"/>
      <c r="Q40" s="314"/>
      <c r="R40" s="295">
        <v>2</v>
      </c>
      <c r="S40" s="296"/>
      <c r="T40" s="147"/>
      <c r="U40" s="309"/>
      <c r="V40" s="309"/>
      <c r="W40" s="309"/>
      <c r="X40" s="309"/>
      <c r="Y40" s="309"/>
      <c r="Z40" s="309"/>
      <c r="AA40" s="310"/>
      <c r="AB40" s="310"/>
      <c r="AC40" s="310"/>
      <c r="AD40" s="309"/>
      <c r="AE40" s="309"/>
      <c r="AF40" s="309"/>
      <c r="AG40" s="147"/>
    </row>
    <row r="41" spans="1:24" s="148" customFormat="1" ht="19.5" customHeight="1">
      <c r="A41" s="137" t="s">
        <v>202</v>
      </c>
      <c r="B41" s="311" t="s">
        <v>249</v>
      </c>
      <c r="C41" s="145"/>
      <c r="D41" s="306">
        <v>2</v>
      </c>
      <c r="E41" s="306"/>
      <c r="F41" s="315"/>
      <c r="G41" s="313">
        <v>3</v>
      </c>
      <c r="H41" s="305">
        <f t="shared" si="7"/>
        <v>90</v>
      </c>
      <c r="I41" s="306">
        <v>36</v>
      </c>
      <c r="J41" s="306">
        <v>18</v>
      </c>
      <c r="K41" s="306"/>
      <c r="L41" s="306">
        <v>18</v>
      </c>
      <c r="M41" s="306">
        <f t="shared" si="8"/>
        <v>54</v>
      </c>
      <c r="N41" s="306"/>
      <c r="O41" s="306"/>
      <c r="P41" s="307"/>
      <c r="Q41" s="308"/>
      <c r="R41" s="306">
        <v>2</v>
      </c>
      <c r="S41" s="284"/>
      <c r="T41" s="147"/>
      <c r="U41" s="147"/>
      <c r="V41" s="147"/>
      <c r="W41" s="147"/>
      <c r="X41" s="147"/>
    </row>
    <row r="42" spans="1:24" s="148" customFormat="1" ht="19.5" customHeight="1">
      <c r="A42" s="122" t="s">
        <v>208</v>
      </c>
      <c r="B42" s="316" t="s">
        <v>233</v>
      </c>
      <c r="C42" s="308"/>
      <c r="D42" s="306">
        <v>2</v>
      </c>
      <c r="E42" s="306"/>
      <c r="F42" s="315"/>
      <c r="G42" s="313">
        <v>3</v>
      </c>
      <c r="H42" s="305">
        <f t="shared" si="7"/>
        <v>90</v>
      </c>
      <c r="I42" s="306">
        <v>36</v>
      </c>
      <c r="J42" s="306">
        <v>18</v>
      </c>
      <c r="K42" s="306"/>
      <c r="L42" s="306">
        <v>18</v>
      </c>
      <c r="M42" s="306">
        <f t="shared" si="8"/>
        <v>54</v>
      </c>
      <c r="N42" s="306"/>
      <c r="O42" s="306"/>
      <c r="P42" s="307"/>
      <c r="Q42" s="308"/>
      <c r="R42" s="306">
        <v>2</v>
      </c>
      <c r="S42" s="284"/>
      <c r="T42" s="147"/>
      <c r="U42" s="147"/>
      <c r="V42" s="147"/>
      <c r="W42" s="147"/>
      <c r="X42" s="147"/>
    </row>
    <row r="43" spans="1:24" s="148" customFormat="1" ht="19.5" customHeight="1">
      <c r="A43" s="122" t="s">
        <v>232</v>
      </c>
      <c r="B43" s="317" t="s">
        <v>166</v>
      </c>
      <c r="C43" s="318"/>
      <c r="D43" s="287">
        <v>2</v>
      </c>
      <c r="E43" s="287"/>
      <c r="F43" s="288"/>
      <c r="G43" s="313">
        <v>3</v>
      </c>
      <c r="H43" s="305">
        <f t="shared" si="7"/>
        <v>90</v>
      </c>
      <c r="I43" s="287">
        <f>SUM(J43:L43)</f>
        <v>36</v>
      </c>
      <c r="J43" s="287">
        <v>18</v>
      </c>
      <c r="K43" s="287"/>
      <c r="L43" s="287">
        <v>18</v>
      </c>
      <c r="M43" s="290">
        <f t="shared" si="8"/>
        <v>54</v>
      </c>
      <c r="N43" s="291" t="e">
        <f>G43/#REF!</f>
        <v>#REF!</v>
      </c>
      <c r="O43" s="292"/>
      <c r="P43" s="293"/>
      <c r="Q43" s="314"/>
      <c r="R43" s="295">
        <v>2</v>
      </c>
      <c r="S43" s="284"/>
      <c r="T43" s="147"/>
      <c r="U43" s="147"/>
      <c r="V43" s="147"/>
      <c r="W43" s="147"/>
      <c r="X43" s="147"/>
    </row>
    <row r="44" spans="1:24" s="148" customFormat="1" ht="19.5" customHeight="1" thickBot="1">
      <c r="A44" s="122" t="s">
        <v>241</v>
      </c>
      <c r="B44" s="319" t="s">
        <v>242</v>
      </c>
      <c r="C44" s="318"/>
      <c r="D44" s="287">
        <v>2</v>
      </c>
      <c r="E44" s="287"/>
      <c r="F44" s="288"/>
      <c r="G44" s="313">
        <v>3</v>
      </c>
      <c r="H44" s="305">
        <f t="shared" si="7"/>
        <v>90</v>
      </c>
      <c r="I44" s="287">
        <f>SUM(J44:L44)</f>
        <v>36</v>
      </c>
      <c r="J44" s="287">
        <v>18</v>
      </c>
      <c r="K44" s="287"/>
      <c r="L44" s="287">
        <v>18</v>
      </c>
      <c r="M44" s="290">
        <f t="shared" si="8"/>
        <v>54</v>
      </c>
      <c r="N44" s="291" t="e">
        <f>G44/#REF!</f>
        <v>#REF!</v>
      </c>
      <c r="O44" s="292"/>
      <c r="P44" s="293"/>
      <c r="Q44" s="314"/>
      <c r="R44" s="295">
        <v>2</v>
      </c>
      <c r="S44" s="296"/>
      <c r="T44" s="147"/>
      <c r="U44" s="147"/>
      <c r="V44" s="147"/>
      <c r="W44" s="147"/>
      <c r="X44" s="147"/>
    </row>
    <row r="45" spans="1:24" s="148" customFormat="1" ht="19.5" customHeight="1">
      <c r="A45" s="121"/>
      <c r="B45" s="320" t="s">
        <v>230</v>
      </c>
      <c r="C45" s="321"/>
      <c r="D45" s="322" t="s">
        <v>229</v>
      </c>
      <c r="E45" s="323"/>
      <c r="F45" s="324"/>
      <c r="G45" s="325"/>
      <c r="H45" s="326"/>
      <c r="I45" s="323"/>
      <c r="J45" s="323"/>
      <c r="K45" s="323"/>
      <c r="L45" s="323"/>
      <c r="M45" s="323"/>
      <c r="N45" s="327"/>
      <c r="O45" s="327"/>
      <c r="P45" s="328"/>
      <c r="Q45" s="329" t="s">
        <v>43</v>
      </c>
      <c r="R45" s="330" t="s">
        <v>43</v>
      </c>
      <c r="S45" s="331"/>
      <c r="T45" s="147"/>
      <c r="U45" s="147"/>
      <c r="V45" s="147"/>
      <c r="W45" s="147"/>
      <c r="X45" s="147"/>
    </row>
    <row r="46" spans="1:24" s="148" customFormat="1" ht="19.5" customHeight="1" thickBot="1">
      <c r="A46" s="123"/>
      <c r="B46" s="332" t="s">
        <v>228</v>
      </c>
      <c r="C46" s="333"/>
      <c r="D46" s="334"/>
      <c r="E46" s="334"/>
      <c r="F46" s="335"/>
      <c r="G46" s="336"/>
      <c r="H46" s="337"/>
      <c r="I46" s="334"/>
      <c r="J46" s="334"/>
      <c r="K46" s="334"/>
      <c r="L46" s="334"/>
      <c r="M46" s="334"/>
      <c r="N46" s="338"/>
      <c r="O46" s="338"/>
      <c r="P46" s="339"/>
      <c r="Q46" s="294"/>
      <c r="R46" s="340"/>
      <c r="S46" s="341"/>
      <c r="T46" s="147"/>
      <c r="U46" s="147"/>
      <c r="V46" s="147"/>
      <c r="W46" s="147"/>
      <c r="X46" s="147"/>
    </row>
    <row r="47" spans="1:24" s="148" customFormat="1" ht="32.25" customHeight="1" thickBot="1">
      <c r="A47" s="342"/>
      <c r="B47" s="446" t="s">
        <v>275</v>
      </c>
      <c r="C47" s="447">
        <v>2</v>
      </c>
      <c r="D47" s="447">
        <v>1</v>
      </c>
      <c r="E47" s="447"/>
      <c r="F47" s="448"/>
      <c r="G47" s="449">
        <v>6</v>
      </c>
      <c r="H47" s="450">
        <f>G47*30</f>
        <v>180</v>
      </c>
      <c r="I47" s="344">
        <f>J47+L47+K47</f>
        <v>99</v>
      </c>
      <c r="J47" s="343"/>
      <c r="K47" s="343"/>
      <c r="L47" s="345">
        <v>99</v>
      </c>
      <c r="M47" s="346">
        <f>H47-I47</f>
        <v>81</v>
      </c>
      <c r="N47" s="347"/>
      <c r="O47" s="347"/>
      <c r="P47" s="348"/>
      <c r="Q47" s="349">
        <v>3</v>
      </c>
      <c r="R47" s="298">
        <v>3</v>
      </c>
      <c r="S47" s="350"/>
      <c r="T47" s="147"/>
      <c r="U47" s="147"/>
      <c r="V47" s="147"/>
      <c r="W47" s="147"/>
      <c r="X47" s="147"/>
    </row>
    <row r="48" spans="1:24" s="148" customFormat="1" ht="8.25" customHeight="1" thickBot="1">
      <c r="A48" s="351"/>
      <c r="B48" s="352"/>
      <c r="C48" s="353"/>
      <c r="D48" s="353"/>
      <c r="E48" s="353"/>
      <c r="F48" s="354"/>
      <c r="G48" s="355"/>
      <c r="H48" s="356"/>
      <c r="I48" s="353"/>
      <c r="J48" s="353"/>
      <c r="K48" s="353"/>
      <c r="L48" s="353"/>
      <c r="M48" s="353"/>
      <c r="N48" s="357"/>
      <c r="O48" s="357"/>
      <c r="P48" s="358"/>
      <c r="Q48" s="359"/>
      <c r="R48" s="360"/>
      <c r="S48" s="361"/>
      <c r="T48" s="147"/>
      <c r="U48" s="147"/>
      <c r="V48" s="147"/>
      <c r="W48" s="147"/>
      <c r="X48" s="147"/>
    </row>
    <row r="49" spans="1:24" s="233" customFormat="1" ht="19.5" customHeight="1" thickBot="1">
      <c r="A49" s="589" t="s">
        <v>197</v>
      </c>
      <c r="B49" s="590"/>
      <c r="C49" s="590"/>
      <c r="D49" s="590"/>
      <c r="E49" s="590"/>
      <c r="F49" s="590"/>
      <c r="G49" s="590"/>
      <c r="H49" s="590"/>
      <c r="I49" s="590"/>
      <c r="J49" s="590"/>
      <c r="K49" s="590"/>
      <c r="L49" s="590"/>
      <c r="M49" s="590"/>
      <c r="N49" s="590"/>
      <c r="O49" s="590"/>
      <c r="P49" s="590"/>
      <c r="Q49" s="590"/>
      <c r="R49" s="590"/>
      <c r="S49" s="591"/>
      <c r="T49" s="362"/>
      <c r="U49" s="232"/>
      <c r="V49" s="232"/>
      <c r="W49" s="232"/>
      <c r="X49" s="232"/>
    </row>
    <row r="50" spans="1:24" s="285" customFormat="1" ht="19.5" customHeight="1">
      <c r="A50" s="629" t="s">
        <v>223</v>
      </c>
      <c r="B50" s="630"/>
      <c r="C50" s="363">
        <v>2</v>
      </c>
      <c r="D50" s="302"/>
      <c r="E50" s="302"/>
      <c r="F50" s="331"/>
      <c r="G50" s="364">
        <v>5.5</v>
      </c>
      <c r="H50" s="365">
        <f>G50*30</f>
        <v>165</v>
      </c>
      <c r="I50" s="302">
        <f>SUM(J50:L50)</f>
        <v>72</v>
      </c>
      <c r="J50" s="302">
        <v>36</v>
      </c>
      <c r="K50" s="302">
        <v>36</v>
      </c>
      <c r="L50" s="302"/>
      <c r="M50" s="302">
        <f>H50-I50</f>
        <v>93</v>
      </c>
      <c r="N50" s="366"/>
      <c r="O50" s="366">
        <f>G50/11</f>
        <v>0.5</v>
      </c>
      <c r="P50" s="367"/>
      <c r="Q50" s="368"/>
      <c r="R50" s="369">
        <v>4</v>
      </c>
      <c r="S50" s="331"/>
      <c r="T50" s="231"/>
      <c r="U50" s="231"/>
      <c r="V50" s="231"/>
      <c r="W50" s="231"/>
      <c r="X50" s="231"/>
    </row>
    <row r="51" spans="1:24" s="285" customFormat="1" ht="19.5" customHeight="1">
      <c r="A51" s="635" t="s">
        <v>225</v>
      </c>
      <c r="B51" s="636"/>
      <c r="C51" s="283">
        <v>2</v>
      </c>
      <c r="D51" s="278"/>
      <c r="E51" s="278"/>
      <c r="F51" s="284"/>
      <c r="G51" s="370">
        <v>5.5</v>
      </c>
      <c r="H51" s="281">
        <f>G51*30</f>
        <v>165</v>
      </c>
      <c r="I51" s="278">
        <f>SUM(J51:L51)</f>
        <v>72</v>
      </c>
      <c r="J51" s="278">
        <v>36</v>
      </c>
      <c r="K51" s="278">
        <v>36</v>
      </c>
      <c r="L51" s="278"/>
      <c r="M51" s="278">
        <f>H51-I51</f>
        <v>93</v>
      </c>
      <c r="N51" s="371" t="e">
        <f>G51/#REF!</f>
        <v>#REF!</v>
      </c>
      <c r="O51" s="371"/>
      <c r="P51" s="372"/>
      <c r="Q51" s="373"/>
      <c r="R51" s="374">
        <v>4</v>
      </c>
      <c r="S51" s="284"/>
      <c r="T51" s="231"/>
      <c r="U51" s="231"/>
      <c r="V51" s="231"/>
      <c r="W51" s="231"/>
      <c r="X51" s="231"/>
    </row>
    <row r="52" spans="1:24" s="285" customFormat="1" ht="19.5" customHeight="1" thickBot="1">
      <c r="A52" s="633" t="s">
        <v>226</v>
      </c>
      <c r="B52" s="634"/>
      <c r="C52" s="283">
        <v>2</v>
      </c>
      <c r="D52" s="278"/>
      <c r="E52" s="278"/>
      <c r="F52" s="284"/>
      <c r="G52" s="370">
        <v>5.5</v>
      </c>
      <c r="H52" s="281">
        <f>G52*30</f>
        <v>165</v>
      </c>
      <c r="I52" s="278">
        <f>SUM(J52:L52)</f>
        <v>72</v>
      </c>
      <c r="J52" s="278">
        <v>36</v>
      </c>
      <c r="K52" s="278">
        <v>36</v>
      </c>
      <c r="L52" s="278"/>
      <c r="M52" s="278">
        <f>H52-I52</f>
        <v>93</v>
      </c>
      <c r="N52" s="371" t="e">
        <f>G52/#REF!</f>
        <v>#REF!</v>
      </c>
      <c r="O52" s="371"/>
      <c r="P52" s="372"/>
      <c r="Q52" s="373"/>
      <c r="R52" s="374">
        <v>4</v>
      </c>
      <c r="S52" s="284"/>
      <c r="T52" s="231"/>
      <c r="U52" s="231"/>
      <c r="V52" s="231"/>
      <c r="W52" s="231"/>
      <c r="X52" s="231"/>
    </row>
    <row r="53" spans="1:24" s="148" customFormat="1" ht="19.5" customHeight="1" thickBot="1">
      <c r="A53" s="631" t="s">
        <v>198</v>
      </c>
      <c r="B53" s="632"/>
      <c r="C53" s="375"/>
      <c r="D53" s="376"/>
      <c r="E53" s="376"/>
      <c r="F53" s="377"/>
      <c r="G53" s="378">
        <f aca="true" t="shared" si="9" ref="G53:R53">SUM(G50:G52)</f>
        <v>16.5</v>
      </c>
      <c r="H53" s="379">
        <f t="shared" si="9"/>
        <v>495</v>
      </c>
      <c r="I53" s="380">
        <f t="shared" si="9"/>
        <v>216</v>
      </c>
      <c r="J53" s="380">
        <f t="shared" si="9"/>
        <v>108</v>
      </c>
      <c r="K53" s="380">
        <f t="shared" si="9"/>
        <v>108</v>
      </c>
      <c r="L53" s="380">
        <f t="shared" si="9"/>
        <v>0</v>
      </c>
      <c r="M53" s="381">
        <f t="shared" si="9"/>
        <v>279</v>
      </c>
      <c r="N53" s="382" t="e">
        <f t="shared" si="9"/>
        <v>#REF!</v>
      </c>
      <c r="O53" s="383">
        <f t="shared" si="9"/>
        <v>0.5</v>
      </c>
      <c r="P53" s="384">
        <f t="shared" si="9"/>
        <v>0</v>
      </c>
      <c r="Q53" s="379"/>
      <c r="R53" s="380">
        <f t="shared" si="9"/>
        <v>12</v>
      </c>
      <c r="S53" s="381"/>
      <c r="T53" s="147"/>
      <c r="U53" s="147"/>
      <c r="V53" s="147"/>
      <c r="W53" s="147"/>
      <c r="X53" s="147"/>
    </row>
    <row r="54" spans="1:24" s="148" customFormat="1" ht="29.25" customHeight="1">
      <c r="A54" s="121" t="s">
        <v>227</v>
      </c>
      <c r="B54" s="126" t="s">
        <v>250</v>
      </c>
      <c r="C54" s="281">
        <v>2</v>
      </c>
      <c r="D54" s="306"/>
      <c r="E54" s="306"/>
      <c r="F54" s="385"/>
      <c r="G54" s="370">
        <v>5.5</v>
      </c>
      <c r="H54" s="305">
        <f>G54*30</f>
        <v>165</v>
      </c>
      <c r="I54" s="306">
        <f>SUM(J54:L54)</f>
        <v>72</v>
      </c>
      <c r="J54" s="278">
        <v>36</v>
      </c>
      <c r="K54" s="278">
        <v>36</v>
      </c>
      <c r="L54" s="278"/>
      <c r="M54" s="306">
        <f>H54-I54</f>
        <v>93</v>
      </c>
      <c r="N54" s="386"/>
      <c r="O54" s="386">
        <f>G54/11</f>
        <v>0.5</v>
      </c>
      <c r="P54" s="387"/>
      <c r="Q54" s="388"/>
      <c r="R54" s="389">
        <v>4</v>
      </c>
      <c r="S54" s="390"/>
      <c r="T54" s="147"/>
      <c r="U54" s="147"/>
      <c r="V54" s="147"/>
      <c r="W54" s="147"/>
      <c r="X54" s="147"/>
    </row>
    <row r="55" spans="1:24" s="148" customFormat="1" ht="19.5" customHeight="1">
      <c r="A55" s="119" t="s">
        <v>203</v>
      </c>
      <c r="B55" s="127" t="s">
        <v>251</v>
      </c>
      <c r="C55" s="281">
        <v>2</v>
      </c>
      <c r="D55" s="391"/>
      <c r="E55" s="391"/>
      <c r="F55" s="392"/>
      <c r="G55" s="370">
        <v>5.5</v>
      </c>
      <c r="H55" s="281">
        <f>G55*30</f>
        <v>165</v>
      </c>
      <c r="I55" s="278">
        <f>SUM(J55:L55)</f>
        <v>72</v>
      </c>
      <c r="J55" s="278">
        <v>36</v>
      </c>
      <c r="K55" s="278">
        <v>36</v>
      </c>
      <c r="L55" s="278"/>
      <c r="M55" s="278">
        <f>H55-I55</f>
        <v>93</v>
      </c>
      <c r="N55" s="393"/>
      <c r="O55" s="393">
        <f>G55/11</f>
        <v>0.5</v>
      </c>
      <c r="P55" s="372"/>
      <c r="Q55" s="394"/>
      <c r="R55" s="395">
        <v>4</v>
      </c>
      <c r="S55" s="390"/>
      <c r="T55" s="147"/>
      <c r="U55" s="147"/>
      <c r="V55" s="147"/>
      <c r="W55" s="147"/>
      <c r="X55" s="147"/>
    </row>
    <row r="56" spans="1:24" s="285" customFormat="1" ht="18" customHeight="1">
      <c r="A56" s="120" t="s">
        <v>204</v>
      </c>
      <c r="B56" s="128" t="s">
        <v>264</v>
      </c>
      <c r="C56" s="396">
        <v>2</v>
      </c>
      <c r="D56" s="391"/>
      <c r="E56" s="391"/>
      <c r="F56" s="392"/>
      <c r="G56" s="370">
        <v>5.5</v>
      </c>
      <c r="H56" s="281">
        <f aca="true" t="shared" si="10" ref="H56:H62">G56*30</f>
        <v>165</v>
      </c>
      <c r="I56" s="278">
        <f aca="true" t="shared" si="11" ref="I56:I62">SUM(J56:L56)</f>
        <v>72</v>
      </c>
      <c r="J56" s="278">
        <v>36</v>
      </c>
      <c r="K56" s="278">
        <v>36</v>
      </c>
      <c r="L56" s="278"/>
      <c r="M56" s="278">
        <f aca="true" t="shared" si="12" ref="M56:M62">H56-I56</f>
        <v>93</v>
      </c>
      <c r="N56" s="393"/>
      <c r="O56" s="393">
        <f>G56/11</f>
        <v>0.5</v>
      </c>
      <c r="P56" s="372"/>
      <c r="Q56" s="394"/>
      <c r="R56" s="395">
        <v>4</v>
      </c>
      <c r="S56" s="284"/>
      <c r="T56" s="147"/>
      <c r="U56" s="231"/>
      <c r="V56" s="231"/>
      <c r="W56" s="231"/>
      <c r="X56" s="231"/>
    </row>
    <row r="57" spans="1:24" s="148" customFormat="1" ht="19.5" customHeight="1">
      <c r="A57" s="122" t="s">
        <v>205</v>
      </c>
      <c r="B57" s="129" t="s">
        <v>278</v>
      </c>
      <c r="C57" s="305">
        <v>2</v>
      </c>
      <c r="D57" s="306"/>
      <c r="E57" s="306"/>
      <c r="F57" s="385"/>
      <c r="G57" s="370">
        <v>5.5</v>
      </c>
      <c r="H57" s="305">
        <f t="shared" si="10"/>
        <v>165</v>
      </c>
      <c r="I57" s="306">
        <f t="shared" si="11"/>
        <v>72</v>
      </c>
      <c r="J57" s="278">
        <v>36</v>
      </c>
      <c r="K57" s="278">
        <v>36</v>
      </c>
      <c r="L57" s="278"/>
      <c r="M57" s="306">
        <f t="shared" si="12"/>
        <v>93</v>
      </c>
      <c r="N57" s="386"/>
      <c r="O57" s="386">
        <f>G57/11</f>
        <v>0.5</v>
      </c>
      <c r="P57" s="387"/>
      <c r="Q57" s="388"/>
      <c r="R57" s="389">
        <v>4</v>
      </c>
      <c r="S57" s="296"/>
      <c r="T57" s="147"/>
      <c r="U57" s="147"/>
      <c r="V57" s="147"/>
      <c r="W57" s="147"/>
      <c r="X57" s="147"/>
    </row>
    <row r="58" spans="1:24" s="148" customFormat="1" ht="19.5" customHeight="1">
      <c r="A58" s="122" t="s">
        <v>209</v>
      </c>
      <c r="B58" s="129" t="s">
        <v>253</v>
      </c>
      <c r="C58" s="305">
        <v>2</v>
      </c>
      <c r="D58" s="306"/>
      <c r="E58" s="306"/>
      <c r="F58" s="385"/>
      <c r="G58" s="370">
        <v>5.5</v>
      </c>
      <c r="H58" s="305">
        <f>G58*30</f>
        <v>165</v>
      </c>
      <c r="I58" s="306">
        <f>SUM(J58:L58)</f>
        <v>72</v>
      </c>
      <c r="J58" s="278">
        <v>36</v>
      </c>
      <c r="K58" s="278">
        <v>36</v>
      </c>
      <c r="L58" s="278"/>
      <c r="M58" s="306">
        <f>H58-I58</f>
        <v>93</v>
      </c>
      <c r="N58" s="386"/>
      <c r="O58" s="386">
        <f>G58/11</f>
        <v>0.5</v>
      </c>
      <c r="P58" s="387"/>
      <c r="Q58" s="388"/>
      <c r="R58" s="389">
        <v>4</v>
      </c>
      <c r="S58" s="296"/>
      <c r="T58" s="147"/>
      <c r="U58" s="147"/>
      <c r="V58" s="147"/>
      <c r="W58" s="147"/>
      <c r="X58" s="147"/>
    </row>
    <row r="59" spans="1:24" s="285" customFormat="1" ht="18.75" customHeight="1">
      <c r="A59" s="122" t="s">
        <v>211</v>
      </c>
      <c r="B59" s="129" t="s">
        <v>252</v>
      </c>
      <c r="C59" s="305">
        <v>2</v>
      </c>
      <c r="D59" s="306"/>
      <c r="E59" s="306"/>
      <c r="F59" s="385"/>
      <c r="G59" s="370">
        <v>5.5</v>
      </c>
      <c r="H59" s="305">
        <f t="shared" si="10"/>
        <v>165</v>
      </c>
      <c r="I59" s="306">
        <f t="shared" si="11"/>
        <v>72</v>
      </c>
      <c r="J59" s="306">
        <v>36</v>
      </c>
      <c r="K59" s="306">
        <v>36</v>
      </c>
      <c r="L59" s="306"/>
      <c r="M59" s="306">
        <f t="shared" si="12"/>
        <v>93</v>
      </c>
      <c r="N59" s="292"/>
      <c r="O59" s="292"/>
      <c r="P59" s="387"/>
      <c r="Q59" s="397"/>
      <c r="R59" s="398">
        <v>4</v>
      </c>
      <c r="S59" s="296"/>
      <c r="T59" s="147"/>
      <c r="U59" s="231"/>
      <c r="V59" s="231"/>
      <c r="W59" s="231"/>
      <c r="X59" s="231"/>
    </row>
    <row r="60" spans="1:24" s="148" customFormat="1" ht="19.5" customHeight="1">
      <c r="A60" s="122" t="s">
        <v>234</v>
      </c>
      <c r="B60" s="125" t="s">
        <v>270</v>
      </c>
      <c r="C60" s="396">
        <v>2</v>
      </c>
      <c r="D60" s="391"/>
      <c r="E60" s="391"/>
      <c r="F60" s="392"/>
      <c r="G60" s="370">
        <v>5.5</v>
      </c>
      <c r="H60" s="396">
        <f t="shared" si="10"/>
        <v>165</v>
      </c>
      <c r="I60" s="278">
        <f t="shared" si="11"/>
        <v>72</v>
      </c>
      <c r="J60" s="278">
        <v>36</v>
      </c>
      <c r="K60" s="278">
        <v>36</v>
      </c>
      <c r="L60" s="278"/>
      <c r="M60" s="278">
        <f t="shared" si="12"/>
        <v>93</v>
      </c>
      <c r="N60" s="393"/>
      <c r="O60" s="393">
        <f>G60/11</f>
        <v>0.5</v>
      </c>
      <c r="P60" s="372"/>
      <c r="Q60" s="394"/>
      <c r="R60" s="398">
        <v>4</v>
      </c>
      <c r="S60" s="284"/>
      <c r="T60" s="147"/>
      <c r="U60" s="147"/>
      <c r="V60" s="147"/>
      <c r="W60" s="147"/>
      <c r="X60" s="147"/>
    </row>
    <row r="61" spans="1:24" s="148" customFormat="1" ht="19.5" customHeight="1">
      <c r="A61" s="122" t="s">
        <v>240</v>
      </c>
      <c r="B61" s="125" t="s">
        <v>260</v>
      </c>
      <c r="C61" s="396">
        <v>2</v>
      </c>
      <c r="D61" s="391"/>
      <c r="E61" s="391"/>
      <c r="F61" s="392"/>
      <c r="G61" s="370">
        <v>5.5</v>
      </c>
      <c r="H61" s="396">
        <f t="shared" si="10"/>
        <v>165</v>
      </c>
      <c r="I61" s="278">
        <f>SUM(J61:L61)</f>
        <v>72</v>
      </c>
      <c r="J61" s="278">
        <v>36</v>
      </c>
      <c r="K61" s="278">
        <v>36</v>
      </c>
      <c r="L61" s="278"/>
      <c r="M61" s="278">
        <f>H61-I61</f>
        <v>93</v>
      </c>
      <c r="N61" s="393"/>
      <c r="O61" s="393">
        <f>G61/11</f>
        <v>0.5</v>
      </c>
      <c r="P61" s="372"/>
      <c r="Q61" s="394"/>
      <c r="R61" s="398">
        <v>4</v>
      </c>
      <c r="S61" s="284"/>
      <c r="T61" s="147"/>
      <c r="U61" s="147"/>
      <c r="V61" s="147"/>
      <c r="W61" s="147"/>
      <c r="X61" s="147"/>
    </row>
    <row r="62" spans="1:24" s="285" customFormat="1" ht="18.75" customHeight="1" thickBot="1">
      <c r="A62" s="123" t="s">
        <v>244</v>
      </c>
      <c r="B62" s="118" t="s">
        <v>261</v>
      </c>
      <c r="C62" s="281">
        <v>2</v>
      </c>
      <c r="D62" s="278"/>
      <c r="E62" s="278"/>
      <c r="F62" s="399"/>
      <c r="G62" s="370">
        <v>5.5</v>
      </c>
      <c r="H62" s="281">
        <f t="shared" si="10"/>
        <v>165</v>
      </c>
      <c r="I62" s="278">
        <f t="shared" si="11"/>
        <v>72</v>
      </c>
      <c r="J62" s="278">
        <v>36</v>
      </c>
      <c r="K62" s="278">
        <v>36</v>
      </c>
      <c r="L62" s="278"/>
      <c r="M62" s="278">
        <f t="shared" si="12"/>
        <v>93</v>
      </c>
      <c r="N62" s="371" t="e">
        <f>G62/#REF!</f>
        <v>#REF!</v>
      </c>
      <c r="O62" s="371"/>
      <c r="P62" s="372"/>
      <c r="Q62" s="373"/>
      <c r="R62" s="374">
        <v>4</v>
      </c>
      <c r="S62" s="284"/>
      <c r="T62" s="147"/>
      <c r="U62" s="231"/>
      <c r="V62" s="231"/>
      <c r="W62" s="231"/>
      <c r="X62" s="231"/>
    </row>
    <row r="63" spans="1:24" s="148" customFormat="1" ht="19.5" customHeight="1" thickBot="1">
      <c r="A63" s="604" t="s">
        <v>172</v>
      </c>
      <c r="B63" s="605"/>
      <c r="C63" s="271"/>
      <c r="D63" s="272"/>
      <c r="E63" s="272"/>
      <c r="F63" s="273"/>
      <c r="G63" s="274">
        <f aca="true" t="shared" si="13" ref="G63:R63">G38+G53</f>
        <v>22.5</v>
      </c>
      <c r="H63" s="276">
        <f t="shared" si="13"/>
        <v>675</v>
      </c>
      <c r="I63" s="276">
        <f t="shared" si="13"/>
        <v>288</v>
      </c>
      <c r="J63" s="276">
        <f t="shared" si="13"/>
        <v>144</v>
      </c>
      <c r="K63" s="276">
        <f t="shared" si="13"/>
        <v>108</v>
      </c>
      <c r="L63" s="276">
        <f t="shared" si="13"/>
        <v>36</v>
      </c>
      <c r="M63" s="276">
        <f t="shared" si="13"/>
        <v>387</v>
      </c>
      <c r="N63" s="276" t="e">
        <f t="shared" si="13"/>
        <v>#REF!</v>
      </c>
      <c r="O63" s="276">
        <f t="shared" si="13"/>
        <v>0.5</v>
      </c>
      <c r="P63" s="276">
        <f t="shared" si="13"/>
        <v>0</v>
      </c>
      <c r="Q63" s="400"/>
      <c r="R63" s="401">
        <f t="shared" si="13"/>
        <v>16</v>
      </c>
      <c r="S63" s="275"/>
      <c r="T63" s="147"/>
      <c r="U63" s="147"/>
      <c r="V63" s="147"/>
      <c r="W63" s="147"/>
      <c r="X63" s="147"/>
    </row>
    <row r="64" spans="1:24" s="233" customFormat="1" ht="16.5" thickBot="1">
      <c r="A64" s="622" t="s">
        <v>199</v>
      </c>
      <c r="B64" s="623"/>
      <c r="C64" s="624"/>
      <c r="D64" s="624"/>
      <c r="E64" s="624"/>
      <c r="F64" s="624"/>
      <c r="G64" s="624"/>
      <c r="H64" s="624"/>
      <c r="I64" s="624"/>
      <c r="J64" s="624"/>
      <c r="K64" s="624"/>
      <c r="L64" s="624"/>
      <c r="M64" s="624"/>
      <c r="N64" s="624"/>
      <c r="O64" s="624"/>
      <c r="P64" s="624"/>
      <c r="Q64" s="624"/>
      <c r="R64" s="624"/>
      <c r="S64" s="625"/>
      <c r="T64" s="232"/>
      <c r="U64" s="232"/>
      <c r="V64" s="232"/>
      <c r="W64" s="232"/>
      <c r="X64" s="232"/>
    </row>
    <row r="65" spans="1:24" s="148" customFormat="1" ht="19.5" customHeight="1" thickBot="1">
      <c r="A65" s="614" t="s">
        <v>150</v>
      </c>
      <c r="B65" s="615"/>
      <c r="C65" s="402"/>
      <c r="D65" s="262"/>
      <c r="E65" s="262"/>
      <c r="F65" s="403"/>
      <c r="G65" s="404">
        <f>G33+G63</f>
        <v>90</v>
      </c>
      <c r="H65" s="405">
        <f>H33+H63</f>
        <v>2700</v>
      </c>
      <c r="I65" s="405">
        <f aca="true" t="shared" si="14" ref="I65:R65">I33+I63</f>
        <v>702</v>
      </c>
      <c r="J65" s="405">
        <f t="shared" si="14"/>
        <v>318</v>
      </c>
      <c r="K65" s="405">
        <f t="shared" si="14"/>
        <v>207</v>
      </c>
      <c r="L65" s="405">
        <f t="shared" si="14"/>
        <v>177</v>
      </c>
      <c r="M65" s="405">
        <f t="shared" si="14"/>
        <v>1008</v>
      </c>
      <c r="N65" s="405" t="e">
        <f t="shared" si="14"/>
        <v>#REF!</v>
      </c>
      <c r="O65" s="405">
        <f t="shared" si="14"/>
        <v>5.5</v>
      </c>
      <c r="P65" s="405" t="e">
        <f t="shared" si="14"/>
        <v>#DIV/0!</v>
      </c>
      <c r="Q65" s="405">
        <f t="shared" si="14"/>
        <v>20</v>
      </c>
      <c r="R65" s="405">
        <f t="shared" si="14"/>
        <v>21</v>
      </c>
      <c r="S65" s="405"/>
      <c r="T65" s="147"/>
      <c r="U65" s="147"/>
      <c r="V65" s="147"/>
      <c r="W65" s="147"/>
      <c r="X65" s="147"/>
    </row>
    <row r="66" spans="1:24" s="148" customFormat="1" ht="19.5" customHeight="1">
      <c r="A66" s="406"/>
      <c r="B66" s="407"/>
      <c r="C66" s="407"/>
      <c r="D66" s="407"/>
      <c r="E66" s="407"/>
      <c r="F66" s="407"/>
      <c r="G66" s="408"/>
      <c r="H66" s="609" t="s">
        <v>11</v>
      </c>
      <c r="I66" s="610"/>
      <c r="J66" s="610"/>
      <c r="K66" s="610"/>
      <c r="L66" s="610"/>
      <c r="M66" s="611"/>
      <c r="N66" s="306">
        <v>2</v>
      </c>
      <c r="O66" s="306">
        <v>2</v>
      </c>
      <c r="P66" s="307">
        <v>2</v>
      </c>
      <c r="Q66" s="308">
        <v>3</v>
      </c>
      <c r="R66" s="306">
        <v>5</v>
      </c>
      <c r="S66" s="409" t="s">
        <v>90</v>
      </c>
      <c r="T66" s="147"/>
      <c r="U66" s="147"/>
      <c r="V66" s="147"/>
      <c r="W66" s="147"/>
      <c r="X66" s="147"/>
    </row>
    <row r="67" spans="1:24" s="148" customFormat="1" ht="19.5" customHeight="1">
      <c r="A67" s="410" t="s">
        <v>14</v>
      </c>
      <c r="B67" s="407"/>
      <c r="C67" s="407"/>
      <c r="D67" s="407"/>
      <c r="E67" s="407"/>
      <c r="F67" s="407"/>
      <c r="G67" s="408"/>
      <c r="H67" s="606" t="s">
        <v>15</v>
      </c>
      <c r="I67" s="607"/>
      <c r="J67" s="607"/>
      <c r="K67" s="607"/>
      <c r="L67" s="607"/>
      <c r="M67" s="608"/>
      <c r="N67" s="306">
        <v>9</v>
      </c>
      <c r="O67" s="306">
        <v>3</v>
      </c>
      <c r="P67" s="307">
        <v>4</v>
      </c>
      <c r="Q67" s="308">
        <v>5</v>
      </c>
      <c r="R67" s="306">
        <v>2</v>
      </c>
      <c r="S67" s="409">
        <v>1</v>
      </c>
      <c r="T67" s="147"/>
      <c r="U67" s="147"/>
      <c r="V67" s="147"/>
      <c r="W67" s="147"/>
      <c r="X67" s="147"/>
    </row>
    <row r="68" spans="1:24" s="148" customFormat="1" ht="19.5" customHeight="1" thickBot="1">
      <c r="A68" s="410"/>
      <c r="B68" s="407"/>
      <c r="C68" s="407"/>
      <c r="D68" s="407"/>
      <c r="E68" s="407"/>
      <c r="F68" s="407"/>
      <c r="G68" s="408"/>
      <c r="H68" s="619" t="s">
        <v>12</v>
      </c>
      <c r="I68" s="620"/>
      <c r="J68" s="620"/>
      <c r="K68" s="620"/>
      <c r="L68" s="620"/>
      <c r="M68" s="621"/>
      <c r="N68" s="411"/>
      <c r="O68" s="411"/>
      <c r="P68" s="412">
        <v>1</v>
      </c>
      <c r="Q68" s="413"/>
      <c r="R68" s="411">
        <v>1</v>
      </c>
      <c r="S68" s="414"/>
      <c r="T68" s="147"/>
      <c r="U68" s="147"/>
      <c r="V68" s="147"/>
      <c r="W68" s="147"/>
      <c r="X68" s="147"/>
    </row>
    <row r="69" spans="1:24" s="148" customFormat="1" ht="19.5" customHeight="1" thickBot="1">
      <c r="A69" s="415"/>
      <c r="B69" s="416"/>
      <c r="C69" s="417"/>
      <c r="D69" s="417"/>
      <c r="E69" s="417"/>
      <c r="F69" s="416"/>
      <c r="G69" s="418"/>
      <c r="H69" s="616" t="s">
        <v>185</v>
      </c>
      <c r="I69" s="617"/>
      <c r="J69" s="617"/>
      <c r="K69" s="617"/>
      <c r="L69" s="617"/>
      <c r="M69" s="618"/>
      <c r="N69" s="419">
        <v>1</v>
      </c>
      <c r="O69" s="420">
        <v>3</v>
      </c>
      <c r="P69" s="420">
        <v>4</v>
      </c>
      <c r="Q69" s="421">
        <v>1</v>
      </c>
      <c r="R69" s="422">
        <v>2</v>
      </c>
      <c r="S69" s="423">
        <v>3</v>
      </c>
      <c r="T69" s="147"/>
      <c r="U69" s="147"/>
      <c r="V69" s="147"/>
      <c r="W69" s="147"/>
      <c r="X69" s="147"/>
    </row>
    <row r="70" spans="1:24" s="233" customFormat="1" ht="16.5" thickBot="1">
      <c r="A70" s="415"/>
      <c r="B70" s="436"/>
      <c r="C70" s="417"/>
      <c r="D70" s="417"/>
      <c r="E70" s="417"/>
      <c r="F70" s="416"/>
      <c r="G70" s="418"/>
      <c r="H70" s="424"/>
      <c r="I70" s="424"/>
      <c r="J70" s="424"/>
      <c r="K70" s="424"/>
      <c r="L70" s="424"/>
      <c r="M70" s="424"/>
      <c r="N70" s="424"/>
      <c r="O70" s="424"/>
      <c r="P70" s="425"/>
      <c r="Q70" s="426">
        <f>G17+G19+G20+G23+G27</f>
        <v>30</v>
      </c>
      <c r="R70" s="427">
        <f>G21+G22+G38+G53</f>
        <v>30</v>
      </c>
      <c r="S70" s="428">
        <f>G28+G31</f>
        <v>30</v>
      </c>
      <c r="T70" s="232"/>
      <c r="U70" s="232"/>
      <c r="V70" s="232"/>
      <c r="W70" s="232"/>
      <c r="X70" s="232"/>
    </row>
    <row r="71" spans="1:24" s="233" customFormat="1" ht="15.75">
      <c r="A71" s="415"/>
      <c r="B71" s="438" t="s">
        <v>277</v>
      </c>
      <c r="C71" s="439"/>
      <c r="D71" s="440"/>
      <c r="E71" s="440"/>
      <c r="F71" s="441"/>
      <c r="G71" s="442"/>
      <c r="H71" s="443"/>
      <c r="I71" s="443" t="s">
        <v>258</v>
      </c>
      <c r="J71" s="443"/>
      <c r="K71" s="443"/>
      <c r="L71" s="424"/>
      <c r="M71" s="424"/>
      <c r="N71" s="424"/>
      <c r="O71" s="424"/>
      <c r="P71" s="425"/>
      <c r="Q71" s="437"/>
      <c r="R71" s="437"/>
      <c r="S71" s="437"/>
      <c r="T71" s="232"/>
      <c r="U71" s="232"/>
      <c r="V71" s="232"/>
      <c r="W71" s="232"/>
      <c r="X71" s="232"/>
    </row>
    <row r="72" spans="1:24" s="233" customFormat="1" ht="15.75">
      <c r="A72" s="429"/>
      <c r="B72" s="444"/>
      <c r="C72" s="444"/>
      <c r="D72" s="444"/>
      <c r="E72" s="444"/>
      <c r="F72" s="444"/>
      <c r="G72" s="444"/>
      <c r="H72" s="444"/>
      <c r="I72" s="444"/>
      <c r="J72" s="444"/>
      <c r="K72" s="444"/>
      <c r="L72" s="429"/>
      <c r="M72" s="429"/>
      <c r="N72" s="429"/>
      <c r="O72" s="429"/>
      <c r="P72" s="429"/>
      <c r="Q72" s="430"/>
      <c r="R72" s="431"/>
      <c r="S72" s="430"/>
      <c r="T72" s="232"/>
      <c r="U72" s="232"/>
      <c r="V72" s="232"/>
      <c r="W72" s="232"/>
      <c r="X72" s="232"/>
    </row>
    <row r="73" spans="1:24" s="233" customFormat="1" ht="15.75">
      <c r="A73" s="429"/>
      <c r="B73" s="445" t="s">
        <v>262</v>
      </c>
      <c r="C73" s="445"/>
      <c r="D73" s="599"/>
      <c r="E73" s="599"/>
      <c r="F73" s="600"/>
      <c r="G73" s="600"/>
      <c r="H73" s="445"/>
      <c r="I73" s="601" t="s">
        <v>258</v>
      </c>
      <c r="J73" s="601"/>
      <c r="K73" s="601"/>
      <c r="L73" s="429"/>
      <c r="M73" s="429"/>
      <c r="N73" s="429"/>
      <c r="O73" s="429"/>
      <c r="P73" s="429"/>
      <c r="Q73" s="432"/>
      <c r="R73" s="432"/>
      <c r="S73" s="429"/>
      <c r="T73" s="232"/>
      <c r="U73" s="232"/>
      <c r="V73" s="232"/>
      <c r="W73" s="232"/>
      <c r="X73" s="232"/>
    </row>
    <row r="74" spans="1:24" s="233" customFormat="1" ht="15.75">
      <c r="A74" s="429"/>
      <c r="B74" s="445"/>
      <c r="C74" s="445"/>
      <c r="D74" s="445"/>
      <c r="E74" s="445"/>
      <c r="F74" s="445"/>
      <c r="G74" s="445"/>
      <c r="H74" s="445"/>
      <c r="I74" s="445"/>
      <c r="J74" s="445"/>
      <c r="K74" s="445"/>
      <c r="L74" s="429"/>
      <c r="M74" s="429"/>
      <c r="N74" s="429"/>
      <c r="O74" s="429"/>
      <c r="P74" s="429"/>
      <c r="Q74" s="429"/>
      <c r="R74" s="429"/>
      <c r="S74" s="429"/>
      <c r="T74" s="232"/>
      <c r="U74" s="232"/>
      <c r="V74" s="232"/>
      <c r="W74" s="232"/>
      <c r="X74" s="232"/>
    </row>
    <row r="75" spans="1:24" s="233" customFormat="1" ht="15.75">
      <c r="A75" s="429"/>
      <c r="B75" s="445" t="s">
        <v>265</v>
      </c>
      <c r="C75" s="445"/>
      <c r="D75" s="599"/>
      <c r="E75" s="599"/>
      <c r="F75" s="600"/>
      <c r="G75" s="600"/>
      <c r="H75" s="445"/>
      <c r="I75" s="601" t="s">
        <v>257</v>
      </c>
      <c r="J75" s="601"/>
      <c r="K75" s="601"/>
      <c r="L75" s="429"/>
      <c r="M75" s="429"/>
      <c r="N75" s="429"/>
      <c r="O75" s="429"/>
      <c r="P75" s="429"/>
      <c r="Q75" s="429"/>
      <c r="R75" s="429"/>
      <c r="S75" s="429"/>
      <c r="T75" s="232"/>
      <c r="U75" s="232"/>
      <c r="V75" s="232"/>
      <c r="W75" s="232"/>
      <c r="X75" s="232"/>
    </row>
    <row r="76" spans="1:24" s="233" customFormat="1" ht="15">
      <c r="A76" s="429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429"/>
      <c r="M76" s="429"/>
      <c r="N76" s="429"/>
      <c r="O76" s="429"/>
      <c r="P76" s="429"/>
      <c r="Q76" s="429"/>
      <c r="R76" s="429"/>
      <c r="S76" s="429"/>
      <c r="T76" s="232"/>
      <c r="U76" s="232"/>
      <c r="V76" s="232"/>
      <c r="W76" s="232"/>
      <c r="X76" s="232"/>
    </row>
    <row r="77" spans="1:24" s="233" customFormat="1" ht="15.75">
      <c r="A77" s="424"/>
      <c r="B77" s="424"/>
      <c r="C77" s="424"/>
      <c r="D77" s="424"/>
      <c r="E77" s="424"/>
      <c r="F77" s="424"/>
      <c r="G77" s="424"/>
      <c r="H77" s="424"/>
      <c r="I77" s="424"/>
      <c r="J77" s="424"/>
      <c r="K77" s="424"/>
      <c r="L77" s="424"/>
      <c r="M77" s="424"/>
      <c r="N77" s="424"/>
      <c r="O77" s="424"/>
      <c r="P77" s="433"/>
      <c r="Q77" s="424"/>
      <c r="R77" s="424"/>
      <c r="S77" s="425"/>
      <c r="T77" s="232"/>
      <c r="U77" s="232"/>
      <c r="V77" s="232"/>
      <c r="W77" s="232"/>
      <c r="X77" s="232"/>
    </row>
    <row r="78" spans="1:24" s="233" customFormat="1" ht="15.75">
      <c r="A78" s="424"/>
      <c r="B78" s="424"/>
      <c r="C78" s="424"/>
      <c r="D78" s="424"/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4"/>
      <c r="P78" s="433"/>
      <c r="Q78" s="424"/>
      <c r="R78" s="424"/>
      <c r="S78" s="425"/>
      <c r="T78" s="232"/>
      <c r="U78" s="232"/>
      <c r="V78" s="232"/>
      <c r="W78" s="232"/>
      <c r="X78" s="232"/>
    </row>
    <row r="79" spans="1:24" s="233" customFormat="1" ht="15.75">
      <c r="A79" s="424"/>
      <c r="B79" s="424"/>
      <c r="C79" s="424"/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424"/>
      <c r="O79" s="424"/>
      <c r="P79" s="433"/>
      <c r="Q79" s="424"/>
      <c r="R79" s="424"/>
      <c r="S79" s="425"/>
      <c r="T79" s="232"/>
      <c r="U79" s="232"/>
      <c r="V79" s="232"/>
      <c r="W79" s="232"/>
      <c r="X79" s="232"/>
    </row>
    <row r="80" spans="1:24" s="233" customFormat="1" ht="15.75">
      <c r="A80" s="424"/>
      <c r="B80" s="424"/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424"/>
      <c r="P80" s="433"/>
      <c r="Q80" s="424"/>
      <c r="R80" s="424"/>
      <c r="S80" s="425"/>
      <c r="T80" s="232"/>
      <c r="U80" s="232"/>
      <c r="V80" s="232"/>
      <c r="W80" s="232"/>
      <c r="X80" s="232"/>
    </row>
    <row r="81" spans="1:24" s="233" customFormat="1" ht="15.75">
      <c r="A81" s="424"/>
      <c r="B81" s="434"/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424"/>
      <c r="P81" s="433"/>
      <c r="Q81" s="424"/>
      <c r="R81" s="424"/>
      <c r="S81" s="425"/>
      <c r="T81" s="232"/>
      <c r="U81" s="232"/>
      <c r="V81" s="232"/>
      <c r="W81" s="232"/>
      <c r="X81" s="232"/>
    </row>
  </sheetData>
  <sheetProtection/>
  <mergeCells count="55">
    <mergeCell ref="A1:S1"/>
    <mergeCell ref="Q2:S3"/>
    <mergeCell ref="M2:M7"/>
    <mergeCell ref="H3:H7"/>
    <mergeCell ref="N4:P4"/>
    <mergeCell ref="F4:F7"/>
    <mergeCell ref="G2:G7"/>
    <mergeCell ref="C4:C7"/>
    <mergeCell ref="D4:D7"/>
    <mergeCell ref="B2:B7"/>
    <mergeCell ref="A10:S10"/>
    <mergeCell ref="E4:E7"/>
    <mergeCell ref="Q4:R4"/>
    <mergeCell ref="I4:I7"/>
    <mergeCell ref="I3:L3"/>
    <mergeCell ref="H2:L2"/>
    <mergeCell ref="A18:S18"/>
    <mergeCell ref="L4:L7"/>
    <mergeCell ref="A9:S9"/>
    <mergeCell ref="J4:J7"/>
    <mergeCell ref="N2:P3"/>
    <mergeCell ref="K4:K7"/>
    <mergeCell ref="A17:B17"/>
    <mergeCell ref="A2:A7"/>
    <mergeCell ref="C2:D3"/>
    <mergeCell ref="E2:F3"/>
    <mergeCell ref="H69:M69"/>
    <mergeCell ref="H68:M68"/>
    <mergeCell ref="A32:B32"/>
    <mergeCell ref="A64:S64"/>
    <mergeCell ref="A33:B33"/>
    <mergeCell ref="A35:S35"/>
    <mergeCell ref="A50:B50"/>
    <mergeCell ref="A53:B53"/>
    <mergeCell ref="A52:B52"/>
    <mergeCell ref="A51:B51"/>
    <mergeCell ref="D75:G75"/>
    <mergeCell ref="I75:K75"/>
    <mergeCell ref="A29:B29"/>
    <mergeCell ref="A63:B63"/>
    <mergeCell ref="H67:M67"/>
    <mergeCell ref="H66:M66"/>
    <mergeCell ref="A38:B38"/>
    <mergeCell ref="D73:G73"/>
    <mergeCell ref="I73:K73"/>
    <mergeCell ref="A65:B65"/>
    <mergeCell ref="A24:B24"/>
    <mergeCell ref="I28:M28"/>
    <mergeCell ref="A25:S25"/>
    <mergeCell ref="A30:S30"/>
    <mergeCell ref="I27:M27"/>
    <mergeCell ref="A49:S49"/>
    <mergeCell ref="A36:B36"/>
    <mergeCell ref="A37:B37"/>
    <mergeCell ref="A34:S34"/>
  </mergeCells>
  <printOptions/>
  <pageMargins left="0.7" right="0.7" top="0.75" bottom="0.75" header="0.3" footer="0.3"/>
  <pageSetup fitToHeight="0" horizontalDpi="600" verticalDpi="600" orientation="landscape" paperSize="9" scale="74" r:id="rId1"/>
  <rowBreaks count="2" manualBreakCount="2">
    <brk id="33" max="18" man="1"/>
    <brk id="6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1"/>
      <c r="L1" s="11"/>
      <c r="M1" s="12"/>
      <c r="N1" s="11"/>
      <c r="O1" s="11"/>
      <c r="P1" s="11"/>
    </row>
    <row r="2" spans="2:16" ht="15.75">
      <c r="B2" s="7" t="s">
        <v>53</v>
      </c>
      <c r="C2" s="7" t="s">
        <v>53</v>
      </c>
      <c r="D2" s="2"/>
      <c r="E2" s="2"/>
      <c r="F2" s="2"/>
      <c r="G2" s="2"/>
      <c r="H2" s="2"/>
      <c r="I2" s="2"/>
      <c r="J2" s="1"/>
      <c r="K2" s="7" t="s">
        <v>53</v>
      </c>
      <c r="L2" s="8"/>
      <c r="M2" s="8"/>
      <c r="N2" s="8"/>
      <c r="O2" s="8"/>
      <c r="P2" s="8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8" t="s">
        <v>56</v>
      </c>
      <c r="L3" s="8"/>
      <c r="M3" s="8"/>
      <c r="N3" s="8"/>
      <c r="O3" s="8"/>
      <c r="P3" s="8"/>
    </row>
    <row r="4" spans="2:16" ht="94.5">
      <c r="B4" s="9" t="s">
        <v>57</v>
      </c>
      <c r="C4" s="683" t="s">
        <v>57</v>
      </c>
      <c r="D4" s="683"/>
      <c r="E4" s="683"/>
      <c r="F4" s="683"/>
      <c r="G4" s="683"/>
      <c r="H4" s="683"/>
      <c r="I4" s="683"/>
      <c r="K4" s="684" t="s">
        <v>58</v>
      </c>
      <c r="L4" s="684"/>
      <c r="M4" s="684"/>
      <c r="N4" s="684"/>
      <c r="O4" s="684"/>
      <c r="P4" s="684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0"/>
      <c r="L6" s="10"/>
      <c r="M6" s="10"/>
      <c r="N6" s="10"/>
      <c r="O6" s="10"/>
      <c r="P6" s="10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85" t="s">
        <v>144</v>
      </c>
      <c r="B2" s="685"/>
      <c r="C2" s="685"/>
      <c r="D2" s="30"/>
      <c r="E2" s="30"/>
      <c r="F2" s="30"/>
      <c r="G2" s="30"/>
      <c r="H2" s="30"/>
      <c r="I2" s="30"/>
      <c r="J2" s="30"/>
      <c r="K2" s="30"/>
      <c r="L2" s="30"/>
    </row>
    <row r="3" spans="1:3" ht="12.75">
      <c r="A3" s="686" t="s">
        <v>75</v>
      </c>
      <c r="B3" s="687"/>
      <c r="C3" s="687"/>
    </row>
    <row r="4" spans="1:3" ht="12.75">
      <c r="A4" s="31">
        <v>13</v>
      </c>
      <c r="B4" s="31">
        <v>14</v>
      </c>
      <c r="C4" s="31">
        <v>15</v>
      </c>
    </row>
    <row r="5" spans="1:3" ht="12.75">
      <c r="A5" s="32"/>
      <c r="B5" s="32"/>
      <c r="C5" s="33" t="s">
        <v>76</v>
      </c>
    </row>
    <row r="6" spans="1:3" ht="12.75">
      <c r="A6" s="688" t="s">
        <v>131</v>
      </c>
      <c r="B6" s="688"/>
      <c r="C6" s="33"/>
    </row>
    <row r="7" spans="1:3" ht="12.75">
      <c r="A7" s="32" t="s">
        <v>142</v>
      </c>
      <c r="B7" s="32"/>
      <c r="C7" s="33"/>
    </row>
    <row r="8" spans="1:3" ht="12.75">
      <c r="A8" s="43" t="s">
        <v>134</v>
      </c>
      <c r="B8" s="32" t="s">
        <v>78</v>
      </c>
      <c r="C8" s="32"/>
    </row>
    <row r="9" spans="1:3" ht="12.75">
      <c r="A9" s="32"/>
      <c r="B9" s="32" t="s">
        <v>77</v>
      </c>
      <c r="C9" s="32"/>
    </row>
    <row r="10" spans="1:3" ht="12.75">
      <c r="A10" s="32" t="s">
        <v>79</v>
      </c>
      <c r="B10" s="32"/>
      <c r="C10" s="32"/>
    </row>
    <row r="11" spans="1:3" ht="12.75">
      <c r="A11" s="32" t="s">
        <v>141</v>
      </c>
      <c r="B11" s="32"/>
      <c r="C11" s="32"/>
    </row>
    <row r="12" spans="1:3" ht="12.75">
      <c r="A12" s="32" t="s">
        <v>140</v>
      </c>
      <c r="B12" s="32"/>
      <c r="C12" s="32"/>
    </row>
    <row r="13" spans="1:3" ht="12.75">
      <c r="A13" s="32" t="s">
        <v>138</v>
      </c>
      <c r="B13" s="32" t="s">
        <v>139</v>
      </c>
      <c r="C13" s="32"/>
    </row>
    <row r="14" spans="1:3" ht="12.75">
      <c r="A14" s="32" t="s">
        <v>81</v>
      </c>
      <c r="B14" s="32"/>
      <c r="C14" s="32"/>
    </row>
    <row r="15" spans="1:3" ht="12.75">
      <c r="A15" s="689" t="s">
        <v>80</v>
      </c>
      <c r="B15" s="689"/>
      <c r="C15" s="35"/>
    </row>
    <row r="16" spans="1:3" ht="12.75">
      <c r="A16" s="34" t="s">
        <v>143</v>
      </c>
      <c r="B16" s="32"/>
      <c r="C16" s="35"/>
    </row>
    <row r="17" spans="1:3" ht="12.75">
      <c r="A17" s="32" t="s">
        <v>132</v>
      </c>
      <c r="B17" s="32"/>
      <c r="C17" s="35"/>
    </row>
    <row r="18" spans="1:3" ht="12.75">
      <c r="A18" s="32" t="s">
        <v>82</v>
      </c>
      <c r="B18" s="32" t="s">
        <v>137</v>
      </c>
      <c r="C18" s="35"/>
    </row>
    <row r="19" spans="1:3" ht="12.75">
      <c r="A19" s="34" t="s">
        <v>133</v>
      </c>
      <c r="B19" s="43"/>
      <c r="C19" s="32"/>
    </row>
    <row r="20" spans="1:3" ht="12.75">
      <c r="A20" s="43"/>
      <c r="B20" s="34" t="s">
        <v>145</v>
      </c>
      <c r="C20" s="32"/>
    </row>
    <row r="21" spans="1:3" ht="12.75">
      <c r="A21" s="32"/>
      <c r="B21" s="32"/>
      <c r="C21" s="33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3" customWidth="1"/>
    <col min="2" max="2" width="3.75390625" style="13" customWidth="1"/>
    <col min="3" max="3" width="31.375" style="13" customWidth="1"/>
    <col min="4" max="4" width="16.25390625" style="13" customWidth="1"/>
    <col min="5" max="5" width="9.125" style="13" customWidth="1"/>
    <col min="11" max="11" width="27.00390625" style="0" customWidth="1"/>
  </cols>
  <sheetData>
    <row r="1" spans="1:4" ht="12.75">
      <c r="A1" s="690" t="s">
        <v>83</v>
      </c>
      <c r="B1" s="690"/>
      <c r="C1" s="690"/>
      <c r="D1" s="690"/>
    </row>
    <row r="2" spans="1:17" s="10" customFormat="1" ht="12.75">
      <c r="A2" s="691" t="s">
        <v>59</v>
      </c>
      <c r="B2" s="691"/>
      <c r="C2" s="691"/>
      <c r="D2" s="69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10" customFormat="1" ht="13.5" customHeight="1">
      <c r="A3" s="15"/>
      <c r="B3" s="39" t="s">
        <v>84</v>
      </c>
      <c r="C3" s="41" t="s">
        <v>23</v>
      </c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s="10" customFormat="1" ht="12.75">
      <c r="A4" s="18" t="s">
        <v>92</v>
      </c>
      <c r="B4" s="40"/>
      <c r="C4" s="20" t="s">
        <v>66</v>
      </c>
      <c r="D4" s="18" t="s">
        <v>103</v>
      </c>
      <c r="E4" s="14"/>
      <c r="F4" s="14"/>
      <c r="G4" s="14"/>
      <c r="H4" s="14"/>
      <c r="I4" s="14"/>
      <c r="K4" s="14"/>
      <c r="L4" s="14"/>
      <c r="M4" s="14"/>
      <c r="N4" s="14"/>
      <c r="O4" s="14"/>
      <c r="P4" s="14"/>
      <c r="Q4" s="14"/>
    </row>
    <row r="5" spans="1:17" s="10" customFormat="1" ht="12.75">
      <c r="A5" s="15"/>
      <c r="B5" s="39" t="s">
        <v>85</v>
      </c>
      <c r="C5" s="17" t="s">
        <v>22</v>
      </c>
      <c r="D5" s="21"/>
      <c r="E5" s="14"/>
      <c r="F5" s="14"/>
      <c r="G5" s="14"/>
      <c r="H5" s="14"/>
      <c r="I5" s="14"/>
      <c r="J5" s="36"/>
      <c r="K5" s="14"/>
      <c r="L5" s="14"/>
      <c r="M5" s="14"/>
      <c r="N5" s="14"/>
      <c r="O5" s="14"/>
      <c r="P5" s="14"/>
      <c r="Q5" s="14"/>
    </row>
    <row r="6" spans="1:17" s="10" customFormat="1" ht="12.75">
      <c r="A6" s="18" t="s">
        <v>67</v>
      </c>
      <c r="B6" s="40"/>
      <c r="C6" s="20" t="s">
        <v>66</v>
      </c>
      <c r="D6" s="18" t="s">
        <v>101</v>
      </c>
      <c r="E6" s="14"/>
      <c r="F6" s="14"/>
      <c r="G6" s="14"/>
      <c r="H6" s="14"/>
      <c r="I6" s="14"/>
      <c r="J6" s="36"/>
      <c r="K6" s="14"/>
      <c r="L6" s="14"/>
      <c r="M6" s="14"/>
      <c r="N6" s="14"/>
      <c r="O6" s="14"/>
      <c r="P6" s="14"/>
      <c r="Q6" s="14"/>
    </row>
    <row r="7" spans="1:17" s="10" customFormat="1" ht="12.75">
      <c r="A7" s="15"/>
      <c r="B7" s="39" t="s">
        <v>86</v>
      </c>
      <c r="C7" s="17" t="s">
        <v>62</v>
      </c>
      <c r="D7" s="21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10" customFormat="1" ht="12.75">
      <c r="A8" s="18" t="s">
        <v>68</v>
      </c>
      <c r="B8" s="40"/>
      <c r="C8" s="20" t="s">
        <v>66</v>
      </c>
      <c r="D8" s="18" t="s">
        <v>90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s="10" customFormat="1" ht="12.75">
      <c r="A9" s="691" t="s">
        <v>60</v>
      </c>
      <c r="B9" s="691"/>
      <c r="C9" s="691"/>
      <c r="D9" s="69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s="10" customFormat="1" ht="22.5">
      <c r="A10" s="21"/>
      <c r="B10" s="21" t="s">
        <v>87</v>
      </c>
      <c r="C10" s="17" t="s">
        <v>51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s="10" customFormat="1" ht="12.75">
      <c r="A11" s="18" t="s">
        <v>112</v>
      </c>
      <c r="B11" s="18"/>
      <c r="C11" s="20" t="s">
        <v>66</v>
      </c>
      <c r="D11" s="18" t="s">
        <v>136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10" customFormat="1" ht="12.75">
      <c r="A12" s="21"/>
      <c r="B12" s="21" t="s">
        <v>88</v>
      </c>
      <c r="C12" s="17" t="s">
        <v>19</v>
      </c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5" s="10" customFormat="1" ht="12.75">
      <c r="A13" s="19" t="s">
        <v>135</v>
      </c>
      <c r="B13" s="19"/>
      <c r="C13" s="25" t="s">
        <v>66</v>
      </c>
      <c r="D13" s="19" t="s">
        <v>90</v>
      </c>
      <c r="E13" s="24"/>
    </row>
    <row r="14" spans="1:17" s="10" customFormat="1" ht="22.5">
      <c r="A14" s="21"/>
      <c r="B14" s="21" t="s">
        <v>89</v>
      </c>
      <c r="C14" s="17" t="s">
        <v>26</v>
      </c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8" s="10" customFormat="1" ht="12.75">
      <c r="A15" s="19" t="s">
        <v>104</v>
      </c>
      <c r="B15" s="19"/>
      <c r="C15" s="25" t="s">
        <v>66</v>
      </c>
      <c r="D15" s="19" t="s">
        <v>90</v>
      </c>
      <c r="E15" s="24"/>
      <c r="H15" s="22"/>
    </row>
    <row r="16" spans="1:17" s="10" customFormat="1" ht="12.75" customHeight="1">
      <c r="A16" s="697" t="s">
        <v>61</v>
      </c>
      <c r="B16" s="697"/>
      <c r="C16" s="697"/>
      <c r="D16" s="697"/>
      <c r="E16" s="22"/>
      <c r="F16" s="22"/>
      <c r="G16" s="22"/>
      <c r="H16" s="22"/>
      <c r="I16" s="22"/>
      <c r="J16" s="22"/>
      <c r="K16" s="37"/>
      <c r="L16" s="22"/>
      <c r="M16" s="22"/>
      <c r="N16" s="22"/>
      <c r="O16" s="22"/>
      <c r="P16" s="22"/>
      <c r="Q16" s="22"/>
    </row>
    <row r="17" spans="1:11" s="10" customFormat="1" ht="22.5">
      <c r="A17" s="15"/>
      <c r="B17" s="16" t="s">
        <v>93</v>
      </c>
      <c r="C17" s="23" t="s">
        <v>49</v>
      </c>
      <c r="D17" s="16"/>
      <c r="E17" s="24"/>
      <c r="K17" s="37"/>
    </row>
    <row r="18" spans="1:5" s="10" customFormat="1" ht="12.75">
      <c r="A18" s="19" t="s">
        <v>69</v>
      </c>
      <c r="B18" s="19"/>
      <c r="C18" s="25" t="s">
        <v>66</v>
      </c>
      <c r="D18" s="19" t="s">
        <v>105</v>
      </c>
      <c r="E18" s="24"/>
    </row>
    <row r="19" spans="1:11" s="10" customFormat="1" ht="12.75">
      <c r="A19" s="26" t="s">
        <v>107</v>
      </c>
      <c r="B19" s="26"/>
      <c r="C19" s="25" t="s">
        <v>70</v>
      </c>
      <c r="D19" s="19" t="s">
        <v>102</v>
      </c>
      <c r="E19" s="24"/>
      <c r="K19" s="38"/>
    </row>
    <row r="20" spans="1:5" s="10" customFormat="1" ht="22.5">
      <c r="A20" s="15"/>
      <c r="B20" s="16" t="s">
        <v>94</v>
      </c>
      <c r="C20" s="23" t="s">
        <v>48</v>
      </c>
      <c r="D20" s="16"/>
      <c r="E20" s="24"/>
    </row>
    <row r="21" spans="1:5" s="10" customFormat="1" ht="12.75" customHeight="1">
      <c r="A21" s="19" t="s">
        <v>106</v>
      </c>
      <c r="B21" s="19"/>
      <c r="C21" s="25" t="s">
        <v>66</v>
      </c>
      <c r="D21" s="19" t="s">
        <v>108</v>
      </c>
      <c r="E21" s="24"/>
    </row>
    <row r="22" spans="1:5" s="10" customFormat="1" ht="12.75">
      <c r="A22" s="15"/>
      <c r="B22" s="16" t="s">
        <v>95</v>
      </c>
      <c r="C22" s="23" t="s">
        <v>16</v>
      </c>
      <c r="D22" s="16"/>
      <c r="E22" s="24"/>
    </row>
    <row r="23" spans="1:5" s="10" customFormat="1" ht="12.75">
      <c r="A23" s="19" t="s">
        <v>71</v>
      </c>
      <c r="B23" s="19"/>
      <c r="C23" s="25" t="s">
        <v>66</v>
      </c>
      <c r="D23" s="19" t="s">
        <v>109</v>
      </c>
      <c r="E23" s="24"/>
    </row>
    <row r="24" spans="1:5" s="10" customFormat="1" ht="22.5">
      <c r="A24" s="16"/>
      <c r="B24" s="16" t="s">
        <v>96</v>
      </c>
      <c r="C24" s="17" t="s">
        <v>17</v>
      </c>
      <c r="D24" s="16"/>
      <c r="E24" s="24"/>
    </row>
    <row r="25" spans="1:5" s="10" customFormat="1" ht="13.5" customHeight="1">
      <c r="A25" s="19" t="s">
        <v>123</v>
      </c>
      <c r="B25" s="19"/>
      <c r="C25" s="20" t="s">
        <v>66</v>
      </c>
      <c r="D25" s="19" t="s">
        <v>122</v>
      </c>
      <c r="E25" s="24"/>
    </row>
    <row r="26" spans="1:5" s="10" customFormat="1" ht="12.75">
      <c r="A26" s="19" t="s">
        <v>124</v>
      </c>
      <c r="B26" s="19"/>
      <c r="C26" s="20" t="s">
        <v>70</v>
      </c>
      <c r="D26" s="19" t="s">
        <v>110</v>
      </c>
      <c r="E26" s="24"/>
    </row>
    <row r="27" spans="1:5" s="10" customFormat="1" ht="12.75">
      <c r="A27" s="19" t="s">
        <v>111</v>
      </c>
      <c r="B27" s="19"/>
      <c r="C27" s="27" t="s">
        <v>72</v>
      </c>
      <c r="D27" s="19" t="s">
        <v>90</v>
      </c>
      <c r="E27" s="24"/>
    </row>
    <row r="28" spans="2:3" ht="12.75">
      <c r="B28" s="28" t="s">
        <v>97</v>
      </c>
      <c r="C28" s="23" t="s">
        <v>18</v>
      </c>
    </row>
    <row r="29" spans="1:4" ht="12.75">
      <c r="A29" s="19" t="s">
        <v>117</v>
      </c>
      <c r="B29" s="19"/>
      <c r="C29" s="25" t="s">
        <v>66</v>
      </c>
      <c r="D29" s="19" t="s">
        <v>90</v>
      </c>
    </row>
    <row r="30" spans="1:5" s="10" customFormat="1" ht="22.5">
      <c r="A30" s="16"/>
      <c r="B30" s="16" t="s">
        <v>98</v>
      </c>
      <c r="C30" s="42" t="s">
        <v>24</v>
      </c>
      <c r="D30" s="16"/>
      <c r="E30" s="24"/>
    </row>
    <row r="31" spans="1:4" ht="12.75">
      <c r="A31" s="19" t="s">
        <v>125</v>
      </c>
      <c r="B31" s="19"/>
      <c r="C31" s="25" t="s">
        <v>66</v>
      </c>
      <c r="D31" s="19" t="s">
        <v>114</v>
      </c>
    </row>
    <row r="32" spans="2:4" ht="12.75" customHeight="1">
      <c r="B32" s="28" t="s">
        <v>99</v>
      </c>
      <c r="C32" s="23" t="s">
        <v>21</v>
      </c>
      <c r="D32" s="28"/>
    </row>
    <row r="33" spans="1:4" ht="12.75">
      <c r="A33" s="19" t="s">
        <v>126</v>
      </c>
      <c r="B33" s="19"/>
      <c r="C33" s="25" t="s">
        <v>66</v>
      </c>
      <c r="D33" s="19" t="s">
        <v>90</v>
      </c>
    </row>
    <row r="34" spans="1:5" s="10" customFormat="1" ht="12.75">
      <c r="A34" s="15"/>
      <c r="B34" s="16" t="s">
        <v>100</v>
      </c>
      <c r="C34" s="42" t="s">
        <v>27</v>
      </c>
      <c r="D34" s="15"/>
      <c r="E34" s="24"/>
    </row>
    <row r="35" spans="1:4" ht="12.75">
      <c r="A35" s="19" t="s">
        <v>113</v>
      </c>
      <c r="B35" s="19"/>
      <c r="C35" s="25" t="s">
        <v>66</v>
      </c>
      <c r="D35" s="19" t="s">
        <v>90</v>
      </c>
    </row>
    <row r="36" spans="1:5" s="10" customFormat="1" ht="22.5">
      <c r="A36" s="16"/>
      <c r="B36" s="16" t="s">
        <v>118</v>
      </c>
      <c r="C36" s="42" t="s">
        <v>25</v>
      </c>
      <c r="D36" s="16"/>
      <c r="E36" s="24"/>
    </row>
    <row r="37" spans="1:5" s="10" customFormat="1" ht="12.75">
      <c r="A37" s="19" t="s">
        <v>115</v>
      </c>
      <c r="B37" s="19"/>
      <c r="C37" s="25" t="s">
        <v>66</v>
      </c>
      <c r="D37" s="19" t="s">
        <v>116</v>
      </c>
      <c r="E37" s="24"/>
    </row>
    <row r="38" spans="1:18" ht="12.75" customHeight="1">
      <c r="A38" s="692" t="s">
        <v>73</v>
      </c>
      <c r="B38" s="692"/>
      <c r="C38" s="692"/>
      <c r="D38" s="692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10"/>
    </row>
    <row r="39" spans="1:4" ht="12.75" customHeight="1">
      <c r="A39" s="28"/>
      <c r="B39" s="16" t="s">
        <v>119</v>
      </c>
      <c r="C39" s="42" t="s">
        <v>52</v>
      </c>
      <c r="D39" s="28"/>
    </row>
    <row r="40" spans="1:4" ht="12.75">
      <c r="A40" s="19" t="s">
        <v>120</v>
      </c>
      <c r="B40" s="19"/>
      <c r="C40" s="25" t="s">
        <v>66</v>
      </c>
      <c r="D40" s="19" t="s">
        <v>121</v>
      </c>
    </row>
    <row r="41" spans="1:4" ht="12.75">
      <c r="A41" s="15"/>
      <c r="B41" s="16" t="s">
        <v>127</v>
      </c>
      <c r="C41" s="17" t="s">
        <v>63</v>
      </c>
      <c r="D41" s="10"/>
    </row>
    <row r="42" spans="1:4" ht="12.75">
      <c r="A42" s="18" t="s">
        <v>65</v>
      </c>
      <c r="B42" s="19"/>
      <c r="C42" s="20" t="s">
        <v>66</v>
      </c>
      <c r="D42" s="18" t="s">
        <v>90</v>
      </c>
    </row>
    <row r="43" spans="1:4" ht="12.75">
      <c r="A43" s="16"/>
      <c r="B43" s="16" t="s">
        <v>128</v>
      </c>
      <c r="C43" s="23" t="s">
        <v>64</v>
      </c>
      <c r="D43" s="16"/>
    </row>
    <row r="44" spans="1:4" ht="12.75">
      <c r="A44" s="19" t="s">
        <v>129</v>
      </c>
      <c r="B44" s="19"/>
      <c r="C44" s="25" t="s">
        <v>66</v>
      </c>
      <c r="D44" s="19" t="s">
        <v>90</v>
      </c>
    </row>
    <row r="45" spans="1:18" s="13" customFormat="1" ht="12.75">
      <c r="A45" s="693" t="s">
        <v>74</v>
      </c>
      <c r="B45" s="693"/>
      <c r="C45" s="693"/>
      <c r="D45" s="693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3" customFormat="1" ht="12.75">
      <c r="A46" s="694" t="s">
        <v>91</v>
      </c>
      <c r="B46" s="695"/>
      <c r="C46" s="695"/>
      <c r="D46" s="696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2020-04-28T17:59:11Z</cp:lastPrinted>
  <dcterms:created xsi:type="dcterms:W3CDTF">2003-06-23T04:55:14Z</dcterms:created>
  <dcterms:modified xsi:type="dcterms:W3CDTF">2020-05-07T07:21:58Z</dcterms:modified>
  <cp:category/>
  <cp:version/>
  <cp:contentType/>
  <cp:contentStatus/>
</cp:coreProperties>
</file>