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Аспирантура-20220503T134149Z-001\Аспирантура\Google Диск\DISK D\КАРАНТИН+учебная работа\ОНП+планы 2025-26\"/>
    </mc:Choice>
  </mc:AlternateContent>
  <xr:revisionPtr revIDLastSave="0" documentId="13_ncr:1_{CDB0B5B0-14D3-4833-AFCF-259ED55AA88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Титул" sheetId="1" r:id="rId1"/>
    <sheet name="План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6" roundtripDataSignature="AMtx7mh50+HusuXMycRuh8rLvE/3RYRo8Q=="/>
    </ext>
  </extLst>
</workbook>
</file>

<file path=xl/calcChain.xml><?xml version="1.0" encoding="utf-8"?>
<calcChain xmlns="http://schemas.openxmlformats.org/spreadsheetml/2006/main">
  <c r="I31" i="2" l="1"/>
  <c r="M31" i="2" s="1"/>
  <c r="I38" i="2"/>
  <c r="M38" i="2" s="1"/>
  <c r="I51" i="2" l="1"/>
  <c r="H51" i="2"/>
  <c r="M51" i="2" s="1"/>
  <c r="I50" i="2"/>
  <c r="H50" i="2"/>
  <c r="M50" i="2" s="1"/>
  <c r="M49" i="2" s="1"/>
  <c r="L49" i="2"/>
  <c r="G49" i="2"/>
  <c r="V46" i="2"/>
  <c r="T46" i="2"/>
  <c r="R46" i="2"/>
  <c r="V42" i="2"/>
  <c r="V43" i="2" s="1"/>
  <c r="Y41" i="2"/>
  <c r="Y42" i="2" s="1"/>
  <c r="Y43" i="2" s="1"/>
  <c r="X41" i="2"/>
  <c r="X42" i="2" s="1"/>
  <c r="X43" i="2" s="1"/>
  <c r="W41" i="2"/>
  <c r="W42" i="2" s="1"/>
  <c r="W43" i="2" s="1"/>
  <c r="V41" i="2"/>
  <c r="S41" i="2"/>
  <c r="R41" i="2"/>
  <c r="Q41" i="2"/>
  <c r="Q42" i="2" s="1"/>
  <c r="P41" i="2"/>
  <c r="O41" i="2"/>
  <c r="N41" i="2"/>
  <c r="L41" i="2"/>
  <c r="K41" i="2"/>
  <c r="J41" i="2"/>
  <c r="H41" i="2"/>
  <c r="U40" i="2"/>
  <c r="U41" i="2" s="1"/>
  <c r="U42" i="2" s="1"/>
  <c r="U43" i="2" s="1"/>
  <c r="I40" i="2"/>
  <c r="G40" i="2"/>
  <c r="I39" i="2"/>
  <c r="M39" i="2" s="1"/>
  <c r="I37" i="2"/>
  <c r="M37" i="2" s="1"/>
  <c r="I36" i="2"/>
  <c r="M36" i="2" s="1"/>
  <c r="T33" i="2"/>
  <c r="T41" i="2" s="1"/>
  <c r="I33" i="2"/>
  <c r="M33" i="2" s="1"/>
  <c r="G33" i="2"/>
  <c r="I32" i="2"/>
  <c r="M32" i="2" s="1"/>
  <c r="I30" i="2"/>
  <c r="M30" i="2" s="1"/>
  <c r="I29" i="2"/>
  <c r="M29" i="2" s="1"/>
  <c r="U25" i="2"/>
  <c r="Q25" i="2"/>
  <c r="L25" i="2"/>
  <c r="K25" i="2"/>
  <c r="K42" i="2" s="1"/>
  <c r="T24" i="2"/>
  <c r="S24" i="2"/>
  <c r="S25" i="2" s="1"/>
  <c r="L24" i="2"/>
  <c r="K24" i="2"/>
  <c r="J24" i="2"/>
  <c r="I24" i="2"/>
  <c r="G24" i="2"/>
  <c r="H23" i="2"/>
  <c r="M23" i="2" s="1"/>
  <c r="I21" i="2"/>
  <c r="H21" i="2"/>
  <c r="M21" i="2" s="1"/>
  <c r="I20" i="2"/>
  <c r="H20" i="2"/>
  <c r="T18" i="2"/>
  <c r="R18" i="2"/>
  <c r="R25" i="2" s="1"/>
  <c r="R42" i="2" s="1"/>
  <c r="R43" i="2" s="1"/>
  <c r="P18" i="2"/>
  <c r="P25" i="2" s="1"/>
  <c r="O18" i="2"/>
  <c r="O25" i="2" s="1"/>
  <c r="O42" i="2" s="1"/>
  <c r="N18" i="2"/>
  <c r="N25" i="2" s="1"/>
  <c r="L18" i="2"/>
  <c r="K18" i="2"/>
  <c r="J18" i="2"/>
  <c r="J25" i="2" s="1"/>
  <c r="J42" i="2" s="1"/>
  <c r="I18" i="2"/>
  <c r="G18" i="2"/>
  <c r="G25" i="2" s="1"/>
  <c r="H16" i="2"/>
  <c r="H15" i="2"/>
  <c r="M12" i="2"/>
  <c r="M18" i="2" s="1"/>
  <c r="T33" i="1"/>
  <c r="Q33" i="1"/>
  <c r="J33" i="1"/>
  <c r="G33" i="1"/>
  <c r="C33" i="1"/>
  <c r="W32" i="1"/>
  <c r="L31" i="1"/>
  <c r="L33" i="1" s="1"/>
  <c r="W30" i="1"/>
  <c r="W29" i="1"/>
  <c r="G41" i="2" l="1"/>
  <c r="G42" i="2" s="1"/>
  <c r="H24" i="2"/>
  <c r="S42" i="2"/>
  <c r="S43" i="2" s="1"/>
  <c r="N42" i="2"/>
  <c r="T25" i="2"/>
  <c r="T42" i="2" s="1"/>
  <c r="T43" i="2" s="1"/>
  <c r="L42" i="2"/>
  <c r="I49" i="2"/>
  <c r="M20" i="2"/>
  <c r="H18" i="2"/>
  <c r="I41" i="2"/>
  <c r="H25" i="2"/>
  <c r="H42" i="2" s="1"/>
  <c r="M24" i="2"/>
  <c r="M25" i="2" s="1"/>
  <c r="I25" i="2"/>
  <c r="P42" i="2"/>
  <c r="M40" i="2"/>
  <c r="M41" i="2" s="1"/>
  <c r="W31" i="1"/>
  <c r="W33" i="1" s="1"/>
  <c r="H49" i="2"/>
  <c r="T47" i="2" l="1"/>
  <c r="X47" i="2"/>
  <c r="I42" i="2"/>
  <c r="M42" i="2"/>
</calcChain>
</file>

<file path=xl/sharedStrings.xml><?xml version="1.0" encoding="utf-8"?>
<sst xmlns="http://schemas.openxmlformats.org/spreadsheetml/2006/main" count="377" uniqueCount="164">
  <si>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</si>
  <si>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</si>
  <si>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</si>
  <si>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</si>
  <si>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доктор філософії з менеджменту</t>
  </si>
  <si>
    <t>Ректор ________________________</t>
  </si>
  <si>
    <t>(Віктор КОВАЛЬОВ)</t>
  </si>
  <si>
    <t xml:space="preserve">НАВЧАЛЬНИЙ ПЛАН </t>
  </si>
  <si>
    <r>
      <rPr>
        <sz val="20"/>
        <color theme="1"/>
        <rFont val="Times New Roman"/>
      </rPr>
      <t xml:space="preserve">підготовки:   </t>
    </r>
    <r>
      <rPr>
        <b/>
        <sz val="20"/>
        <color theme="1"/>
        <rFont val="Times New Roman"/>
      </rPr>
      <t>доктора філософії</t>
    </r>
  </si>
  <si>
    <t>Срок навчання - 4 роки</t>
  </si>
  <si>
    <t>На основі другого (магістерського) рівня вищої освіти</t>
  </si>
  <si>
    <t>освітньо-наукова програма:  "Менеджмент"</t>
  </si>
  <si>
    <r>
      <rPr>
        <sz val="20"/>
        <color theme="1"/>
        <rFont val="Times New Roman"/>
      </rPr>
      <t xml:space="preserve">форма навчання:    </t>
    </r>
    <r>
      <rPr>
        <b/>
        <sz val="20"/>
        <color theme="1"/>
        <rFont val="Times New Roman"/>
      </rPr>
      <t xml:space="preserve"> очна</t>
    </r>
  </si>
  <si>
    <t>І . ГРАФІК ОСВІТНЬОГО ПРОЦЕСУ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</si>
  <si>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</si>
  <si>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</si>
  <si>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</si>
  <si>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</si>
  <si>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</si>
  <si>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</si>
  <si>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</si>
  <si>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</si>
  <si>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</si>
  <si>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</si>
  <si>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</si>
  <si>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</si>
  <si>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</si>
  <si>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Т/Д</t>
  </si>
  <si>
    <t>С</t>
  </si>
  <si>
    <t>З</t>
  </si>
  <si>
    <t>Д</t>
  </si>
  <si>
    <t>К</t>
  </si>
  <si>
    <t>Д/П</t>
  </si>
  <si>
    <t>А</t>
  </si>
  <si>
    <t>Позначення: Т – теоретичне навчання та виконання дослідження; Д - виконання дослідження; 
С – екзаменаційна сесія; З - звіт; Д/П - практика (одночасно з виконанням дослідження); П – практика; А – атестація; К – канікули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</si>
  <si>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АТЕСТАЦІЯ</t>
  </si>
  <si>
    <t>Теоретичне навчання та виконання дослідження</t>
  </si>
  <si>
    <t>Виконання дослід-ження</t>
  </si>
  <si>
    <t>Екзамен. сесія та звіт</t>
  </si>
  <si>
    <t>Практика (одночасно з виконанням дослідження)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</si>
  <si>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</si>
  <si>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</si>
  <si>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</si>
  <si>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</si>
  <si>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</si>
  <si>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</si>
  <si>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державної атестації</t>
  </si>
  <si>
    <t>Педагогічна</t>
  </si>
  <si>
    <t>5,6</t>
  </si>
  <si>
    <t>38</t>
  </si>
  <si>
    <t>Науковий семінар за результатами виконання дослідження</t>
  </si>
  <si>
    <t>Захист дисертаційної роботи</t>
  </si>
  <si>
    <t>Всього</t>
  </si>
  <si>
    <t>№ п/п</t>
  </si>
  <si>
    <t>НАЗВА НАВЧАЛЬНОЇ ДИСЦИПЛІНИ</t>
  </si>
  <si>
    <t>Розподіл за семестрами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</si>
  <si>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</si>
  <si>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</si>
  <si>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</si>
  <si>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Розподіл годин на тиждень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</si>
  <si>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</si>
  <si>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</si>
  <si>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</si>
  <si>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</si>
  <si>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</si>
  <si>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</si>
  <si>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4 курс</t>
  </si>
  <si>
    <t>всього</t>
  </si>
  <si>
    <t>у тому числі:</t>
  </si>
  <si>
    <t>триместри</t>
  </si>
  <si>
    <t>триместр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</si>
  <si>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</si>
  <si>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</si>
  <si>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</si>
  <si>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</si>
  <si>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</si>
  <si>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</si>
  <si>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семестри</t>
  </si>
  <si>
    <t>проекти</t>
  </si>
  <si>
    <t>роботи</t>
  </si>
  <si>
    <t>кількість тижнів у триместрі</t>
  </si>
  <si>
    <t>кількість тижнів у семестрі</t>
  </si>
  <si>
    <t>1. ОБОВ'ЯЗКОВІ НАВЧАЛЬНІ ДИСЦИПЛІНИ (ОСВІТНЯ СКЛАДОВА)</t>
  </si>
  <si>
    <t xml:space="preserve">1.1.  Цикл загальної підготовки </t>
  </si>
  <si>
    <t>1.1.1</t>
  </si>
  <si>
    <t>Англійська мова наукового спрямування</t>
  </si>
  <si>
    <t>1.1.1.1</t>
  </si>
  <si>
    <t>1</t>
  </si>
  <si>
    <t>1.1.1.2</t>
  </si>
  <si>
    <t>1.1.2</t>
  </si>
  <si>
    <t>Філософія і методологія науки</t>
  </si>
  <si>
    <t>1.1.3</t>
  </si>
  <si>
    <t>Методологія наукових досліджень та організація науково-педагогічної діяльності</t>
  </si>
  <si>
    <t>Разом п.1.1</t>
  </si>
  <si>
    <t>1.2 Цикл професійної підготовки</t>
  </si>
  <si>
    <t>1.2.1</t>
  </si>
  <si>
    <t>1.2.2</t>
  </si>
  <si>
    <t>Методи та моделі регулювання розвитку національної економіки</t>
  </si>
  <si>
    <t>2</t>
  </si>
  <si>
    <t>1.2.4</t>
  </si>
  <si>
    <t>Педагогічна практика</t>
  </si>
  <si>
    <t>6</t>
  </si>
  <si>
    <t>Разом п.1.2</t>
  </si>
  <si>
    <t>Разом обов'язкові компоненти освітньої програми</t>
  </si>
  <si>
    <t xml:space="preserve">2 ДИСЦИПЛІНИ ВІЛЬНОГО ВИБОРУ(ОСВІТНЯ СКЛАДОВА) </t>
  </si>
  <si>
    <t xml:space="preserve">2.1 Цикл загальної підготовки </t>
  </si>
  <si>
    <t>Здобувач вищої освіти повинен вибрати одну дисципліну обсягом 5,0 кредитів ЄКТС на 2 курсі (3 семестр)</t>
  </si>
  <si>
    <t>2.1.1</t>
  </si>
  <si>
    <t>Стратегічне управління розвитком бізнес-організацій</t>
  </si>
  <si>
    <t>2.1.2</t>
  </si>
  <si>
    <t>Управління змінами та розвитком суб'єктів господарювання</t>
  </si>
  <si>
    <t>2.1.3</t>
  </si>
  <si>
    <t xml:space="preserve">Архітектоника бізнес-процесів </t>
  </si>
  <si>
    <t>Разом п 2.1</t>
  </si>
  <si>
    <t>2.2 Цикл професійної підготовки</t>
  </si>
  <si>
    <t>Здобувач вищої освіти повинен вибрати одну дисципліну обсягом 5,0 кредитів ЄКТС на 2 курсі (4 семестр)</t>
  </si>
  <si>
    <t>2.2.1</t>
  </si>
  <si>
    <t xml:space="preserve">Методологічні та прикладні питання комунікативного менеджменту </t>
  </si>
  <si>
    <t>2.2.2</t>
  </si>
  <si>
    <t>Математичні методи і моделі в
емпіричних дослідженнях</t>
  </si>
  <si>
    <t>2.2.3</t>
  </si>
  <si>
    <t>Разом п 2.2</t>
  </si>
  <si>
    <t>Разом вибіркові компоненти освітньої програми</t>
  </si>
  <si>
    <t>Разом освітня складова підготовки доктора філософії</t>
  </si>
  <si>
    <t>Кількість екзаменів</t>
  </si>
  <si>
    <t xml:space="preserve">Кількість заліків </t>
  </si>
  <si>
    <t>Кількість кредитів ЄКТС за курсами</t>
  </si>
  <si>
    <t xml:space="preserve">Частка кредитів ЄКТС у відсотках </t>
  </si>
  <si>
    <t>обов'язкові</t>
  </si>
  <si>
    <t>вибіркові</t>
  </si>
  <si>
    <t>НАВЧАЛЬНІ ДИСЦИПЛІНИ, ЩО ВИВЧАЮТЬСЯ ПОНАД НОРМАТИВНУ КІЛЬКІСТЬ КРЕДИТІВ ЄКТС (40 КРЕДИТІВ)</t>
  </si>
  <si>
    <t>Українська мова як іноземна (для іноземних громадян та осіб без громадянства)</t>
  </si>
  <si>
    <t>1.1</t>
  </si>
  <si>
    <t>1.2</t>
  </si>
  <si>
    <t xml:space="preserve">Керівник проєктної групи (гарант освітньо-наукової програми) </t>
  </si>
  <si>
    <t>Олена БЄЛІКОВА</t>
  </si>
  <si>
    <t>Завідувач кафедри Менеджменту</t>
  </si>
  <si>
    <t>Інна ФОМІЧЕНКО</t>
  </si>
  <si>
    <t>Завідувач кафедри ЕП</t>
  </si>
  <si>
    <t>Єлизавета ПІДГОРА</t>
  </si>
  <si>
    <t>Завідувач кафедри ООЕБ</t>
  </si>
  <si>
    <t>Олена АКІМОВА</t>
  </si>
  <si>
    <t>Завідувач кафедри ФБСП</t>
  </si>
  <si>
    <t>Світлана ЄЛЕЦЬКИХ</t>
  </si>
  <si>
    <t>Декан факультету ФЕМ</t>
  </si>
  <si>
    <t>Євгеній МИРОНЕНКО</t>
  </si>
  <si>
    <t>Проректор з наукової роботи, управління розвитком та міжнародних зв'язків</t>
  </si>
  <si>
    <t>Михайло ТУРЧАНІН</t>
  </si>
  <si>
    <t>Завідувач аспірантури</t>
  </si>
  <si>
    <t>Ганна ВОДОП'ЯНОВА</t>
  </si>
  <si>
    <t xml:space="preserve">протокол № </t>
  </si>
  <si>
    <t>і</t>
  </si>
  <si>
    <r>
      <t>галузь знань:</t>
    </r>
    <r>
      <rPr>
        <b/>
        <sz val="20"/>
        <color theme="1"/>
        <rFont val="Times New Roman"/>
      </rPr>
      <t xml:space="preserve">  D Бізнес, адміністрування та право</t>
    </r>
  </si>
  <si>
    <r>
      <t>спеціальність:</t>
    </r>
    <r>
      <rPr>
        <b/>
        <sz val="20"/>
        <color theme="1"/>
        <rFont val="Times New Roman"/>
      </rPr>
      <t xml:space="preserve"> D 3 "Менеджмент"</t>
    </r>
  </si>
  <si>
    <t>"   "               2025 р.</t>
  </si>
  <si>
    <t>Менеджмент наукових і освітніх проектів</t>
  </si>
  <si>
    <t>Сучасні наукові аспекти  і моделі менеджменту</t>
  </si>
  <si>
    <t>Лідерство і особистий розвиток</t>
  </si>
  <si>
    <t>2.2.4</t>
  </si>
  <si>
    <t>Управлінська діагностика</t>
  </si>
  <si>
    <t>2.1.4</t>
  </si>
  <si>
    <t xml:space="preserve"> V ПЛАН ОСВІТНЬОГО ПРОЦЕСУ НА 2025/2026 НАВЧАЛЬНИЙ РІК 		</t>
  </si>
  <si>
    <t xml:space="preserve"> (Вступ 2025)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</si>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</sst>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;\-* #,##0_-;\ _-;_-@"/>
    <numFmt numFmtId="165" formatCode="#,##0;\-* #,##0_-;\ _-;_-@"/>
    <numFmt numFmtId="166" formatCode="#,##0;\-* #,##0_-;\ &quot;&quot;_-;_-@"/>
    <numFmt numFmtId="167" formatCode="#,##0.0;\-* #,##0.0_-;\ &quot;&quot;_-;_-@"/>
    <numFmt numFmtId="168" formatCode="#,##0_-;\-* #,##0_-;\ &quot;&quot;_-;_-@"/>
    <numFmt numFmtId="169" formatCode="0.0"/>
    <numFmt numFmtId="170" formatCode="#,##0.0_ ;\-#,##0.0\ "/>
  </numFmts>
  <fonts count="33">
    <font>
      <sz val="10"/>
      <color rgb="FF000000"/>
      <name val="Arimo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12"/>
      <color theme="1"/>
      <name val="Times New Roman"/>
    </font>
    <font>
      <sz val="18"/>
      <color theme="1"/>
      <name val="Arimo"/>
    </font>
    <font>
      <sz val="24"/>
      <color theme="1"/>
      <name val="Times New Roman"/>
    </font>
    <font>
      <u/>
      <sz val="22"/>
      <color theme="1"/>
      <name val="Times New Roman"/>
    </font>
    <font>
      <b/>
      <sz val="18"/>
      <color theme="1"/>
      <name val="Times New Roman"/>
    </font>
    <font>
      <sz val="20"/>
      <color theme="1"/>
      <name val="Times New Roman"/>
    </font>
    <font>
      <sz val="10"/>
      <name val="Arimo"/>
    </font>
    <font>
      <sz val="18"/>
      <color theme="1"/>
      <name val="Times New Roman"/>
    </font>
    <font>
      <sz val="14"/>
      <color theme="1"/>
      <name val="Times New Roman"/>
    </font>
    <font>
      <b/>
      <sz val="22"/>
      <color theme="1"/>
      <name val="Times New Roman"/>
    </font>
    <font>
      <sz val="19"/>
      <color theme="1"/>
      <name val="Times New Roman"/>
    </font>
    <font>
      <b/>
      <sz val="18"/>
      <color theme="1"/>
      <name val="Arimo"/>
    </font>
    <font>
      <b/>
      <sz val="20"/>
      <color theme="1"/>
      <name val="Times New Roman"/>
    </font>
    <font>
      <b/>
      <sz val="12"/>
      <color theme="1"/>
      <name val="Times New Roman"/>
    </font>
    <font>
      <b/>
      <sz val="16"/>
      <color theme="1"/>
      <name val="Times New Roman"/>
    </font>
    <font>
      <sz val="10"/>
      <color theme="1"/>
      <name val="Arimo"/>
    </font>
    <font>
      <b/>
      <sz val="14"/>
      <color theme="1"/>
      <name val="Times New Roman"/>
    </font>
    <font>
      <sz val="16"/>
      <color theme="1"/>
      <name val="Times New Roman"/>
    </font>
    <font>
      <sz val="16"/>
      <color theme="1"/>
      <name val="Arimo"/>
    </font>
    <font>
      <sz val="10"/>
      <color theme="1"/>
      <name val="Times New Roman"/>
    </font>
    <font>
      <sz val="11"/>
      <color theme="1"/>
      <name val="Times New Roman"/>
    </font>
    <font>
      <b/>
      <i/>
      <sz val="12"/>
      <color theme="1"/>
      <name val="Times New Roman"/>
    </font>
    <font>
      <sz val="14"/>
      <color rgb="FF000000"/>
      <name val="Times New Roman"/>
    </font>
    <font>
      <b/>
      <sz val="11"/>
      <color theme="1"/>
      <name val="Times New Roman"/>
    </font>
    <font>
      <sz val="14"/>
      <color theme="1"/>
      <name val="Arimo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Arimo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0" fillId="2" borderId="1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Alignment="1"/>
    <xf numFmtId="0" fontId="10" fillId="0" borderId="0" xfId="0" applyFont="1" applyAlignment="1"/>
    <xf numFmtId="0" fontId="18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/>
    <xf numFmtId="164" fontId="3" fillId="0" borderId="52" xfId="0" applyNumberFormat="1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vertical="center"/>
    </xf>
    <xf numFmtId="164" fontId="3" fillId="0" borderId="36" xfId="0" applyNumberFormat="1" applyFont="1" applyBorder="1" applyAlignment="1">
      <alignment vertical="center"/>
    </xf>
    <xf numFmtId="164" fontId="3" fillId="0" borderId="24" xfId="0" applyNumberFormat="1" applyFont="1" applyBorder="1" applyAlignment="1">
      <alignment vertical="center"/>
    </xf>
    <xf numFmtId="0" fontId="22" fillId="0" borderId="36" xfId="0" applyFont="1" applyBorder="1" applyAlignment="1"/>
    <xf numFmtId="0" fontId="22" fillId="0" borderId="25" xfId="0" applyFont="1" applyBorder="1" applyAlignment="1"/>
    <xf numFmtId="0" fontId="22" fillId="0" borderId="55" xfId="0" applyFont="1" applyBorder="1" applyAlignment="1"/>
    <xf numFmtId="165" fontId="3" fillId="0" borderId="23" xfId="0" applyNumberFormat="1" applyFont="1" applyBorder="1" applyAlignment="1">
      <alignment horizontal="center" vertical="center"/>
    </xf>
    <xf numFmtId="165" fontId="3" fillId="0" borderId="49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65" fontId="16" fillId="0" borderId="23" xfId="0" applyNumberFormat="1" applyFont="1" applyBorder="1" applyAlignment="1">
      <alignment horizontal="center" vertical="center"/>
    </xf>
    <xf numFmtId="165" fontId="16" fillId="0" borderId="49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11" fillId="2" borderId="12" xfId="0" applyFont="1" applyFill="1" applyBorder="1" applyAlignment="1"/>
    <xf numFmtId="49" fontId="11" fillId="0" borderId="22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49" fontId="19" fillId="0" borderId="32" xfId="0" applyNumberFormat="1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9" xfId="0" applyFont="1" applyBorder="1" applyAlignment="1"/>
    <xf numFmtId="0" fontId="19" fillId="0" borderId="26" xfId="0" applyFont="1" applyBorder="1" applyAlignment="1"/>
    <xf numFmtId="0" fontId="19" fillId="2" borderId="12" xfId="0" applyFont="1" applyFill="1" applyBorder="1" applyAlignment="1"/>
    <xf numFmtId="49" fontId="11" fillId="0" borderId="33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164" fontId="19" fillId="0" borderId="36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6" xfId="0" applyFont="1" applyBorder="1" applyAlignment="1"/>
    <xf numFmtId="0" fontId="19" fillId="0" borderId="24" xfId="0" applyFont="1" applyBorder="1" applyAlignment="1"/>
    <xf numFmtId="49" fontId="11" fillId="0" borderId="37" xfId="0" applyNumberFormat="1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0" xfId="0" applyFont="1" applyAlignment="1"/>
    <xf numFmtId="0" fontId="19" fillId="0" borderId="40" xfId="0" applyFont="1" applyBorder="1" applyAlignment="1"/>
    <xf numFmtId="0" fontId="19" fillId="0" borderId="42" xfId="0" applyFont="1" applyBorder="1" applyAlignment="1"/>
    <xf numFmtId="0" fontId="19" fillId="0" borderId="39" xfId="0" applyFont="1" applyBorder="1" applyAlignment="1"/>
    <xf numFmtId="0" fontId="19" fillId="0" borderId="62" xfId="0" applyFont="1" applyBorder="1" applyAlignment="1">
      <alignment horizontal="center" vertical="center"/>
    </xf>
    <xf numFmtId="164" fontId="19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/>
    <xf numFmtId="49" fontId="11" fillId="0" borderId="65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166" fontId="24" fillId="0" borderId="30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9" fillId="0" borderId="23" xfId="0" applyFont="1" applyBorder="1" applyAlignment="1">
      <alignment wrapText="1"/>
    </xf>
    <xf numFmtId="0" fontId="19" fillId="0" borderId="49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/>
    <xf numFmtId="0" fontId="19" fillId="0" borderId="66" xfId="0" applyFont="1" applyBorder="1" applyAlignment="1"/>
    <xf numFmtId="49" fontId="11" fillId="0" borderId="68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wrapText="1"/>
    </xf>
    <xf numFmtId="0" fontId="16" fillId="0" borderId="31" xfId="0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168" fontId="16" fillId="0" borderId="36" xfId="0" applyNumberFormat="1" applyFont="1" applyBorder="1" applyAlignment="1">
      <alignment horizontal="center" vertical="center" wrapText="1"/>
    </xf>
    <xf numFmtId="169" fontId="16" fillId="0" borderId="31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/>
    <xf numFmtId="49" fontId="19" fillId="0" borderId="31" xfId="0" applyNumberFormat="1" applyFont="1" applyBorder="1" applyAlignment="1">
      <alignment horizontal="left" vertical="center" wrapText="1"/>
    </xf>
    <xf numFmtId="0" fontId="16" fillId="0" borderId="35" xfId="0" applyFont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/>
    </xf>
    <xf numFmtId="167" fontId="16" fillId="0" borderId="31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49" fontId="11" fillId="0" borderId="69" xfId="0" applyNumberFormat="1" applyFont="1" applyBorder="1" applyAlignment="1">
      <alignment horizontal="center" vertical="center" wrapText="1"/>
    </xf>
    <xf numFmtId="0" fontId="11" fillId="0" borderId="37" xfId="0" applyFont="1" applyBorder="1" applyAlignment="1">
      <alignment wrapText="1"/>
    </xf>
    <xf numFmtId="49" fontId="19" fillId="0" borderId="41" xfId="0" applyNumberFormat="1" applyFont="1" applyBorder="1" applyAlignment="1">
      <alignment horizontal="center" vertical="center" wrapText="1"/>
    </xf>
    <xf numFmtId="49" fontId="19" fillId="0" borderId="38" xfId="0" applyNumberFormat="1" applyFont="1" applyBorder="1" applyAlignment="1">
      <alignment horizontal="center" vertical="center" wrapText="1"/>
    </xf>
    <xf numFmtId="164" fontId="19" fillId="0" borderId="42" xfId="0" applyNumberFormat="1" applyFont="1" applyBorder="1" applyAlignment="1">
      <alignment horizontal="center" vertical="center" wrapText="1"/>
    </xf>
    <xf numFmtId="169" fontId="19" fillId="0" borderId="37" xfId="0" applyNumberFormat="1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1" xfId="0" applyFont="1" applyBorder="1" applyAlignment="1"/>
    <xf numFmtId="170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/>
    <xf numFmtId="49" fontId="19" fillId="2" borderId="72" xfId="0" applyNumberFormat="1" applyFont="1" applyFill="1" applyBorder="1" applyAlignment="1">
      <alignment horizontal="center" vertical="center" wrapText="1"/>
    </xf>
    <xf numFmtId="170" fontId="19" fillId="2" borderId="62" xfId="0" applyNumberFormat="1" applyFont="1" applyFill="1" applyBorder="1" applyAlignment="1">
      <alignment horizontal="center" vertical="center"/>
    </xf>
    <xf numFmtId="164" fontId="19" fillId="2" borderId="62" xfId="0" applyNumberFormat="1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62" xfId="0" applyFont="1" applyFill="1" applyBorder="1" applyAlignment="1"/>
    <xf numFmtId="49" fontId="11" fillId="2" borderId="78" xfId="0" applyNumberFormat="1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67" fontId="11" fillId="0" borderId="79" xfId="0" applyNumberFormat="1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wrapText="1"/>
    </xf>
    <xf numFmtId="166" fontId="11" fillId="3" borderId="67" xfId="0" applyNumberFormat="1" applyFont="1" applyFill="1" applyBorder="1" applyAlignment="1">
      <alignment horizontal="center" vertical="center"/>
    </xf>
    <xf numFmtId="166" fontId="11" fillId="3" borderId="30" xfId="0" applyNumberFormat="1" applyFont="1" applyFill="1" applyBorder="1" applyAlignment="1">
      <alignment horizontal="center" vertical="center" wrapText="1"/>
    </xf>
    <xf numFmtId="0" fontId="19" fillId="2" borderId="80" xfId="0" applyFont="1" applyFill="1" applyBorder="1" applyAlignment="1">
      <alignment horizontal="center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19" fillId="2" borderId="81" xfId="0" applyFont="1" applyFill="1" applyBorder="1" applyAlignment="1">
      <alignment horizontal="center" vertical="center" wrapText="1"/>
    </xf>
    <xf numFmtId="0" fontId="19" fillId="2" borderId="66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49" fontId="11" fillId="2" borderId="82" xfId="0" applyNumberFormat="1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167" fontId="11" fillId="0" borderId="50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166" fontId="11" fillId="3" borderId="23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6" fontId="11" fillId="3" borderId="36" xfId="0" applyNumberFormat="1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49" fontId="11" fillId="2" borderId="85" xfId="0" applyNumberFormat="1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vertical="center" wrapText="1"/>
    </xf>
    <xf numFmtId="0" fontId="19" fillId="2" borderId="38" xfId="0" applyFont="1" applyFill="1" applyBorder="1" applyAlignment="1">
      <alignment vertical="center" wrapText="1"/>
    </xf>
    <xf numFmtId="0" fontId="19" fillId="2" borderId="42" xfId="0" applyFont="1" applyFill="1" applyBorder="1" applyAlignment="1">
      <alignment vertical="center" wrapText="1"/>
    </xf>
    <xf numFmtId="167" fontId="11" fillId="0" borderId="86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166" fontId="11" fillId="3" borderId="38" xfId="0" applyNumberFormat="1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66" fontId="11" fillId="3" borderId="42" xfId="0" applyNumberFormat="1" applyFont="1" applyFill="1" applyBorder="1" applyAlignment="1">
      <alignment horizontal="center" vertical="center" wrapText="1"/>
    </xf>
    <xf numFmtId="0" fontId="19" fillId="2" borderId="87" xfId="0" applyFont="1" applyFill="1" applyBorder="1" applyAlignment="1">
      <alignment vertical="center" wrapText="1"/>
    </xf>
    <xf numFmtId="0" fontId="19" fillId="2" borderId="88" xfId="0" applyFont="1" applyFill="1" applyBorder="1" applyAlignment="1">
      <alignment vertical="center" wrapText="1"/>
    </xf>
    <xf numFmtId="0" fontId="19" fillId="2" borderId="89" xfId="0" applyFont="1" applyFill="1" applyBorder="1" applyAlignment="1">
      <alignment horizontal="center" vertical="center" wrapText="1"/>
    </xf>
    <xf numFmtId="0" fontId="19" fillId="2" borderId="90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/>
    <xf numFmtId="0" fontId="19" fillId="2" borderId="89" xfId="0" applyFont="1" applyFill="1" applyBorder="1" applyAlignment="1"/>
    <xf numFmtId="0" fontId="19" fillId="2" borderId="91" xfId="0" applyFont="1" applyFill="1" applyBorder="1" applyAlignment="1"/>
    <xf numFmtId="0" fontId="19" fillId="2" borderId="92" xfId="0" applyFont="1" applyFill="1" applyBorder="1" applyAlignment="1"/>
    <xf numFmtId="167" fontId="19" fillId="2" borderId="62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6" fontId="3" fillId="3" borderId="18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6" fontId="3" fillId="3" borderId="19" xfId="0" applyNumberFormat="1" applyFont="1" applyFill="1" applyBorder="1" applyAlignment="1">
      <alignment horizontal="center" vertical="center" wrapText="1"/>
    </xf>
    <xf numFmtId="0" fontId="19" fillId="2" borderId="96" xfId="0" applyFont="1" applyFill="1" applyBorder="1" applyAlignment="1">
      <alignment vertical="center" wrapText="1"/>
    </xf>
    <xf numFmtId="0" fontId="19" fillId="2" borderId="97" xfId="0" applyFont="1" applyFill="1" applyBorder="1" applyAlignment="1">
      <alignment vertical="center" wrapText="1"/>
    </xf>
    <xf numFmtId="0" fontId="19" fillId="2" borderId="98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99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/>
    <xf numFmtId="0" fontId="19" fillId="2" borderId="17" xfId="0" applyFont="1" applyFill="1" applyBorder="1" applyAlignment="1"/>
    <xf numFmtId="0" fontId="19" fillId="2" borderId="100" xfId="0" applyFont="1" applyFill="1" applyBorder="1" applyAlignment="1"/>
    <xf numFmtId="0" fontId="18" fillId="2" borderId="12" xfId="0" applyFont="1" applyFill="1" applyBorder="1" applyAlignment="1"/>
    <xf numFmtId="166" fontId="11" fillId="3" borderId="101" xfId="0" applyNumberFormat="1" applyFont="1" applyFill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25" fillId="0" borderId="23" xfId="0" applyFont="1" applyBorder="1" applyAlignment="1">
      <alignment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9" fillId="2" borderId="42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9" fillId="2" borderId="62" xfId="0" applyFont="1" applyFill="1" applyBorder="1" applyAlignment="1">
      <alignment horizontal="center" vertical="center" wrapText="1"/>
    </xf>
    <xf numFmtId="166" fontId="19" fillId="2" borderId="62" xfId="0" applyNumberFormat="1" applyFont="1" applyFill="1" applyBorder="1" applyAlignment="1">
      <alignment horizontal="center" vertical="center" wrapText="1"/>
    </xf>
    <xf numFmtId="170" fontId="19" fillId="2" borderId="62" xfId="0" applyNumberFormat="1" applyFont="1" applyFill="1" applyBorder="1" applyAlignment="1">
      <alignment horizontal="center" vertical="center" wrapText="1"/>
    </xf>
    <xf numFmtId="164" fontId="19" fillId="2" borderId="62" xfId="0" applyNumberFormat="1" applyFont="1" applyFill="1" applyBorder="1" applyAlignment="1">
      <alignment horizontal="center" vertical="center" wrapText="1"/>
    </xf>
    <xf numFmtId="0" fontId="19" fillId="2" borderId="108" xfId="0" applyFont="1" applyFill="1" applyBorder="1" applyAlignment="1">
      <alignment vertical="center" wrapText="1"/>
    </xf>
    <xf numFmtId="0" fontId="19" fillId="2" borderId="109" xfId="0" applyFont="1" applyFill="1" applyBorder="1" applyAlignment="1">
      <alignment vertical="center" wrapText="1"/>
    </xf>
    <xf numFmtId="49" fontId="11" fillId="2" borderId="110" xfId="0" applyNumberFormat="1" applyFont="1" applyFill="1" applyBorder="1" applyAlignment="1">
      <alignment horizontal="center" vertical="center" wrapText="1"/>
    </xf>
    <xf numFmtId="0" fontId="19" fillId="2" borderId="110" xfId="0" applyFont="1" applyFill="1" applyBorder="1" applyAlignment="1">
      <alignment vertical="center" wrapText="1"/>
    </xf>
    <xf numFmtId="0" fontId="19" fillId="2" borderId="62" xfId="0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vertical="center"/>
    </xf>
    <xf numFmtId="49" fontId="3" fillId="2" borderId="22" xfId="0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69" fontId="16" fillId="2" borderId="22" xfId="0" applyNumberFormat="1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1" fontId="3" fillId="2" borderId="66" xfId="0" applyNumberFormat="1" applyFont="1" applyFill="1" applyBorder="1" applyAlignment="1">
      <alignment horizontal="center" vertical="center" wrapText="1"/>
    </xf>
    <xf numFmtId="1" fontId="3" fillId="2" borderId="30" xfId="0" applyNumberFormat="1" applyFont="1" applyFill="1" applyBorder="1" applyAlignment="1">
      <alignment horizontal="center" vertical="center" wrapText="1"/>
    </xf>
    <xf numFmtId="1" fontId="3" fillId="2" borderId="80" xfId="0" applyNumberFormat="1" applyFont="1" applyFill="1" applyBorder="1" applyAlignment="1">
      <alignment horizontal="center" vertical="center" wrapText="1"/>
    </xf>
    <xf numFmtId="1" fontId="3" fillId="2" borderId="81" xfId="0" applyNumberFormat="1" applyFont="1" applyFill="1" applyBorder="1" applyAlignment="1">
      <alignment horizontal="center"/>
    </xf>
    <xf numFmtId="0" fontId="16" fillId="2" borderId="66" xfId="0" applyFont="1" applyFill="1" applyBorder="1" applyAlignment="1">
      <alignment horizontal="center"/>
    </xf>
    <xf numFmtId="0" fontId="16" fillId="2" borderId="30" xfId="0" applyFont="1" applyFill="1" applyBorder="1" applyAlignment="1">
      <alignment horizontal="center"/>
    </xf>
    <xf numFmtId="0" fontId="3" fillId="2" borderId="8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9" fillId="2" borderId="83" xfId="0" applyFont="1" applyFill="1" applyBorder="1" applyAlignment="1"/>
    <xf numFmtId="0" fontId="19" fillId="2" borderId="36" xfId="0" applyFont="1" applyFill="1" applyBorder="1" applyAlignment="1"/>
    <xf numFmtId="49" fontId="3" fillId="2" borderId="31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169" fontId="3" fillId="2" borderId="31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>
      <alignment horizontal="center" vertical="center" wrapText="1"/>
    </xf>
    <xf numFmtId="1" fontId="3" fillId="2" borderId="36" xfId="0" applyNumberFormat="1" applyFont="1" applyFill="1" applyBorder="1" applyAlignment="1">
      <alignment horizontal="center" vertical="center" wrapText="1"/>
    </xf>
    <xf numFmtId="1" fontId="3" fillId="2" borderId="83" xfId="0" applyNumberFormat="1" applyFont="1" applyFill="1" applyBorder="1" applyAlignment="1">
      <alignment horizontal="center" vertical="center" wrapText="1"/>
    </xf>
    <xf numFmtId="1" fontId="3" fillId="2" borderId="84" xfId="0" applyNumberFormat="1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3" fillId="2" borderId="83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11" fillId="2" borderId="83" xfId="0" applyFont="1" applyFill="1" applyBorder="1" applyAlignment="1"/>
    <xf numFmtId="0" fontId="11" fillId="2" borderId="36" xfId="0" applyFont="1" applyFill="1" applyBorder="1" applyAlignment="1"/>
    <xf numFmtId="0" fontId="22" fillId="2" borderId="12" xfId="0" applyFont="1" applyFill="1" applyBorder="1" applyAlignment="1"/>
    <xf numFmtId="49" fontId="3" fillId="2" borderId="37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left" vertical="center" wrapText="1"/>
    </xf>
    <xf numFmtId="0" fontId="3" fillId="2" borderId="8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9" fontId="3" fillId="2" borderId="37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88" xfId="0" applyFont="1" applyFill="1" applyBorder="1" applyAlignment="1">
      <alignment horizontal="center" vertical="center" wrapText="1"/>
    </xf>
    <xf numFmtId="1" fontId="3" fillId="2" borderId="41" xfId="0" applyNumberFormat="1" applyFont="1" applyFill="1" applyBorder="1" applyAlignment="1">
      <alignment horizontal="center" vertical="center" wrapText="1"/>
    </xf>
    <xf numFmtId="1" fontId="3" fillId="2" borderId="42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 wrapText="1"/>
    </xf>
    <xf numFmtId="1" fontId="3" fillId="2" borderId="88" xfId="0" applyNumberFormat="1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/>
    </xf>
    <xf numFmtId="0" fontId="16" fillId="2" borderId="42" xfId="0" applyFont="1" applyFill="1" applyBorder="1" applyAlignment="1">
      <alignment horizontal="center"/>
    </xf>
    <xf numFmtId="0" fontId="3" fillId="2" borderId="87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11" fillId="2" borderId="114" xfId="0" applyFont="1" applyFill="1" applyBorder="1" applyAlignment="1"/>
    <xf numFmtId="0" fontId="11" fillId="2" borderId="115" xfId="0" applyFont="1" applyFill="1" applyBorder="1" applyAlignment="1"/>
    <xf numFmtId="49" fontId="3" fillId="2" borderId="12" xfId="0" applyNumberFormat="1" applyFont="1" applyFill="1" applyBorder="1" applyAlignment="1">
      <alignment vertical="center"/>
    </xf>
    <xf numFmtId="0" fontId="16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7" fillId="0" borderId="0" xfId="0" applyFont="1" applyAlignment="1"/>
    <xf numFmtId="0" fontId="27" fillId="0" borderId="28" xfId="0" applyFont="1" applyBorder="1" applyAlignment="1"/>
    <xf numFmtId="0" fontId="19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/>
    </xf>
    <xf numFmtId="1" fontId="19" fillId="0" borderId="0" xfId="0" applyNumberFormat="1" applyFont="1" applyAlignment="1">
      <alignment wrapText="1"/>
    </xf>
    <xf numFmtId="49" fontId="11" fillId="4" borderId="22" xfId="0" applyNumberFormat="1" applyFont="1" applyFill="1" applyBorder="1" applyAlignment="1">
      <alignment vertical="center" wrapText="1"/>
    </xf>
    <xf numFmtId="0" fontId="11" fillId="4" borderId="79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167" fontId="11" fillId="4" borderId="79" xfId="0" applyNumberFormat="1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 wrapText="1"/>
    </xf>
    <xf numFmtId="166" fontId="11" fillId="5" borderId="67" xfId="0" applyNumberFormat="1" applyFont="1" applyFill="1" applyBorder="1" applyAlignment="1">
      <alignment horizontal="center" vertical="center"/>
    </xf>
    <xf numFmtId="166" fontId="11" fillId="5" borderId="30" xfId="0" applyNumberFormat="1" applyFont="1" applyFill="1" applyBorder="1" applyAlignment="1">
      <alignment horizontal="center" vertical="center" wrapText="1"/>
    </xf>
    <xf numFmtId="49" fontId="11" fillId="5" borderId="31" xfId="0" applyNumberFormat="1" applyFont="1" applyFill="1" applyBorder="1" applyAlignment="1">
      <alignment horizontal="left" vertical="center" wrapText="1"/>
    </xf>
    <xf numFmtId="0" fontId="11" fillId="4" borderId="50" xfId="0" applyFont="1" applyFill="1" applyBorder="1" applyAlignment="1">
      <alignment horizontal="center" vertical="center"/>
    </xf>
    <xf numFmtId="167" fontId="11" fillId="4" borderId="50" xfId="0" applyNumberFormat="1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 wrapText="1"/>
    </xf>
    <xf numFmtId="166" fontId="11" fillId="5" borderId="23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166" fontId="11" fillId="5" borderId="36" xfId="0" applyNumberFormat="1" applyFont="1" applyFill="1" applyBorder="1" applyAlignment="1">
      <alignment horizontal="center" vertical="center" wrapText="1"/>
    </xf>
    <xf numFmtId="49" fontId="11" fillId="4" borderId="37" xfId="0" applyNumberFormat="1" applyFont="1" applyFill="1" applyBorder="1" applyAlignment="1">
      <alignment vertical="center" wrapText="1"/>
    </xf>
    <xf numFmtId="0" fontId="11" fillId="4" borderId="86" xfId="0" applyFont="1" applyFill="1" applyBorder="1" applyAlignment="1">
      <alignment horizontal="center" vertical="center"/>
    </xf>
    <xf numFmtId="167" fontId="11" fillId="4" borderId="86" xfId="0" applyNumberFormat="1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 wrapText="1"/>
    </xf>
    <xf numFmtId="166" fontId="11" fillId="5" borderId="38" xfId="0" applyNumberFormat="1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166" fontId="11" fillId="5" borderId="4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166" fontId="3" fillId="5" borderId="18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166" fontId="3" fillId="5" borderId="19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11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left" wrapText="1"/>
    </xf>
    <xf numFmtId="0" fontId="9" fillId="0" borderId="10" xfId="0" applyFont="1" applyBorder="1"/>
    <xf numFmtId="0" fontId="9" fillId="0" borderId="11" xfId="0" applyFont="1" applyBorder="1"/>
    <xf numFmtId="0" fontId="13" fillId="0" borderId="0" xfId="0" applyFont="1" applyAlignment="1">
      <alignment vertical="top" wrapText="1"/>
    </xf>
    <xf numFmtId="0" fontId="19" fillId="0" borderId="44" xfId="0" applyFont="1" applyBorder="1" applyAlignment="1">
      <alignment horizontal="center" vertical="center" wrapText="1"/>
    </xf>
    <xf numFmtId="0" fontId="9" fillId="0" borderId="46" xfId="0" applyFont="1" applyBorder="1"/>
    <xf numFmtId="0" fontId="9" fillId="0" borderId="45" xfId="0" applyFont="1" applyBorder="1"/>
    <xf numFmtId="0" fontId="9" fillId="0" borderId="47" xfId="0" applyFont="1" applyBorder="1"/>
    <xf numFmtId="0" fontId="9" fillId="0" borderId="48" xfId="0" applyFont="1" applyBorder="1"/>
    <xf numFmtId="0" fontId="9" fillId="0" borderId="34" xfId="0" applyFont="1" applyBorder="1"/>
    <xf numFmtId="0" fontId="9" fillId="0" borderId="28" xfId="0" applyFont="1" applyBorder="1"/>
    <xf numFmtId="0" fontId="9" fillId="0" borderId="26" xfId="0" applyFont="1" applyBorder="1"/>
    <xf numFmtId="49" fontId="20" fillId="0" borderId="49" xfId="0" applyNumberFormat="1" applyFont="1" applyBorder="1" applyAlignment="1">
      <alignment horizontal="center" vertical="center" wrapText="1"/>
    </xf>
    <xf numFmtId="0" fontId="9" fillId="0" borderId="50" xfId="0" applyFont="1" applyBorder="1"/>
    <xf numFmtId="0" fontId="9" fillId="0" borderId="24" xfId="0" applyFont="1" applyBorder="1"/>
    <xf numFmtId="0" fontId="20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49" fontId="17" fillId="0" borderId="4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1" fontId="20" fillId="0" borderId="49" xfId="0" applyNumberFormat="1" applyFont="1" applyBorder="1" applyAlignment="1">
      <alignment horizontal="center" vertical="center" wrapText="1"/>
    </xf>
    <xf numFmtId="164" fontId="3" fillId="0" borderId="52" xfId="0" applyNumberFormat="1" applyFont="1" applyBorder="1" applyAlignment="1">
      <alignment horizontal="center" vertical="center" textRotation="90" wrapText="1"/>
    </xf>
    <xf numFmtId="0" fontId="9" fillId="0" borderId="54" xfId="0" applyFont="1" applyBorder="1"/>
    <xf numFmtId="0" fontId="9" fillId="0" borderId="32" xfId="0" applyFont="1" applyBorder="1"/>
    <xf numFmtId="164" fontId="3" fillId="0" borderId="49" xfId="0" applyNumberFormat="1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/>
    </xf>
    <xf numFmtId="0" fontId="9" fillId="0" borderId="25" xfId="0" applyFont="1" applyBorder="1"/>
    <xf numFmtId="164" fontId="3" fillId="0" borderId="50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0" fontId="9" fillId="0" borderId="55" xfId="0" applyFont="1" applyBorder="1"/>
    <xf numFmtId="0" fontId="19" fillId="2" borderId="111" xfId="0" applyFont="1" applyFill="1" applyBorder="1" applyAlignment="1">
      <alignment horizontal="right" vertical="center" wrapText="1"/>
    </xf>
    <xf numFmtId="0" fontId="9" fillId="0" borderId="112" xfId="0" applyFont="1" applyBorder="1"/>
    <xf numFmtId="0" fontId="23" fillId="0" borderId="52" xfId="0" applyFont="1" applyBorder="1" applyAlignment="1">
      <alignment horizontal="center" vertical="center" textRotation="90" wrapText="1"/>
    </xf>
    <xf numFmtId="164" fontId="23" fillId="0" borderId="52" xfId="0" applyNumberFormat="1" applyFont="1" applyBorder="1" applyAlignment="1">
      <alignment horizontal="center" vertical="center" textRotation="90" wrapText="1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43" xfId="0" applyFont="1" applyBorder="1" applyAlignment="1">
      <alignment horizontal="left" vertical="center" wrapText="1"/>
    </xf>
    <xf numFmtId="0" fontId="9" fillId="0" borderId="43" xfId="0" applyFont="1" applyBorder="1"/>
    <xf numFmtId="0" fontId="16" fillId="0" borderId="28" xfId="0" applyFont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1" fillId="0" borderId="0" xfId="0" applyFont="1" applyAlignment="1"/>
    <xf numFmtId="164" fontId="19" fillId="0" borderId="34" xfId="0" applyNumberFormat="1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textRotation="90"/>
    </xf>
    <xf numFmtId="0" fontId="9" fillId="0" borderId="53" xfId="0" applyFont="1" applyBorder="1"/>
    <xf numFmtId="0" fontId="9" fillId="0" borderId="56" xfId="0" applyFont="1" applyBorder="1"/>
    <xf numFmtId="164" fontId="3" fillId="0" borderId="52" xfId="0" applyNumberFormat="1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9" fillId="0" borderId="14" xfId="0" applyFont="1" applyBorder="1"/>
    <xf numFmtId="49" fontId="19" fillId="0" borderId="57" xfId="0" applyNumberFormat="1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9" fillId="0" borderId="64" xfId="0" applyFont="1" applyBorder="1"/>
    <xf numFmtId="0" fontId="19" fillId="0" borderId="70" xfId="0" applyFont="1" applyBorder="1" applyAlignment="1">
      <alignment horizontal="center" wrapText="1"/>
    </xf>
    <xf numFmtId="0" fontId="9" fillId="0" borderId="71" xfId="0" applyFont="1" applyBorder="1"/>
    <xf numFmtId="0" fontId="19" fillId="2" borderId="73" xfId="0" applyFont="1" applyFill="1" applyBorder="1" applyAlignment="1">
      <alignment horizontal="center" wrapText="1"/>
    </xf>
    <xf numFmtId="0" fontId="9" fillId="0" borderId="74" xfId="0" applyFont="1" applyBorder="1"/>
    <xf numFmtId="0" fontId="19" fillId="2" borderId="75" xfId="0" applyFont="1" applyFill="1" applyBorder="1" applyAlignment="1">
      <alignment horizontal="center" vertical="center" wrapText="1"/>
    </xf>
    <xf numFmtId="0" fontId="9" fillId="0" borderId="76" xfId="0" applyFont="1" applyBorder="1"/>
    <xf numFmtId="0" fontId="9" fillId="0" borderId="77" xfId="0" applyFont="1" applyBorder="1"/>
    <xf numFmtId="49" fontId="19" fillId="2" borderId="93" xfId="0" applyNumberFormat="1" applyFont="1" applyFill="1" applyBorder="1" applyAlignment="1">
      <alignment horizontal="center" vertical="center" wrapText="1"/>
    </xf>
    <xf numFmtId="0" fontId="9" fillId="4" borderId="94" xfId="0" applyFont="1" applyFill="1" applyBorder="1"/>
    <xf numFmtId="0" fontId="9" fillId="4" borderId="95" xfId="0" applyFont="1" applyFill="1" applyBorder="1"/>
    <xf numFmtId="169" fontId="16" fillId="3" borderId="21" xfId="0" applyNumberFormat="1" applyFont="1" applyFill="1" applyBorder="1" applyAlignment="1">
      <alignment horizontal="center" vertical="center"/>
    </xf>
    <xf numFmtId="169" fontId="16" fillId="3" borderId="57" xfId="0" applyNumberFormat="1" applyFont="1" applyFill="1" applyBorder="1" applyAlignment="1">
      <alignment horizontal="center" vertical="center"/>
    </xf>
    <xf numFmtId="0" fontId="16" fillId="2" borderId="75" xfId="0" applyFont="1" applyFill="1" applyBorder="1" applyAlignment="1">
      <alignment horizontal="center" vertical="center" wrapText="1"/>
    </xf>
    <xf numFmtId="0" fontId="9" fillId="0" borderId="113" xfId="0" applyFont="1" applyBorder="1"/>
    <xf numFmtId="49" fontId="19" fillId="2" borderId="9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/>
    <xf numFmtId="0" fontId="9" fillId="4" borderId="11" xfId="0" applyFont="1" applyFill="1" applyBorder="1"/>
    <xf numFmtId="0" fontId="9" fillId="4" borderId="13" xfId="0" applyFont="1" applyFill="1" applyBorder="1"/>
    <xf numFmtId="0" fontId="9" fillId="4" borderId="14" xfId="0" applyFont="1" applyFill="1" applyBorder="1"/>
    <xf numFmtId="49" fontId="19" fillId="2" borderId="57" xfId="0" applyNumberFormat="1" applyFont="1" applyFill="1" applyBorder="1" applyAlignment="1">
      <alignment horizontal="center" vertical="center" wrapText="1"/>
    </xf>
    <xf numFmtId="0" fontId="19" fillId="2" borderId="103" xfId="0" applyFont="1" applyFill="1" applyBorder="1" applyAlignment="1">
      <alignment horizontal="center" wrapText="1"/>
    </xf>
    <xf numFmtId="0" fontId="9" fillId="0" borderId="104" xfId="0" applyFont="1" applyBorder="1"/>
    <xf numFmtId="169" fontId="19" fillId="2" borderId="57" xfId="0" applyNumberFormat="1" applyFont="1" applyFill="1" applyBorder="1" applyAlignment="1">
      <alignment horizontal="center" vertical="center" wrapText="1"/>
    </xf>
    <xf numFmtId="170" fontId="19" fillId="2" borderId="57" xfId="0" applyNumberFormat="1" applyFont="1" applyFill="1" applyBorder="1" applyAlignment="1">
      <alignment horizontal="center" vertical="center" wrapText="1"/>
    </xf>
    <xf numFmtId="169" fontId="26" fillId="3" borderId="57" xfId="0" applyNumberFormat="1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wrapText="1"/>
    </xf>
    <xf numFmtId="0" fontId="19" fillId="2" borderId="105" xfId="0" applyFont="1" applyFill="1" applyBorder="1" applyAlignment="1">
      <alignment horizontal="right" vertical="center" wrapText="1"/>
    </xf>
    <xf numFmtId="0" fontId="9" fillId="0" borderId="106" xfId="0" applyFont="1" applyBorder="1"/>
    <xf numFmtId="0" fontId="9" fillId="0" borderId="107" xfId="0" applyFont="1" applyBorder="1"/>
    <xf numFmtId="0" fontId="28" fillId="0" borderId="75" xfId="0" applyFont="1" applyBorder="1" applyAlignment="1">
      <alignment horizontal="center" vertical="center"/>
    </xf>
    <xf numFmtId="0" fontId="28" fillId="0" borderId="116" xfId="0" applyFont="1" applyBorder="1" applyAlignment="1">
      <alignment horizontal="center" vertical="center"/>
    </xf>
    <xf numFmtId="0" fontId="28" fillId="0" borderId="117" xfId="0" applyFont="1" applyBorder="1" applyAlignment="1">
      <alignment horizontal="center" vertical="center"/>
    </xf>
    <xf numFmtId="0" fontId="28" fillId="0" borderId="118" xfId="0" applyFont="1" applyBorder="1" applyAlignment="1">
      <alignment horizontal="center" vertical="center"/>
    </xf>
    <xf numFmtId="0" fontId="28" fillId="0" borderId="119" xfId="0" applyFont="1" applyBorder="1" applyAlignment="1">
      <alignment horizontal="center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0" fontId="9" fillId="0" borderId="117" xfId="0" applyFont="1" applyBorder="1"/>
    <xf numFmtId="0" fontId="9" fillId="0" borderId="118" xfId="0" applyFont="1" applyBorder="1"/>
    <xf numFmtId="0" fontId="9" fillId="0" borderId="116" xfId="0" applyFont="1" applyBorder="1"/>
    <xf numFmtId="0" fontId="28" fillId="0" borderId="117" xfId="0" applyFont="1" applyBorder="1" applyAlignment="1">
      <alignment vertical="center"/>
    </xf>
    <xf numFmtId="0" fontId="9" fillId="0" borderId="117" xfId="0" applyFont="1" applyBorder="1"/>
    <xf numFmtId="0" fontId="9" fillId="0" borderId="118" xfId="0" applyFont="1" applyBorder="1"/>
    <xf numFmtId="0" fontId="9" fillId="0" borderId="74" xfId="0" applyFont="1" applyBorder="1" applyAlignment="1">
      <alignment vertical="center"/>
    </xf>
    <xf numFmtId="0" fontId="28" fillId="0" borderId="74" xfId="0" applyFont="1" applyBorder="1" applyAlignment="1">
      <alignment vertical="center"/>
    </xf>
    <xf numFmtId="0" fontId="9" fillId="0" borderId="122" xfId="0" applyFont="1" applyBorder="1" applyAlignment="1">
      <alignment vertical="center"/>
    </xf>
    <xf numFmtId="0" fontId="9" fillId="0" borderId="117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9" fillId="0" borderId="97" xfId="0" applyFont="1" applyBorder="1"/>
    <xf numFmtId="0" fontId="28" fillId="0" borderId="123" xfId="0" applyFont="1" applyBorder="1" applyAlignment="1">
      <alignment horizontal="center" vertical="center"/>
    </xf>
    <xf numFmtId="0" fontId="28" fillId="0" borderId="124" xfId="0" applyFont="1" applyBorder="1" applyAlignment="1">
      <alignment horizontal="center" vertical="center"/>
    </xf>
    <xf numFmtId="0" fontId="28" fillId="0" borderId="125" xfId="0" applyFont="1" applyBorder="1" applyAlignment="1">
      <alignment horizontal="center" vertical="center"/>
    </xf>
    <xf numFmtId="0" fontId="28" fillId="0" borderId="126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27" xfId="0" applyFont="1" applyBorder="1" applyAlignment="1">
      <alignment horizontal="center" vertical="center"/>
    </xf>
    <xf numFmtId="0" fontId="28" fillId="0" borderId="122" xfId="0" applyFont="1" applyBorder="1" applyAlignment="1">
      <alignment horizontal="center" vertical="center"/>
    </xf>
    <xf numFmtId="0" fontId="28" fillId="0" borderId="128" xfId="0" applyFont="1" applyBorder="1" applyAlignment="1">
      <alignment horizontal="center" vertical="center"/>
    </xf>
    <xf numFmtId="0" fontId="28" fillId="0" borderId="114" xfId="0" applyFont="1" applyBorder="1" applyAlignment="1">
      <alignment horizontal="center" vertical="center"/>
    </xf>
    <xf numFmtId="0" fontId="28" fillId="0" borderId="129" xfId="0" applyFont="1" applyBorder="1" applyAlignment="1">
      <alignment horizontal="center" vertical="center"/>
    </xf>
    <xf numFmtId="0" fontId="28" fillId="0" borderId="130" xfId="0" applyFont="1" applyBorder="1" applyAlignment="1">
      <alignment horizontal="center" vertical="center"/>
    </xf>
    <xf numFmtId="0" fontId="28" fillId="0" borderId="131" xfId="0" applyFont="1" applyBorder="1" applyAlignment="1">
      <alignment horizontal="center" vertical="center"/>
    </xf>
    <xf numFmtId="0" fontId="28" fillId="0" borderId="132" xfId="0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/>
    </xf>
    <xf numFmtId="0" fontId="28" fillId="0" borderId="134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29" fillId="0" borderId="135" xfId="0" applyFont="1" applyBorder="1" applyAlignment="1">
      <alignment horizontal="center" vertical="center"/>
    </xf>
    <xf numFmtId="0" fontId="29" fillId="0" borderId="136" xfId="0" applyFont="1" applyBorder="1" applyAlignment="1">
      <alignment horizontal="center" vertical="center"/>
    </xf>
    <xf numFmtId="0" fontId="29" fillId="0" borderId="137" xfId="0" applyFont="1" applyBorder="1" applyAlignment="1">
      <alignment horizontal="center" vertical="center"/>
    </xf>
    <xf numFmtId="0" fontId="29" fillId="0" borderId="138" xfId="0" applyFont="1" applyBorder="1" applyAlignment="1">
      <alignment horizontal="center" vertical="center"/>
    </xf>
    <xf numFmtId="0" fontId="29" fillId="0" borderId="139" xfId="0" applyFont="1" applyBorder="1" applyAlignment="1">
      <alignment horizontal="center" vertical="center"/>
    </xf>
    <xf numFmtId="0" fontId="29" fillId="0" borderId="140" xfId="0" applyFont="1" applyBorder="1" applyAlignment="1">
      <alignment horizontal="center" vertical="center"/>
    </xf>
    <xf numFmtId="0" fontId="29" fillId="0" borderId="107" xfId="0" applyFont="1" applyBorder="1" applyAlignment="1">
      <alignment horizontal="center" vertical="center"/>
    </xf>
    <xf numFmtId="0" fontId="29" fillId="0" borderId="141" xfId="0" applyFont="1" applyBorder="1" applyAlignment="1">
      <alignment horizontal="center" vertical="center"/>
    </xf>
    <xf numFmtId="0" fontId="29" fillId="0" borderId="110" xfId="0" applyFont="1" applyBorder="1" applyAlignment="1">
      <alignment horizontal="center" vertical="center"/>
    </xf>
    <xf numFmtId="0" fontId="29" fillId="0" borderId="142" xfId="0" applyFont="1" applyBorder="1" applyAlignment="1">
      <alignment horizontal="center" vertical="center"/>
    </xf>
    <xf numFmtId="0" fontId="29" fillId="0" borderId="143" xfId="0" applyFont="1" applyBorder="1" applyAlignment="1">
      <alignment horizontal="center" vertical="center"/>
    </xf>
    <xf numFmtId="0" fontId="29" fillId="0" borderId="144" xfId="0" applyFont="1" applyBorder="1" applyAlignment="1">
      <alignment horizontal="center" vertical="center"/>
    </xf>
    <xf numFmtId="0" fontId="30" fillId="0" borderId="142" xfId="0" applyFont="1" applyBorder="1" applyAlignment="1">
      <alignment horizontal="center" vertical="center"/>
    </xf>
    <xf numFmtId="0" fontId="29" fillId="0" borderId="145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9" fillId="0" borderId="108" xfId="0" applyFont="1" applyBorder="1" applyAlignment="1">
      <alignment horizontal="center" vertical="center"/>
    </xf>
    <xf numFmtId="0" fontId="29" fillId="0" borderId="146" xfId="0" applyFont="1" applyBorder="1" applyAlignment="1">
      <alignment horizontal="center" vertical="center"/>
    </xf>
    <xf numFmtId="0" fontId="29" fillId="0" borderId="147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109" xfId="0" applyFont="1" applyBorder="1" applyAlignment="1">
      <alignment horizontal="center" vertical="center"/>
    </xf>
    <xf numFmtId="0" fontId="29" fillId="0" borderId="148" xfId="0" applyFont="1" applyBorder="1" applyAlignment="1">
      <alignment horizontal="center" vertical="center"/>
    </xf>
    <xf numFmtId="0" fontId="29" fillId="0" borderId="149" xfId="0" applyFont="1" applyBorder="1" applyAlignment="1">
      <alignment horizontal="center" vertical="center"/>
    </xf>
    <xf numFmtId="0" fontId="28" fillId="0" borderId="150" xfId="0" applyFont="1" applyBorder="1" applyAlignment="1">
      <alignment horizontal="center" vertical="center"/>
    </xf>
    <xf numFmtId="0" fontId="29" fillId="0" borderId="151" xfId="0" applyFont="1" applyBorder="1" applyAlignment="1">
      <alignment horizontal="center" vertical="center"/>
    </xf>
    <xf numFmtId="0" fontId="29" fillId="0" borderId="152" xfId="0" applyFont="1" applyBorder="1" applyAlignment="1">
      <alignment horizontal="center" vertical="center"/>
    </xf>
    <xf numFmtId="0" fontId="29" fillId="0" borderId="153" xfId="0" applyFont="1" applyBorder="1" applyAlignment="1">
      <alignment horizontal="center" vertical="center"/>
    </xf>
    <xf numFmtId="0" fontId="29" fillId="0" borderId="154" xfId="0" applyFont="1" applyBorder="1" applyAlignment="1">
      <alignment horizontal="center" vertical="center"/>
    </xf>
    <xf numFmtId="0" fontId="29" fillId="0" borderId="155" xfId="0" applyFont="1" applyBorder="1" applyAlignment="1">
      <alignment horizontal="center" vertical="center"/>
    </xf>
    <xf numFmtId="0" fontId="29" fillId="0" borderId="156" xfId="0" applyFont="1" applyBorder="1" applyAlignment="1">
      <alignment horizontal="center" vertical="center"/>
    </xf>
    <xf numFmtId="0" fontId="29" fillId="0" borderId="157" xfId="0" applyFont="1" applyBorder="1" applyAlignment="1">
      <alignment horizontal="center" vertical="center"/>
    </xf>
    <xf numFmtId="0" fontId="29" fillId="0" borderId="158" xfId="0" applyFont="1" applyBorder="1" applyAlignment="1">
      <alignment horizontal="center" vertical="center"/>
    </xf>
    <xf numFmtId="0" fontId="29" fillId="0" borderId="159" xfId="0" applyFont="1" applyBorder="1" applyAlignment="1">
      <alignment horizontal="center" vertical="center"/>
    </xf>
    <xf numFmtId="0" fontId="29" fillId="0" borderId="16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31" fillId="0" borderId="0" xfId="0" applyFont="1" applyAlignment="1">
      <alignment horizontal="right" vertical="center" wrapText="1"/>
    </xf>
    <xf numFmtId="0" fontId="32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00"/>
  <sheetViews>
    <sheetView tabSelected="1" zoomScale="55" zoomScaleNormal="55" workbookViewId="0">
      <selection activeCell="BH10" sqref="BH10"/>
    </sheetView>
  </sheetViews>
  <sheetFormatPr defaultColWidth="14.44140625" defaultRowHeight="15" customHeight="1"/>
  <cols>
    <col min="1" max="1" width="7.44140625" customWidth="1"/>
    <col min="2" max="2" width="7.5546875" customWidth="1"/>
    <col min="3" max="3" width="7.33203125" customWidth="1"/>
    <col min="4" max="4" width="5.3320312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5.88671875" customWidth="1"/>
    <col min="11" max="12" width="5.44140625" customWidth="1"/>
    <col min="13" max="13" width="6" customWidth="1"/>
    <col min="14" max="14" width="6.88671875" customWidth="1"/>
    <col min="15" max="15" width="5.5546875" customWidth="1"/>
    <col min="16" max="16" width="5.6640625" customWidth="1"/>
    <col min="17" max="17" width="5.109375" customWidth="1"/>
    <col min="18" max="18" width="4.88671875" customWidth="1"/>
    <col min="19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88671875" customWidth="1"/>
    <col min="26" max="26" width="5.6640625" customWidth="1"/>
    <col min="27" max="29" width="4.88671875" customWidth="1"/>
    <col min="30" max="30" width="5.1093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5" width="5.88671875" customWidth="1"/>
    <col min="36" max="37" width="5.5546875" customWidth="1"/>
    <col min="38" max="38" width="4.88671875" customWidth="1"/>
    <col min="39" max="39" width="6.88671875" customWidth="1"/>
    <col min="40" max="40" width="6.109375" customWidth="1"/>
    <col min="41" max="41" width="6" customWidth="1"/>
    <col min="42" max="42" width="4.10937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8" width="4.5546875" customWidth="1"/>
    <col min="49" max="49" width="4.109375" customWidth="1"/>
    <col min="50" max="50" width="4.33203125" customWidth="1"/>
    <col min="51" max="51" width="4.44140625" customWidth="1"/>
    <col min="52" max="52" width="4.33203125" customWidth="1"/>
    <col min="53" max="53" width="4.6640625" customWidth="1"/>
    <col min="54" max="54" width="4.33203125" customWidth="1"/>
    <col min="55" max="55" width="3.33203125" customWidth="1"/>
  </cols>
  <sheetData>
    <row r="1" spans="1:55" ht="25.5" customHeight="1">
      <c r="A1" s="349" t="s">
        <v>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50" t="s">
        <v>1</v>
      </c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  <c r="AO1" s="522" t="s">
        <v>163</v>
      </c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2"/>
    </row>
    <row r="2" spans="1:55" ht="24" customHeight="1">
      <c r="A2" s="349" t="s">
        <v>2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523"/>
      <c r="AP2" s="523"/>
      <c r="AQ2" s="523"/>
      <c r="AR2" s="523"/>
      <c r="AS2" s="523"/>
      <c r="AT2" s="523"/>
      <c r="AU2" s="523"/>
      <c r="AV2" s="523"/>
      <c r="AW2" s="523"/>
      <c r="AX2" s="523"/>
      <c r="AY2" s="523"/>
      <c r="AZ2" s="523"/>
      <c r="BA2" s="523"/>
      <c r="BB2" s="523"/>
      <c r="BC2" s="2"/>
    </row>
    <row r="3" spans="1:55" ht="30.75" customHeight="1">
      <c r="A3" s="349" t="s">
        <v>150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51" t="s">
        <v>3</v>
      </c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523"/>
      <c r="AP3" s="523"/>
      <c r="AQ3" s="523"/>
      <c r="AR3" s="523"/>
      <c r="AS3" s="523"/>
      <c r="AT3" s="523"/>
      <c r="AU3" s="523"/>
      <c r="AV3" s="523"/>
      <c r="AW3" s="523"/>
      <c r="AX3" s="523"/>
      <c r="AY3" s="523"/>
      <c r="AZ3" s="523"/>
      <c r="BA3" s="523"/>
      <c r="BB3" s="523"/>
      <c r="BC3" s="2"/>
    </row>
    <row r="4" spans="1:55" ht="27.75" customHeight="1">
      <c r="A4" s="347" t="s">
        <v>154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52" t="s">
        <v>4</v>
      </c>
      <c r="AO4" s="353"/>
      <c r="AP4" s="353"/>
      <c r="AQ4" s="353"/>
      <c r="AR4" s="353"/>
      <c r="AS4" s="353"/>
      <c r="AT4" s="353"/>
      <c r="AU4" s="353"/>
      <c r="AV4" s="353"/>
      <c r="AW4" s="353"/>
      <c r="AX4" s="353"/>
      <c r="AY4" s="353"/>
      <c r="AZ4" s="353"/>
      <c r="BA4" s="353"/>
      <c r="BB4" s="354"/>
      <c r="BC4" s="2"/>
    </row>
    <row r="5" spans="1:55" ht="27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55"/>
      <c r="AO5" s="348"/>
      <c r="AP5" s="348"/>
      <c r="AQ5" s="348"/>
      <c r="AR5" s="348"/>
      <c r="AS5" s="348"/>
      <c r="AT5" s="348"/>
      <c r="AU5" s="348"/>
      <c r="AV5" s="348"/>
      <c r="AW5" s="348"/>
      <c r="AX5" s="348"/>
      <c r="AY5" s="348"/>
      <c r="AZ5" s="348"/>
      <c r="BA5" s="348"/>
      <c r="BB5" s="356"/>
      <c r="BC5" s="2"/>
    </row>
    <row r="6" spans="1:55" ht="25.5" customHeight="1">
      <c r="A6" s="349" t="s">
        <v>5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55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348"/>
      <c r="BB6" s="356"/>
      <c r="BC6" s="7"/>
    </row>
    <row r="7" spans="1:55" ht="27" customHeight="1">
      <c r="A7" s="349" t="s">
        <v>6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60" t="s">
        <v>7</v>
      </c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J7" s="348"/>
      <c r="AK7" s="348"/>
      <c r="AL7" s="348"/>
      <c r="AM7" s="348"/>
      <c r="AN7" s="357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9"/>
      <c r="BC7" s="7"/>
    </row>
    <row r="8" spans="1:55" ht="25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361" t="s">
        <v>8</v>
      </c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5"/>
      <c r="AN8" s="362" t="s">
        <v>9</v>
      </c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348"/>
      <c r="BB8" s="348"/>
      <c r="BC8" s="7"/>
    </row>
    <row r="9" spans="1:55" ht="25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363" t="s">
        <v>152</v>
      </c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5"/>
      <c r="AL9" s="8"/>
      <c r="AM9" s="8"/>
      <c r="AN9" s="366" t="s">
        <v>10</v>
      </c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48"/>
      <c r="BB9" s="348"/>
      <c r="BC9" s="7"/>
    </row>
    <row r="10" spans="1:55" ht="23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63" t="s">
        <v>153</v>
      </c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5"/>
      <c r="AK10" s="8"/>
      <c r="AL10" s="8"/>
      <c r="AM10" s="8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  <c r="AX10" s="348"/>
      <c r="AY10" s="348"/>
      <c r="AZ10" s="348"/>
      <c r="BA10" s="348"/>
      <c r="BB10" s="348"/>
      <c r="BC10" s="7"/>
    </row>
    <row r="11" spans="1:55" ht="21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63" t="s">
        <v>11</v>
      </c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5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7"/>
    </row>
    <row r="12" spans="1:55" ht="21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84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10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7"/>
    </row>
    <row r="13" spans="1:55" ht="21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84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10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7"/>
    </row>
    <row r="14" spans="1:55" ht="21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85" t="s">
        <v>12</v>
      </c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7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7"/>
    </row>
    <row r="15" spans="1:55" ht="18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46"/>
      <c r="Q15" s="346"/>
      <c r="R15" s="346"/>
      <c r="S15" s="346"/>
      <c r="T15" s="346"/>
      <c r="U15" s="346"/>
      <c r="V15" s="346"/>
      <c r="W15" s="346"/>
      <c r="X15" s="521" t="s">
        <v>162</v>
      </c>
      <c r="Y15" s="521"/>
      <c r="Z15" s="521"/>
      <c r="AA15" s="521"/>
      <c r="AB15" s="521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7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7"/>
    </row>
    <row r="16" spans="1:55" ht="26.25" customHeight="1" thickBot="1">
      <c r="A16" s="386" t="s">
        <v>13</v>
      </c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  <c r="BB16" s="348"/>
      <c r="BC16" s="2"/>
    </row>
    <row r="17" spans="1:55" ht="15.75" customHeight="1" thickBot="1">
      <c r="A17" s="450" t="s">
        <v>14</v>
      </c>
      <c r="B17" s="451" t="s">
        <v>15</v>
      </c>
      <c r="C17" s="452"/>
      <c r="D17" s="452"/>
      <c r="E17" s="452"/>
      <c r="F17" s="453"/>
      <c r="G17" s="454" t="s">
        <v>16</v>
      </c>
      <c r="H17" s="455"/>
      <c r="I17" s="455"/>
      <c r="J17" s="456"/>
      <c r="K17" s="451" t="s">
        <v>17</v>
      </c>
      <c r="L17" s="452"/>
      <c r="M17" s="452"/>
      <c r="N17" s="453"/>
      <c r="O17" s="451" t="s">
        <v>18</v>
      </c>
      <c r="P17" s="452"/>
      <c r="Q17" s="452"/>
      <c r="R17" s="452"/>
      <c r="S17" s="453"/>
      <c r="T17" s="452" t="s">
        <v>19</v>
      </c>
      <c r="U17" s="457"/>
      <c r="V17" s="457"/>
      <c r="W17" s="458"/>
      <c r="X17" s="452" t="s">
        <v>20</v>
      </c>
      <c r="Y17" s="457"/>
      <c r="Z17" s="457"/>
      <c r="AA17" s="458"/>
      <c r="AB17" s="451" t="s">
        <v>21</v>
      </c>
      <c r="AC17" s="452"/>
      <c r="AD17" s="452"/>
      <c r="AE17" s="452"/>
      <c r="AF17" s="453"/>
      <c r="AG17" s="459"/>
      <c r="AH17" s="460" t="s">
        <v>22</v>
      </c>
      <c r="AI17" s="461"/>
      <c r="AJ17" s="462"/>
      <c r="AK17" s="451" t="s">
        <v>23</v>
      </c>
      <c r="AL17" s="457"/>
      <c r="AM17" s="457"/>
      <c r="AN17" s="458"/>
      <c r="AO17" s="451" t="s">
        <v>24</v>
      </c>
      <c r="AP17" s="452"/>
      <c r="AQ17" s="452"/>
      <c r="AR17" s="452"/>
      <c r="AS17" s="453"/>
      <c r="AT17" s="463"/>
      <c r="AU17" s="464" t="s">
        <v>25</v>
      </c>
      <c r="AV17" s="463"/>
      <c r="AW17" s="465"/>
      <c r="AX17" s="452" t="s">
        <v>26</v>
      </c>
      <c r="AY17" s="466"/>
      <c r="AZ17" s="466"/>
      <c r="BA17" s="467"/>
      <c r="BB17" s="12"/>
      <c r="BC17" s="2"/>
    </row>
    <row r="18" spans="1:55" ht="16.5" customHeight="1" thickBot="1">
      <c r="A18" s="468"/>
      <c r="B18" s="469">
        <v>1</v>
      </c>
      <c r="C18" s="470">
        <v>2</v>
      </c>
      <c r="D18" s="470">
        <v>3</v>
      </c>
      <c r="E18" s="471">
        <v>4</v>
      </c>
      <c r="F18" s="472">
        <v>5</v>
      </c>
      <c r="G18" s="473">
        <v>6</v>
      </c>
      <c r="H18" s="474">
        <v>7</v>
      </c>
      <c r="I18" s="475">
        <v>8</v>
      </c>
      <c r="J18" s="476">
        <v>9</v>
      </c>
      <c r="K18" s="477">
        <v>10</v>
      </c>
      <c r="L18" s="478">
        <v>11</v>
      </c>
      <c r="M18" s="470">
        <v>12</v>
      </c>
      <c r="N18" s="479">
        <v>13</v>
      </c>
      <c r="O18" s="478">
        <v>14</v>
      </c>
      <c r="P18" s="470">
        <v>15</v>
      </c>
      <c r="Q18" s="470">
        <v>16</v>
      </c>
      <c r="R18" s="470">
        <v>17</v>
      </c>
      <c r="S18" s="479">
        <v>18</v>
      </c>
      <c r="T18" s="478">
        <v>19</v>
      </c>
      <c r="U18" s="470">
        <v>20</v>
      </c>
      <c r="V18" s="470">
        <v>21</v>
      </c>
      <c r="W18" s="479">
        <v>22</v>
      </c>
      <c r="X18" s="478">
        <v>23</v>
      </c>
      <c r="Y18" s="470">
        <v>24</v>
      </c>
      <c r="Z18" s="470">
        <v>25</v>
      </c>
      <c r="AA18" s="479">
        <v>26</v>
      </c>
      <c r="AB18" s="478">
        <v>27</v>
      </c>
      <c r="AC18" s="470">
        <v>28</v>
      </c>
      <c r="AD18" s="470">
        <v>29</v>
      </c>
      <c r="AE18" s="471">
        <v>30</v>
      </c>
      <c r="AF18" s="480">
        <v>31</v>
      </c>
      <c r="AG18" s="478">
        <v>32</v>
      </c>
      <c r="AH18" s="470">
        <v>33</v>
      </c>
      <c r="AI18" s="470">
        <v>34</v>
      </c>
      <c r="AJ18" s="479">
        <v>35</v>
      </c>
      <c r="AK18" s="478">
        <v>36</v>
      </c>
      <c r="AL18" s="470">
        <v>37</v>
      </c>
      <c r="AM18" s="470">
        <v>38</v>
      </c>
      <c r="AN18" s="479">
        <v>39</v>
      </c>
      <c r="AO18" s="478">
        <v>40</v>
      </c>
      <c r="AP18" s="470">
        <v>41</v>
      </c>
      <c r="AQ18" s="470">
        <v>42</v>
      </c>
      <c r="AR18" s="471">
        <v>43</v>
      </c>
      <c r="AS18" s="480">
        <v>44</v>
      </c>
      <c r="AT18" s="473">
        <v>45</v>
      </c>
      <c r="AU18" s="474">
        <v>46</v>
      </c>
      <c r="AV18" s="474">
        <v>47</v>
      </c>
      <c r="AW18" s="481">
        <v>48</v>
      </c>
      <c r="AX18" s="482">
        <v>49</v>
      </c>
      <c r="AY18" s="483">
        <v>50</v>
      </c>
      <c r="AZ18" s="483">
        <v>51</v>
      </c>
      <c r="BA18" s="484">
        <v>52</v>
      </c>
      <c r="BB18" s="12"/>
      <c r="BC18" s="2"/>
    </row>
    <row r="19" spans="1:55" ht="15.75" customHeight="1">
      <c r="A19" s="485">
        <v>1</v>
      </c>
      <c r="B19" s="486" t="s">
        <v>27</v>
      </c>
      <c r="C19" s="487" t="s">
        <v>27</v>
      </c>
      <c r="D19" s="487" t="s">
        <v>27</v>
      </c>
      <c r="E19" s="488" t="s">
        <v>27</v>
      </c>
      <c r="F19" s="489" t="s">
        <v>27</v>
      </c>
      <c r="G19" s="490" t="s">
        <v>27</v>
      </c>
      <c r="H19" s="490" t="s">
        <v>27</v>
      </c>
      <c r="I19" s="491" t="s">
        <v>27</v>
      </c>
      <c r="J19" s="492" t="s">
        <v>27</v>
      </c>
      <c r="K19" s="493" t="s">
        <v>27</v>
      </c>
      <c r="L19" s="494" t="s">
        <v>27</v>
      </c>
      <c r="M19" s="494" t="s">
        <v>27</v>
      </c>
      <c r="N19" s="495" t="s">
        <v>27</v>
      </c>
      <c r="O19" s="494" t="s">
        <v>27</v>
      </c>
      <c r="P19" s="494" t="s">
        <v>27</v>
      </c>
      <c r="Q19" s="494" t="s">
        <v>28</v>
      </c>
      <c r="R19" s="496" t="s">
        <v>29</v>
      </c>
      <c r="S19" s="495" t="s">
        <v>27</v>
      </c>
      <c r="T19" s="487" t="s">
        <v>27</v>
      </c>
      <c r="U19" s="487" t="s">
        <v>27</v>
      </c>
      <c r="V19" s="487" t="s">
        <v>27</v>
      </c>
      <c r="W19" s="497" t="s">
        <v>27</v>
      </c>
      <c r="X19" s="494" t="s">
        <v>27</v>
      </c>
      <c r="Y19" s="494" t="s">
        <v>30</v>
      </c>
      <c r="Z19" s="494" t="s">
        <v>27</v>
      </c>
      <c r="AA19" s="495" t="s">
        <v>27</v>
      </c>
      <c r="AB19" s="494" t="s">
        <v>27</v>
      </c>
      <c r="AC19" s="487" t="s">
        <v>27</v>
      </c>
      <c r="AD19" s="487" t="s">
        <v>27</v>
      </c>
      <c r="AE19" s="498" t="s">
        <v>27</v>
      </c>
      <c r="AF19" s="499" t="s">
        <v>27</v>
      </c>
      <c r="AG19" s="494" t="s">
        <v>27</v>
      </c>
      <c r="AH19" s="494" t="s">
        <v>27</v>
      </c>
      <c r="AI19" s="494" t="s">
        <v>27</v>
      </c>
      <c r="AJ19" s="495" t="s">
        <v>27</v>
      </c>
      <c r="AK19" s="487" t="s">
        <v>27</v>
      </c>
      <c r="AL19" s="494" t="s">
        <v>28</v>
      </c>
      <c r="AM19" s="487" t="s">
        <v>28</v>
      </c>
      <c r="AN19" s="500" t="s">
        <v>29</v>
      </c>
      <c r="AO19" s="494" t="s">
        <v>31</v>
      </c>
      <c r="AP19" s="494" t="s">
        <v>31</v>
      </c>
      <c r="AQ19" s="494" t="s">
        <v>31</v>
      </c>
      <c r="AR19" s="501" t="s">
        <v>31</v>
      </c>
      <c r="AS19" s="499" t="s">
        <v>31</v>
      </c>
      <c r="AT19" s="494" t="s">
        <v>31</v>
      </c>
      <c r="AU19" s="494" t="s">
        <v>31</v>
      </c>
      <c r="AV19" s="494" t="s">
        <v>31</v>
      </c>
      <c r="AW19" s="499" t="s">
        <v>31</v>
      </c>
      <c r="AX19" s="494" t="s">
        <v>30</v>
      </c>
      <c r="AY19" s="494" t="s">
        <v>30</v>
      </c>
      <c r="AZ19" s="494" t="s">
        <v>30</v>
      </c>
      <c r="BA19" s="499" t="s">
        <v>30</v>
      </c>
      <c r="BB19" s="13"/>
      <c r="BC19" s="2"/>
    </row>
    <row r="20" spans="1:55" ht="15.75" customHeight="1">
      <c r="A20" s="502">
        <v>2</v>
      </c>
      <c r="B20" s="503" t="s">
        <v>27</v>
      </c>
      <c r="C20" s="494" t="s">
        <v>27</v>
      </c>
      <c r="D20" s="494" t="s">
        <v>27</v>
      </c>
      <c r="E20" s="504" t="s">
        <v>27</v>
      </c>
      <c r="F20" s="499" t="s">
        <v>27</v>
      </c>
      <c r="G20" s="494" t="s">
        <v>27</v>
      </c>
      <c r="H20" s="494" t="s">
        <v>27</v>
      </c>
      <c r="I20" s="501" t="s">
        <v>27</v>
      </c>
      <c r="J20" s="499" t="s">
        <v>27</v>
      </c>
      <c r="K20" s="505" t="s">
        <v>27</v>
      </c>
      <c r="L20" s="494" t="s">
        <v>27</v>
      </c>
      <c r="M20" s="494" t="s">
        <v>27</v>
      </c>
      <c r="N20" s="495" t="s">
        <v>27</v>
      </c>
      <c r="O20" s="494" t="s">
        <v>27</v>
      </c>
      <c r="P20" s="494" t="s">
        <v>27</v>
      </c>
      <c r="Q20" s="494" t="s">
        <v>28</v>
      </c>
      <c r="R20" s="494" t="s">
        <v>29</v>
      </c>
      <c r="S20" s="495" t="s">
        <v>27</v>
      </c>
      <c r="T20" s="494" t="s">
        <v>27</v>
      </c>
      <c r="U20" s="494" t="s">
        <v>27</v>
      </c>
      <c r="V20" s="494" t="s">
        <v>27</v>
      </c>
      <c r="W20" s="499" t="s">
        <v>27</v>
      </c>
      <c r="X20" s="494" t="s">
        <v>27</v>
      </c>
      <c r="Y20" s="494" t="s">
        <v>30</v>
      </c>
      <c r="Z20" s="494" t="s">
        <v>27</v>
      </c>
      <c r="AA20" s="495" t="s">
        <v>27</v>
      </c>
      <c r="AB20" s="494" t="s">
        <v>27</v>
      </c>
      <c r="AC20" s="494" t="s">
        <v>27</v>
      </c>
      <c r="AD20" s="494" t="s">
        <v>27</v>
      </c>
      <c r="AE20" s="501" t="s">
        <v>27</v>
      </c>
      <c r="AF20" s="499" t="s">
        <v>27</v>
      </c>
      <c r="AG20" s="494" t="s">
        <v>27</v>
      </c>
      <c r="AH20" s="494" t="s">
        <v>27</v>
      </c>
      <c r="AI20" s="494" t="s">
        <v>27</v>
      </c>
      <c r="AJ20" s="495" t="s">
        <v>27</v>
      </c>
      <c r="AK20" s="494" t="s">
        <v>27</v>
      </c>
      <c r="AL20" s="494" t="s">
        <v>28</v>
      </c>
      <c r="AM20" s="494" t="s">
        <v>28</v>
      </c>
      <c r="AN20" s="499" t="s">
        <v>29</v>
      </c>
      <c r="AO20" s="494" t="s">
        <v>31</v>
      </c>
      <c r="AP20" s="494" t="s">
        <v>31</v>
      </c>
      <c r="AQ20" s="494" t="s">
        <v>31</v>
      </c>
      <c r="AR20" s="501" t="s">
        <v>31</v>
      </c>
      <c r="AS20" s="499" t="s">
        <v>31</v>
      </c>
      <c r="AT20" s="494" t="s">
        <v>31</v>
      </c>
      <c r="AU20" s="494" t="s">
        <v>31</v>
      </c>
      <c r="AV20" s="494" t="s">
        <v>31</v>
      </c>
      <c r="AW20" s="499" t="s">
        <v>31</v>
      </c>
      <c r="AX20" s="494" t="s">
        <v>30</v>
      </c>
      <c r="AY20" s="494" t="s">
        <v>30</v>
      </c>
      <c r="AZ20" s="494" t="s">
        <v>30</v>
      </c>
      <c r="BA20" s="499" t="s">
        <v>30</v>
      </c>
      <c r="BB20" s="13"/>
      <c r="BC20" s="2"/>
    </row>
    <row r="21" spans="1:55" ht="15.75" customHeight="1">
      <c r="A21" s="506">
        <v>3</v>
      </c>
      <c r="B21" s="503" t="s">
        <v>32</v>
      </c>
      <c r="C21" s="494" t="s">
        <v>32</v>
      </c>
      <c r="D21" s="494" t="s">
        <v>32</v>
      </c>
      <c r="E21" s="504" t="s">
        <v>32</v>
      </c>
      <c r="F21" s="499" t="s">
        <v>32</v>
      </c>
      <c r="G21" s="494" t="s">
        <v>32</v>
      </c>
      <c r="H21" s="494" t="s">
        <v>32</v>
      </c>
      <c r="I21" s="501" t="s">
        <v>32</v>
      </c>
      <c r="J21" s="499" t="s">
        <v>32</v>
      </c>
      <c r="K21" s="505" t="s">
        <v>32</v>
      </c>
      <c r="L21" s="494" t="s">
        <v>32</v>
      </c>
      <c r="M21" s="494" t="s">
        <v>32</v>
      </c>
      <c r="N21" s="495" t="s">
        <v>32</v>
      </c>
      <c r="O21" s="494" t="s">
        <v>32</v>
      </c>
      <c r="P21" s="494" t="s">
        <v>32</v>
      </c>
      <c r="Q21" s="494" t="s">
        <v>32</v>
      </c>
      <c r="R21" s="486" t="s">
        <v>29</v>
      </c>
      <c r="S21" s="495" t="s">
        <v>32</v>
      </c>
      <c r="T21" s="494" t="s">
        <v>32</v>
      </c>
      <c r="U21" s="494" t="s">
        <v>32</v>
      </c>
      <c r="V21" s="494" t="s">
        <v>32</v>
      </c>
      <c r="W21" s="499" t="s">
        <v>32</v>
      </c>
      <c r="X21" s="494" t="s">
        <v>32</v>
      </c>
      <c r="Y21" s="494" t="s">
        <v>32</v>
      </c>
      <c r="Z21" s="494" t="s">
        <v>32</v>
      </c>
      <c r="AA21" s="495" t="s">
        <v>32</v>
      </c>
      <c r="AB21" s="494" t="s">
        <v>32</v>
      </c>
      <c r="AC21" s="494" t="s">
        <v>32</v>
      </c>
      <c r="AD21" s="494" t="s">
        <v>32</v>
      </c>
      <c r="AE21" s="501" t="s">
        <v>32</v>
      </c>
      <c r="AF21" s="499" t="s">
        <v>32</v>
      </c>
      <c r="AG21" s="494" t="s">
        <v>32</v>
      </c>
      <c r="AH21" s="494" t="s">
        <v>32</v>
      </c>
      <c r="AI21" s="494" t="s">
        <v>32</v>
      </c>
      <c r="AJ21" s="495" t="s">
        <v>32</v>
      </c>
      <c r="AK21" s="494" t="s">
        <v>32</v>
      </c>
      <c r="AL21" s="503" t="s">
        <v>32</v>
      </c>
      <c r="AM21" s="503" t="s">
        <v>32</v>
      </c>
      <c r="AN21" s="507" t="s">
        <v>32</v>
      </c>
      <c r="AO21" s="508" t="s">
        <v>31</v>
      </c>
      <c r="AP21" s="494" t="s">
        <v>31</v>
      </c>
      <c r="AQ21" s="494" t="s">
        <v>31</v>
      </c>
      <c r="AR21" s="501" t="s">
        <v>31</v>
      </c>
      <c r="AS21" s="499" t="s">
        <v>31</v>
      </c>
      <c r="AT21" s="494" t="s">
        <v>31</v>
      </c>
      <c r="AU21" s="494" t="s">
        <v>31</v>
      </c>
      <c r="AV21" s="494" t="s">
        <v>31</v>
      </c>
      <c r="AW21" s="499" t="s">
        <v>31</v>
      </c>
      <c r="AX21" s="487" t="s">
        <v>30</v>
      </c>
      <c r="AY21" s="486" t="s">
        <v>30</v>
      </c>
      <c r="AZ21" s="486" t="s">
        <v>30</v>
      </c>
      <c r="BA21" s="509" t="s">
        <v>29</v>
      </c>
      <c r="BB21" s="13"/>
      <c r="BC21" s="2"/>
    </row>
    <row r="22" spans="1:55" ht="27" customHeight="1" thickBot="1">
      <c r="A22" s="510">
        <v>4</v>
      </c>
      <c r="B22" s="511" t="s">
        <v>30</v>
      </c>
      <c r="C22" s="512" t="s">
        <v>30</v>
      </c>
      <c r="D22" s="512" t="s">
        <v>30</v>
      </c>
      <c r="E22" s="513" t="s">
        <v>30</v>
      </c>
      <c r="F22" s="514" t="s">
        <v>30</v>
      </c>
      <c r="G22" s="512" t="s">
        <v>30</v>
      </c>
      <c r="H22" s="512" t="s">
        <v>30</v>
      </c>
      <c r="I22" s="515" t="s">
        <v>30</v>
      </c>
      <c r="J22" s="514" t="s">
        <v>30</v>
      </c>
      <c r="K22" s="516" t="s">
        <v>30</v>
      </c>
      <c r="L22" s="512" t="s">
        <v>30</v>
      </c>
      <c r="M22" s="512" t="s">
        <v>30</v>
      </c>
      <c r="N22" s="517" t="s">
        <v>30</v>
      </c>
      <c r="O22" s="512" t="s">
        <v>30</v>
      </c>
      <c r="P22" s="512" t="s">
        <v>30</v>
      </c>
      <c r="Q22" s="512" t="s">
        <v>30</v>
      </c>
      <c r="R22" s="512" t="s">
        <v>29</v>
      </c>
      <c r="S22" s="517" t="s">
        <v>31</v>
      </c>
      <c r="T22" s="512" t="s">
        <v>30</v>
      </c>
      <c r="U22" s="512" t="s">
        <v>30</v>
      </c>
      <c r="V22" s="512" t="s">
        <v>30</v>
      </c>
      <c r="W22" s="514" t="s">
        <v>30</v>
      </c>
      <c r="X22" s="512" t="s">
        <v>30</v>
      </c>
      <c r="Y22" s="512" t="s">
        <v>30</v>
      </c>
      <c r="Z22" s="512" t="s">
        <v>30</v>
      </c>
      <c r="AA22" s="517" t="s">
        <v>30</v>
      </c>
      <c r="AB22" s="512" t="s">
        <v>30</v>
      </c>
      <c r="AC22" s="512" t="s">
        <v>30</v>
      </c>
      <c r="AD22" s="512" t="s">
        <v>30</v>
      </c>
      <c r="AE22" s="515" t="s">
        <v>30</v>
      </c>
      <c r="AF22" s="514" t="s">
        <v>30</v>
      </c>
      <c r="AG22" s="512" t="s">
        <v>30</v>
      </c>
      <c r="AH22" s="512" t="s">
        <v>30</v>
      </c>
      <c r="AI22" s="512" t="s">
        <v>30</v>
      </c>
      <c r="AJ22" s="517" t="s">
        <v>30</v>
      </c>
      <c r="AK22" s="512" t="s">
        <v>30</v>
      </c>
      <c r="AL22" s="512" t="s">
        <v>30</v>
      </c>
      <c r="AM22" s="512" t="s">
        <v>30</v>
      </c>
      <c r="AN22" s="514" t="s">
        <v>29</v>
      </c>
      <c r="AO22" s="512" t="s">
        <v>31</v>
      </c>
      <c r="AP22" s="512" t="s">
        <v>31</v>
      </c>
      <c r="AQ22" s="512" t="s">
        <v>31</v>
      </c>
      <c r="AR22" s="515" t="s">
        <v>31</v>
      </c>
      <c r="AS22" s="514" t="s">
        <v>31</v>
      </c>
      <c r="AT22" s="512" t="s">
        <v>31</v>
      </c>
      <c r="AU22" s="512" t="s">
        <v>31</v>
      </c>
      <c r="AV22" s="512" t="s">
        <v>31</v>
      </c>
      <c r="AW22" s="514" t="s">
        <v>31</v>
      </c>
      <c r="AX22" s="518" t="s">
        <v>30</v>
      </c>
      <c r="AY22" s="519" t="s">
        <v>30</v>
      </c>
      <c r="AZ22" s="519" t="s">
        <v>30</v>
      </c>
      <c r="BA22" s="520" t="s">
        <v>33</v>
      </c>
      <c r="BB22" s="14"/>
      <c r="BC22" s="2"/>
    </row>
    <row r="23" spans="1:55" ht="35.25" customHeight="1">
      <c r="A23" s="387" t="s">
        <v>34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348"/>
      <c r="AS23" s="348"/>
      <c r="AT23" s="348"/>
      <c r="AU23" s="348"/>
      <c r="AV23" s="16"/>
      <c r="AW23" s="16"/>
      <c r="AX23" s="16"/>
      <c r="AY23" s="16"/>
      <c r="AZ23" s="16"/>
      <c r="BA23" s="16"/>
      <c r="BB23" s="15"/>
      <c r="BC23" s="2"/>
    </row>
    <row r="24" spans="1:55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9"/>
      <c r="AX24" s="19"/>
      <c r="AY24" s="19"/>
      <c r="AZ24" s="19"/>
      <c r="BA24" s="19"/>
      <c r="BB24" s="2"/>
      <c r="BC24" s="2"/>
    </row>
    <row r="25" spans="1:55" ht="23.25" customHeight="1">
      <c r="A25" s="20" t="s">
        <v>35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3"/>
      <c r="AY25" s="3"/>
      <c r="AZ25" s="3"/>
      <c r="BA25" s="3"/>
      <c r="BB25" s="21"/>
      <c r="BC25" s="2"/>
    </row>
    <row r="26" spans="1:55" ht="15.75" customHeight="1">
      <c r="A26" s="382" t="s">
        <v>14</v>
      </c>
      <c r="B26" s="369"/>
      <c r="C26" s="367" t="s">
        <v>36</v>
      </c>
      <c r="D26" s="368"/>
      <c r="E26" s="368"/>
      <c r="F26" s="369"/>
      <c r="G26" s="367" t="s">
        <v>37</v>
      </c>
      <c r="H26" s="368"/>
      <c r="I26" s="369"/>
      <c r="J26" s="367" t="s">
        <v>38</v>
      </c>
      <c r="K26" s="369"/>
      <c r="L26" s="367" t="s">
        <v>39</v>
      </c>
      <c r="M26" s="368"/>
      <c r="N26" s="368"/>
      <c r="O26" s="368"/>
      <c r="P26" s="369"/>
      <c r="Q26" s="367" t="s">
        <v>40</v>
      </c>
      <c r="R26" s="368"/>
      <c r="S26" s="369"/>
      <c r="T26" s="367" t="s">
        <v>41</v>
      </c>
      <c r="U26" s="368"/>
      <c r="V26" s="369"/>
      <c r="W26" s="367" t="s">
        <v>42</v>
      </c>
      <c r="X26" s="368"/>
      <c r="Y26" s="369"/>
      <c r="Z26" s="22"/>
      <c r="AA26" s="383" t="s">
        <v>43</v>
      </c>
      <c r="AB26" s="368"/>
      <c r="AC26" s="368"/>
      <c r="AD26" s="368"/>
      <c r="AE26" s="369"/>
      <c r="AF26" s="382" t="s">
        <v>44</v>
      </c>
      <c r="AG26" s="368"/>
      <c r="AH26" s="369"/>
      <c r="AI26" s="382" t="s">
        <v>45</v>
      </c>
      <c r="AJ26" s="368"/>
      <c r="AK26" s="369"/>
      <c r="AL26" s="23"/>
      <c r="AM26" s="367" t="s">
        <v>46</v>
      </c>
      <c r="AN26" s="368"/>
      <c r="AO26" s="368"/>
      <c r="AP26" s="368"/>
      <c r="AQ26" s="368"/>
      <c r="AR26" s="368"/>
      <c r="AS26" s="368"/>
      <c r="AT26" s="368"/>
      <c r="AU26" s="368"/>
      <c r="AV26" s="368"/>
      <c r="AW26" s="368"/>
      <c r="AX26" s="369"/>
      <c r="AY26" s="382" t="s">
        <v>44</v>
      </c>
      <c r="AZ26" s="368"/>
      <c r="BA26" s="368"/>
      <c r="BB26" s="369"/>
      <c r="BC26" s="2"/>
    </row>
    <row r="27" spans="1:55" ht="15.75" customHeight="1">
      <c r="A27" s="370"/>
      <c r="B27" s="371"/>
      <c r="C27" s="370"/>
      <c r="D27" s="348"/>
      <c r="E27" s="348"/>
      <c r="F27" s="371"/>
      <c r="G27" s="370"/>
      <c r="H27" s="348"/>
      <c r="I27" s="371"/>
      <c r="J27" s="370"/>
      <c r="K27" s="371"/>
      <c r="L27" s="370"/>
      <c r="M27" s="348"/>
      <c r="N27" s="348"/>
      <c r="O27" s="348"/>
      <c r="P27" s="371"/>
      <c r="Q27" s="370"/>
      <c r="R27" s="348"/>
      <c r="S27" s="371"/>
      <c r="T27" s="370"/>
      <c r="U27" s="348"/>
      <c r="V27" s="371"/>
      <c r="W27" s="370"/>
      <c r="X27" s="348"/>
      <c r="Y27" s="371"/>
      <c r="Z27" s="22"/>
      <c r="AA27" s="370"/>
      <c r="AB27" s="348"/>
      <c r="AC27" s="348"/>
      <c r="AD27" s="348"/>
      <c r="AE27" s="371"/>
      <c r="AF27" s="370"/>
      <c r="AG27" s="348"/>
      <c r="AH27" s="371"/>
      <c r="AI27" s="370"/>
      <c r="AJ27" s="348"/>
      <c r="AK27" s="371"/>
      <c r="AL27" s="24"/>
      <c r="AM27" s="370"/>
      <c r="AN27" s="348"/>
      <c r="AO27" s="348"/>
      <c r="AP27" s="348"/>
      <c r="AQ27" s="348"/>
      <c r="AR27" s="348"/>
      <c r="AS27" s="348"/>
      <c r="AT27" s="348"/>
      <c r="AU27" s="348"/>
      <c r="AV27" s="348"/>
      <c r="AW27" s="348"/>
      <c r="AX27" s="371"/>
      <c r="AY27" s="370"/>
      <c r="AZ27" s="348"/>
      <c r="BA27" s="348"/>
      <c r="BB27" s="371"/>
      <c r="BC27" s="2"/>
    </row>
    <row r="28" spans="1:55" ht="36" customHeight="1">
      <c r="A28" s="372"/>
      <c r="B28" s="374"/>
      <c r="C28" s="372"/>
      <c r="D28" s="373"/>
      <c r="E28" s="373"/>
      <c r="F28" s="374"/>
      <c r="G28" s="372"/>
      <c r="H28" s="373"/>
      <c r="I28" s="374"/>
      <c r="J28" s="372"/>
      <c r="K28" s="374"/>
      <c r="L28" s="372"/>
      <c r="M28" s="373"/>
      <c r="N28" s="373"/>
      <c r="O28" s="373"/>
      <c r="P28" s="374"/>
      <c r="Q28" s="372"/>
      <c r="R28" s="373"/>
      <c r="S28" s="374"/>
      <c r="T28" s="372"/>
      <c r="U28" s="373"/>
      <c r="V28" s="374"/>
      <c r="W28" s="372"/>
      <c r="X28" s="373"/>
      <c r="Y28" s="374"/>
      <c r="Z28" s="22"/>
      <c r="AA28" s="372"/>
      <c r="AB28" s="373"/>
      <c r="AC28" s="373"/>
      <c r="AD28" s="373"/>
      <c r="AE28" s="374"/>
      <c r="AF28" s="372"/>
      <c r="AG28" s="373"/>
      <c r="AH28" s="374"/>
      <c r="AI28" s="372"/>
      <c r="AJ28" s="373"/>
      <c r="AK28" s="374"/>
      <c r="AL28" s="24"/>
      <c r="AM28" s="370"/>
      <c r="AN28" s="348"/>
      <c r="AO28" s="348"/>
      <c r="AP28" s="348"/>
      <c r="AQ28" s="348"/>
      <c r="AR28" s="348"/>
      <c r="AS28" s="348"/>
      <c r="AT28" s="348"/>
      <c r="AU28" s="348"/>
      <c r="AV28" s="348"/>
      <c r="AW28" s="348"/>
      <c r="AX28" s="371"/>
      <c r="AY28" s="370"/>
      <c r="AZ28" s="348"/>
      <c r="BA28" s="348"/>
      <c r="BB28" s="371"/>
      <c r="BC28" s="2"/>
    </row>
    <row r="29" spans="1:55" ht="21" customHeight="1">
      <c r="A29" s="378">
        <v>1</v>
      </c>
      <c r="B29" s="377"/>
      <c r="C29" s="378">
        <v>33</v>
      </c>
      <c r="D29" s="376"/>
      <c r="E29" s="376"/>
      <c r="F29" s="377"/>
      <c r="G29" s="378">
        <v>5</v>
      </c>
      <c r="H29" s="376"/>
      <c r="I29" s="377"/>
      <c r="J29" s="378">
        <v>5</v>
      </c>
      <c r="K29" s="377"/>
      <c r="L29" s="379"/>
      <c r="M29" s="376"/>
      <c r="N29" s="376"/>
      <c r="O29" s="376"/>
      <c r="P29" s="377"/>
      <c r="Q29" s="380"/>
      <c r="R29" s="376"/>
      <c r="S29" s="377"/>
      <c r="T29" s="378">
        <v>9</v>
      </c>
      <c r="U29" s="376"/>
      <c r="V29" s="377"/>
      <c r="W29" s="378">
        <f>C29+G29+J29+N29+Q29+T29</f>
        <v>52</v>
      </c>
      <c r="X29" s="376"/>
      <c r="Y29" s="377"/>
      <c r="Z29" s="22"/>
      <c r="AA29" s="375" t="s">
        <v>47</v>
      </c>
      <c r="AB29" s="376"/>
      <c r="AC29" s="376"/>
      <c r="AD29" s="376"/>
      <c r="AE29" s="377"/>
      <c r="AF29" s="378" t="s">
        <v>48</v>
      </c>
      <c r="AG29" s="376"/>
      <c r="AH29" s="377"/>
      <c r="AI29" s="375" t="s">
        <v>49</v>
      </c>
      <c r="AJ29" s="376"/>
      <c r="AK29" s="377"/>
      <c r="AL29" s="24"/>
      <c r="AM29" s="372"/>
      <c r="AN29" s="373"/>
      <c r="AO29" s="373"/>
      <c r="AP29" s="373"/>
      <c r="AQ29" s="373"/>
      <c r="AR29" s="373"/>
      <c r="AS29" s="373"/>
      <c r="AT29" s="373"/>
      <c r="AU29" s="373"/>
      <c r="AV29" s="373"/>
      <c r="AW29" s="373"/>
      <c r="AX29" s="374"/>
      <c r="AY29" s="372"/>
      <c r="AZ29" s="373"/>
      <c r="BA29" s="373"/>
      <c r="BB29" s="374"/>
      <c r="BC29" s="2"/>
    </row>
    <row r="30" spans="1:55" ht="21" customHeight="1">
      <c r="A30" s="378">
        <v>2</v>
      </c>
      <c r="B30" s="377"/>
      <c r="C30" s="378">
        <v>33</v>
      </c>
      <c r="D30" s="376"/>
      <c r="E30" s="376"/>
      <c r="F30" s="377"/>
      <c r="G30" s="378">
        <v>5</v>
      </c>
      <c r="H30" s="376"/>
      <c r="I30" s="377"/>
      <c r="J30" s="378">
        <v>5</v>
      </c>
      <c r="K30" s="377"/>
      <c r="L30" s="379"/>
      <c r="M30" s="376"/>
      <c r="N30" s="376"/>
      <c r="O30" s="376"/>
      <c r="P30" s="377"/>
      <c r="Q30" s="380"/>
      <c r="R30" s="376"/>
      <c r="S30" s="377"/>
      <c r="T30" s="378">
        <v>9</v>
      </c>
      <c r="U30" s="376"/>
      <c r="V30" s="377"/>
      <c r="W30" s="378">
        <f>C30+G30+J30+L30+Q30+T30</f>
        <v>52</v>
      </c>
      <c r="X30" s="376"/>
      <c r="Y30" s="377"/>
      <c r="Z30" s="22"/>
      <c r="AA30" s="381"/>
      <c r="AB30" s="368"/>
      <c r="AC30" s="368"/>
      <c r="AD30" s="368"/>
      <c r="AE30" s="369"/>
      <c r="AF30" s="381"/>
      <c r="AG30" s="368"/>
      <c r="AH30" s="369"/>
      <c r="AI30" s="381"/>
      <c r="AJ30" s="368"/>
      <c r="AK30" s="369"/>
      <c r="AL30" s="25"/>
      <c r="AM30" s="381" t="s">
        <v>50</v>
      </c>
      <c r="AN30" s="368"/>
      <c r="AO30" s="368"/>
      <c r="AP30" s="368"/>
      <c r="AQ30" s="368"/>
      <c r="AR30" s="368"/>
      <c r="AS30" s="368"/>
      <c r="AT30" s="368"/>
      <c r="AU30" s="368"/>
      <c r="AV30" s="368"/>
      <c r="AW30" s="368"/>
      <c r="AX30" s="369"/>
      <c r="AY30" s="381">
        <v>7</v>
      </c>
      <c r="AZ30" s="368"/>
      <c r="BA30" s="368"/>
      <c r="BB30" s="369"/>
      <c r="BC30" s="2"/>
    </row>
    <row r="31" spans="1:55" ht="21" customHeight="1">
      <c r="A31" s="378">
        <v>3</v>
      </c>
      <c r="B31" s="377"/>
      <c r="C31" s="378"/>
      <c r="D31" s="376"/>
      <c r="E31" s="376"/>
      <c r="F31" s="377"/>
      <c r="G31" s="378">
        <v>3</v>
      </c>
      <c r="H31" s="376"/>
      <c r="I31" s="377"/>
      <c r="J31" s="378">
        <v>2</v>
      </c>
      <c r="K31" s="377"/>
      <c r="L31" s="378">
        <f>23+15</f>
        <v>38</v>
      </c>
      <c r="M31" s="376"/>
      <c r="N31" s="376"/>
      <c r="O31" s="376"/>
      <c r="P31" s="377"/>
      <c r="Q31" s="380"/>
      <c r="R31" s="376"/>
      <c r="S31" s="377"/>
      <c r="T31" s="378">
        <v>9</v>
      </c>
      <c r="U31" s="376"/>
      <c r="V31" s="377"/>
      <c r="W31" s="378">
        <f>SUM(C31:V31)</f>
        <v>52</v>
      </c>
      <c r="X31" s="376"/>
      <c r="Y31" s="377"/>
      <c r="Z31" s="22"/>
      <c r="AA31" s="372"/>
      <c r="AB31" s="373"/>
      <c r="AC31" s="373"/>
      <c r="AD31" s="373"/>
      <c r="AE31" s="374"/>
      <c r="AF31" s="372"/>
      <c r="AG31" s="373"/>
      <c r="AH31" s="374"/>
      <c r="AI31" s="372"/>
      <c r="AJ31" s="373"/>
      <c r="AK31" s="374"/>
      <c r="AL31" s="26"/>
      <c r="AM31" s="372"/>
      <c r="AN31" s="373"/>
      <c r="AO31" s="373"/>
      <c r="AP31" s="373"/>
      <c r="AQ31" s="373"/>
      <c r="AR31" s="373"/>
      <c r="AS31" s="373"/>
      <c r="AT31" s="373"/>
      <c r="AU31" s="373"/>
      <c r="AV31" s="373"/>
      <c r="AW31" s="373"/>
      <c r="AX31" s="374"/>
      <c r="AY31" s="372"/>
      <c r="AZ31" s="373"/>
      <c r="BA31" s="373"/>
      <c r="BB31" s="374"/>
      <c r="BC31" s="2"/>
    </row>
    <row r="32" spans="1:55" ht="21" customHeight="1">
      <c r="A32" s="378">
        <v>4</v>
      </c>
      <c r="B32" s="377"/>
      <c r="C32" s="378"/>
      <c r="D32" s="376"/>
      <c r="E32" s="376"/>
      <c r="F32" s="377"/>
      <c r="G32" s="378">
        <v>39</v>
      </c>
      <c r="H32" s="376"/>
      <c r="I32" s="377"/>
      <c r="J32" s="378">
        <v>2</v>
      </c>
      <c r="K32" s="377"/>
      <c r="L32" s="379"/>
      <c r="M32" s="376"/>
      <c r="N32" s="376"/>
      <c r="O32" s="376"/>
      <c r="P32" s="377"/>
      <c r="Q32" s="378">
        <v>1</v>
      </c>
      <c r="R32" s="376"/>
      <c r="S32" s="377"/>
      <c r="T32" s="378">
        <v>10</v>
      </c>
      <c r="U32" s="376"/>
      <c r="V32" s="377"/>
      <c r="W32" s="378">
        <f>C32+G32+J32+L32+Q32+T32</f>
        <v>52</v>
      </c>
      <c r="X32" s="376"/>
      <c r="Y32" s="377"/>
      <c r="Z32" s="22"/>
      <c r="AA32" s="27"/>
      <c r="AB32" s="27"/>
      <c r="AC32" s="27"/>
      <c r="AD32" s="27"/>
      <c r="AE32" s="27"/>
      <c r="AF32" s="28"/>
      <c r="AG32" s="28"/>
      <c r="AH32" s="28"/>
      <c r="AI32" s="28"/>
      <c r="AJ32" s="28"/>
      <c r="AK32" s="28"/>
      <c r="AL32" s="26"/>
      <c r="AM32" s="381" t="s">
        <v>51</v>
      </c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9"/>
      <c r="AY32" s="381">
        <v>8</v>
      </c>
      <c r="AZ32" s="368"/>
      <c r="BA32" s="368"/>
      <c r="BB32" s="369"/>
      <c r="BC32" s="2"/>
    </row>
    <row r="33" spans="1:55" ht="20.25" customHeight="1">
      <c r="A33" s="378" t="s">
        <v>52</v>
      </c>
      <c r="B33" s="377"/>
      <c r="C33" s="378">
        <f>SUM(C29:C32)</f>
        <v>66</v>
      </c>
      <c r="D33" s="376"/>
      <c r="E33" s="376"/>
      <c r="F33" s="377"/>
      <c r="G33" s="378">
        <f>SUM(G29:G32)</f>
        <v>52</v>
      </c>
      <c r="H33" s="376"/>
      <c r="I33" s="377"/>
      <c r="J33" s="378">
        <f>SUM(J29:J32)</f>
        <v>14</v>
      </c>
      <c r="K33" s="377"/>
      <c r="L33" s="388">
        <f>SUM(L31:L32)</f>
        <v>38</v>
      </c>
      <c r="M33" s="376"/>
      <c r="N33" s="376"/>
      <c r="O33" s="376"/>
      <c r="P33" s="377"/>
      <c r="Q33" s="378">
        <f>SUM(Q32)</f>
        <v>1</v>
      </c>
      <c r="R33" s="376"/>
      <c r="S33" s="377"/>
      <c r="T33" s="378">
        <f>SUM(T29:T32)</f>
        <v>37</v>
      </c>
      <c r="U33" s="376"/>
      <c r="V33" s="377"/>
      <c r="W33" s="378">
        <f>SUM(W29:Y32)</f>
        <v>208</v>
      </c>
      <c r="X33" s="376"/>
      <c r="Y33" s="37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372"/>
      <c r="AN33" s="373"/>
      <c r="AO33" s="373"/>
      <c r="AP33" s="373"/>
      <c r="AQ33" s="373"/>
      <c r="AR33" s="373"/>
      <c r="AS33" s="373"/>
      <c r="AT33" s="373"/>
      <c r="AU33" s="373"/>
      <c r="AV33" s="373"/>
      <c r="AW33" s="373"/>
      <c r="AX33" s="374"/>
      <c r="AY33" s="372"/>
      <c r="AZ33" s="373"/>
      <c r="BA33" s="373"/>
      <c r="BB33" s="374"/>
      <c r="BC33" s="2"/>
    </row>
    <row r="34" spans="1:5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1:5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1:5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1:5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1:5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1:5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1:5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1:5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1:5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1:5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1:5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1:5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1:5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1:5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1:5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1:5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1:5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1:5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1:5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1:5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1:5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1:5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1:5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1:5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1:5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1:5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  <row r="191" spans="1:5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</row>
    <row r="192" spans="1:5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</row>
    <row r="193" spans="1:5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</row>
    <row r="194" spans="1:5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</row>
    <row r="195" spans="1:5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</row>
    <row r="196" spans="1:5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</row>
    <row r="197" spans="1:5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</row>
    <row r="198" spans="1:5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</row>
    <row r="199" spans="1:5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</row>
    <row r="200" spans="1:5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</row>
    <row r="201" spans="1:5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</row>
    <row r="202" spans="1:5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</row>
    <row r="203" spans="1:5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</row>
    <row r="204" spans="1:5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</row>
    <row r="205" spans="1:5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</row>
    <row r="206" spans="1:5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</row>
    <row r="207" spans="1:5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</row>
    <row r="208" spans="1:5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</row>
    <row r="209" spans="1:5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</row>
    <row r="210" spans="1:5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</row>
    <row r="211" spans="1:5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</row>
    <row r="212" spans="1:5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</row>
    <row r="213" spans="1:5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</row>
    <row r="214" spans="1:5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</row>
    <row r="215" spans="1:5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</row>
    <row r="216" spans="1:5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</row>
    <row r="217" spans="1:5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</row>
    <row r="218" spans="1:5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</row>
    <row r="219" spans="1:5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</row>
    <row r="220" spans="1:5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</row>
    <row r="221" spans="1:5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</row>
    <row r="222" spans="1:5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</row>
    <row r="223" spans="1:5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</row>
    <row r="224" spans="1:5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  <row r="225" spans="1:5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</row>
    <row r="226" spans="1:5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</row>
    <row r="227" spans="1:5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</row>
    <row r="228" spans="1:5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</row>
    <row r="229" spans="1:5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</row>
    <row r="230" spans="1:5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</row>
    <row r="231" spans="1:5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</row>
    <row r="232" spans="1:5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</row>
    <row r="233" spans="1:5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</row>
    <row r="234" spans="1:5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</row>
    <row r="235" spans="1:5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</row>
    <row r="236" spans="1:5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</row>
    <row r="237" spans="1:5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</row>
    <row r="238" spans="1:5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</row>
    <row r="239" spans="1:5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</row>
    <row r="240" spans="1:5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</row>
    <row r="241" spans="1:5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</row>
    <row r="242" spans="1:5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</row>
    <row r="243" spans="1:5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</row>
    <row r="244" spans="1:5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</row>
    <row r="245" spans="1:5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</row>
    <row r="246" spans="1:5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</row>
    <row r="247" spans="1:5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</row>
    <row r="248" spans="1:5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</row>
    <row r="249" spans="1:5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</row>
    <row r="250" spans="1:5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</row>
    <row r="251" spans="1:5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</row>
    <row r="252" spans="1:5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</row>
    <row r="253" spans="1:5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</row>
    <row r="254" spans="1:5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</row>
    <row r="255" spans="1: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</row>
    <row r="256" spans="1:5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</row>
    <row r="257" spans="1:5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</row>
    <row r="258" spans="1:5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</row>
    <row r="259" spans="1:5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</row>
    <row r="260" spans="1:5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</row>
    <row r="261" spans="1:5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</row>
    <row r="262" spans="1:5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</row>
    <row r="263" spans="1:5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</row>
    <row r="264" spans="1:5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</row>
    <row r="265" spans="1:5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</row>
    <row r="266" spans="1:5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</row>
    <row r="267" spans="1:5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</row>
    <row r="268" spans="1:5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</row>
    <row r="269" spans="1:5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</row>
    <row r="270" spans="1:5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</row>
    <row r="271" spans="1:5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</row>
    <row r="272" spans="1:5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</row>
    <row r="273" spans="1:5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</row>
    <row r="274" spans="1:5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</row>
    <row r="275" spans="1:5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</row>
    <row r="276" spans="1:5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</row>
    <row r="277" spans="1:5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</row>
    <row r="278" spans="1:5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</row>
    <row r="279" spans="1:5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</row>
    <row r="280" spans="1:5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</row>
    <row r="281" spans="1:5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</row>
    <row r="282" spans="1:5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</row>
    <row r="283" spans="1:5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</row>
    <row r="284" spans="1:5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</row>
    <row r="285" spans="1:5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</row>
    <row r="286" spans="1:5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</row>
    <row r="287" spans="1:5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</row>
    <row r="288" spans="1:5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</row>
    <row r="289" spans="1:5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</row>
    <row r="290" spans="1:5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</row>
    <row r="291" spans="1:5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</row>
    <row r="292" spans="1:5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</row>
    <row r="293" spans="1:5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</row>
    <row r="294" spans="1:5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</row>
    <row r="295" spans="1:5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</row>
    <row r="296" spans="1:5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</row>
    <row r="297" spans="1:5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</row>
    <row r="298" spans="1:5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</row>
    <row r="299" spans="1:5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</row>
    <row r="300" spans="1:5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</row>
    <row r="301" spans="1:5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</row>
    <row r="302" spans="1:5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</row>
    <row r="303" spans="1:5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</row>
    <row r="304" spans="1:5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</row>
    <row r="305" spans="1:5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</row>
    <row r="306" spans="1:5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</row>
    <row r="307" spans="1:5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</row>
    <row r="308" spans="1:5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</row>
    <row r="309" spans="1:5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</row>
    <row r="310" spans="1:5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</row>
    <row r="311" spans="1:5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</row>
    <row r="312" spans="1:5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</row>
    <row r="313" spans="1:5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</row>
    <row r="314" spans="1:5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</row>
    <row r="315" spans="1:5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</row>
    <row r="316" spans="1:5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</row>
    <row r="317" spans="1:5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</row>
    <row r="318" spans="1:5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</row>
    <row r="319" spans="1:5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</row>
    <row r="320" spans="1:5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</row>
    <row r="321" spans="1:5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</row>
    <row r="322" spans="1:5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</row>
    <row r="323" spans="1:5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</row>
    <row r="324" spans="1:5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</row>
    <row r="325" spans="1:5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</row>
    <row r="326" spans="1:5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</row>
    <row r="327" spans="1:5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</row>
    <row r="328" spans="1:5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</row>
    <row r="329" spans="1:5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</row>
    <row r="330" spans="1:5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</row>
    <row r="331" spans="1:5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</row>
    <row r="332" spans="1:5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</row>
    <row r="333" spans="1:5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</row>
    <row r="334" spans="1:5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</row>
    <row r="335" spans="1:5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</row>
    <row r="336" spans="1:5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</row>
    <row r="337" spans="1:5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</row>
    <row r="338" spans="1:5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</row>
    <row r="339" spans="1:5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</row>
    <row r="340" spans="1:5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</row>
    <row r="341" spans="1:5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</row>
    <row r="342" spans="1:5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</row>
    <row r="343" spans="1:5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</row>
    <row r="344" spans="1:5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</row>
    <row r="345" spans="1:5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</row>
    <row r="346" spans="1:5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</row>
    <row r="347" spans="1:5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</row>
    <row r="348" spans="1:5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</row>
    <row r="349" spans="1:5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</row>
    <row r="350" spans="1:5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</row>
    <row r="351" spans="1:5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</row>
    <row r="352" spans="1:5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</row>
    <row r="353" spans="1:5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</row>
    <row r="354" spans="1:5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</row>
    <row r="355" spans="1: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</row>
    <row r="356" spans="1:5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</row>
    <row r="357" spans="1:5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</row>
    <row r="358" spans="1:5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</row>
    <row r="359" spans="1:5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</row>
    <row r="360" spans="1:5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</row>
    <row r="361" spans="1:5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</row>
    <row r="362" spans="1:5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</row>
    <row r="363" spans="1:5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</row>
    <row r="364" spans="1:5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</row>
    <row r="365" spans="1:5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</row>
    <row r="366" spans="1:5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</row>
    <row r="367" spans="1:5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</row>
    <row r="368" spans="1:5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</row>
    <row r="369" spans="1:5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</row>
    <row r="370" spans="1:5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</row>
    <row r="371" spans="1:5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</row>
    <row r="372" spans="1:5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</row>
    <row r="373" spans="1:5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</row>
    <row r="374" spans="1:5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</row>
    <row r="375" spans="1:5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</row>
    <row r="376" spans="1:5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</row>
    <row r="377" spans="1:5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</row>
    <row r="378" spans="1:5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</row>
    <row r="379" spans="1:5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</row>
    <row r="380" spans="1:5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</row>
    <row r="381" spans="1:5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</row>
    <row r="382" spans="1:5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</row>
    <row r="383" spans="1:5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</row>
    <row r="384" spans="1:5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</row>
    <row r="385" spans="1:5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</row>
    <row r="386" spans="1:5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</row>
    <row r="387" spans="1:5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</row>
    <row r="388" spans="1:5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</row>
    <row r="389" spans="1:5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</row>
    <row r="390" spans="1:5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</row>
    <row r="391" spans="1:5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</row>
    <row r="392" spans="1:5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</row>
    <row r="393" spans="1:5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</row>
    <row r="394" spans="1:5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</row>
    <row r="395" spans="1:5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</row>
    <row r="396" spans="1:5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</row>
    <row r="397" spans="1:5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</row>
    <row r="398" spans="1:5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</row>
    <row r="399" spans="1:5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</row>
    <row r="400" spans="1:5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</row>
    <row r="401" spans="1:5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</row>
    <row r="402" spans="1:5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</row>
    <row r="403" spans="1:5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</row>
    <row r="404" spans="1:5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</row>
    <row r="405" spans="1:5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</row>
    <row r="406" spans="1:5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</row>
    <row r="407" spans="1:5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</row>
    <row r="408" spans="1:5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</row>
    <row r="409" spans="1:5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</row>
    <row r="410" spans="1:5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</row>
    <row r="411" spans="1:5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</row>
    <row r="412" spans="1:5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</row>
    <row r="413" spans="1:5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</row>
    <row r="414" spans="1:5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</row>
    <row r="415" spans="1:5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</row>
    <row r="416" spans="1:5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</row>
    <row r="417" spans="1:5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</row>
    <row r="418" spans="1:5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</row>
    <row r="419" spans="1:5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</row>
    <row r="420" spans="1:5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</row>
    <row r="421" spans="1:5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</row>
    <row r="422" spans="1:5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</row>
    <row r="423" spans="1:5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</row>
    <row r="424" spans="1:5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</row>
    <row r="425" spans="1:5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</row>
    <row r="426" spans="1:5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</row>
    <row r="427" spans="1:5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</row>
    <row r="428" spans="1:5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</row>
    <row r="429" spans="1:5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</row>
    <row r="430" spans="1:5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</row>
    <row r="431" spans="1:5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</row>
    <row r="432" spans="1:5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</row>
    <row r="433" spans="1:5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</row>
    <row r="434" spans="1:5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</row>
    <row r="435" spans="1:5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</row>
    <row r="436" spans="1:5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</row>
    <row r="437" spans="1:5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</row>
    <row r="438" spans="1:5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</row>
    <row r="439" spans="1:5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</row>
    <row r="440" spans="1:5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</row>
    <row r="441" spans="1:5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</row>
    <row r="442" spans="1:5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</row>
    <row r="443" spans="1:5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</row>
    <row r="444" spans="1:5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</row>
    <row r="445" spans="1:5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</row>
    <row r="446" spans="1:5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</row>
    <row r="447" spans="1:5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</row>
    <row r="448" spans="1:5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</row>
    <row r="449" spans="1:5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</row>
    <row r="450" spans="1:5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</row>
    <row r="451" spans="1:5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</row>
    <row r="452" spans="1:5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</row>
    <row r="453" spans="1:5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</row>
    <row r="454" spans="1:5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</row>
    <row r="455" spans="1: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</row>
    <row r="456" spans="1:5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</row>
    <row r="457" spans="1:5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</row>
    <row r="458" spans="1:5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</row>
    <row r="459" spans="1:5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</row>
    <row r="460" spans="1:5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</row>
    <row r="461" spans="1:5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</row>
    <row r="462" spans="1:5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</row>
    <row r="463" spans="1:5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</row>
    <row r="464" spans="1:5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</row>
    <row r="465" spans="1:5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</row>
    <row r="466" spans="1:5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</row>
    <row r="467" spans="1:5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</row>
    <row r="468" spans="1:5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</row>
    <row r="469" spans="1:5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</row>
    <row r="470" spans="1:5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</row>
    <row r="471" spans="1:5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</row>
    <row r="472" spans="1:5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</row>
    <row r="473" spans="1:5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</row>
    <row r="474" spans="1:5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</row>
    <row r="475" spans="1:5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</row>
    <row r="476" spans="1:5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</row>
    <row r="477" spans="1:5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</row>
    <row r="478" spans="1:5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</row>
    <row r="479" spans="1:5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</row>
    <row r="480" spans="1:5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</row>
    <row r="481" spans="1:5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</row>
    <row r="482" spans="1:5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</row>
    <row r="483" spans="1:5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</row>
    <row r="484" spans="1:5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</row>
    <row r="485" spans="1:5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</row>
    <row r="486" spans="1:5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</row>
    <row r="487" spans="1:5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</row>
    <row r="488" spans="1:5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</row>
    <row r="489" spans="1:5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</row>
    <row r="490" spans="1:5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</row>
    <row r="491" spans="1:5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</row>
    <row r="492" spans="1:5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</row>
    <row r="493" spans="1:5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</row>
    <row r="494" spans="1:5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</row>
    <row r="495" spans="1:5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</row>
    <row r="496" spans="1:5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</row>
    <row r="497" spans="1:5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</row>
    <row r="498" spans="1:5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</row>
    <row r="499" spans="1:5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</row>
    <row r="500" spans="1:5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</row>
    <row r="501" spans="1:5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</row>
    <row r="502" spans="1:5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</row>
    <row r="503" spans="1:5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</row>
    <row r="504" spans="1:5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</row>
    <row r="505" spans="1:5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</row>
    <row r="506" spans="1:5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</row>
    <row r="507" spans="1:5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</row>
    <row r="508" spans="1:5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</row>
    <row r="509" spans="1:5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</row>
    <row r="510" spans="1:5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</row>
    <row r="511" spans="1:5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</row>
    <row r="512" spans="1:5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</row>
    <row r="513" spans="1:5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</row>
    <row r="514" spans="1:5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</row>
    <row r="515" spans="1:5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</row>
    <row r="516" spans="1:5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</row>
    <row r="517" spans="1:5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</row>
    <row r="518" spans="1:5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</row>
    <row r="519" spans="1:5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</row>
    <row r="520" spans="1:5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</row>
    <row r="521" spans="1:5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</row>
    <row r="522" spans="1:5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</row>
    <row r="523" spans="1:5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</row>
    <row r="524" spans="1:5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</row>
    <row r="525" spans="1:5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</row>
    <row r="526" spans="1:5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</row>
    <row r="527" spans="1:5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</row>
    <row r="528" spans="1:5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</row>
    <row r="529" spans="1:5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</row>
    <row r="530" spans="1:5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</row>
    <row r="531" spans="1:5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</row>
    <row r="532" spans="1:5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</row>
    <row r="533" spans="1:5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</row>
    <row r="534" spans="1:5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</row>
    <row r="535" spans="1:5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</row>
    <row r="536" spans="1:5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</row>
    <row r="537" spans="1:5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</row>
    <row r="538" spans="1:5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</row>
    <row r="539" spans="1:5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</row>
    <row r="540" spans="1:5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</row>
    <row r="541" spans="1:5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</row>
    <row r="542" spans="1:5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</row>
    <row r="543" spans="1:5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</row>
    <row r="544" spans="1:5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</row>
    <row r="545" spans="1:5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</row>
    <row r="546" spans="1:5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</row>
    <row r="547" spans="1:5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</row>
    <row r="548" spans="1:5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</row>
    <row r="549" spans="1:5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</row>
    <row r="550" spans="1:5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</row>
    <row r="551" spans="1:5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</row>
    <row r="552" spans="1:5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</row>
    <row r="553" spans="1:5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</row>
    <row r="554" spans="1:5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</row>
    <row r="555" spans="1: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</row>
    <row r="556" spans="1:5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</row>
    <row r="557" spans="1:5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</row>
    <row r="558" spans="1:5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</row>
    <row r="559" spans="1:5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</row>
    <row r="560" spans="1:5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</row>
    <row r="561" spans="1:5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</row>
    <row r="562" spans="1:5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</row>
    <row r="563" spans="1:5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</row>
    <row r="564" spans="1:5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</row>
    <row r="565" spans="1:5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</row>
    <row r="566" spans="1:5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</row>
    <row r="567" spans="1:5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</row>
    <row r="568" spans="1:5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</row>
    <row r="569" spans="1:5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</row>
    <row r="570" spans="1:5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</row>
    <row r="571" spans="1:5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</row>
    <row r="572" spans="1:5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</row>
    <row r="573" spans="1:5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</row>
    <row r="574" spans="1:5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</row>
    <row r="575" spans="1:5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</row>
    <row r="576" spans="1:5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</row>
    <row r="577" spans="1:5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</row>
    <row r="578" spans="1:5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</row>
    <row r="579" spans="1:5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</row>
    <row r="580" spans="1:5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</row>
    <row r="581" spans="1:5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</row>
    <row r="582" spans="1:5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</row>
    <row r="583" spans="1:5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</row>
    <row r="584" spans="1:5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</row>
    <row r="585" spans="1:5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</row>
    <row r="586" spans="1:5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</row>
    <row r="587" spans="1:5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</row>
    <row r="588" spans="1:5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</row>
    <row r="589" spans="1:5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</row>
    <row r="590" spans="1:5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</row>
    <row r="591" spans="1:5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</row>
    <row r="592" spans="1:5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</row>
    <row r="593" spans="1:5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</row>
    <row r="594" spans="1:5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</row>
    <row r="595" spans="1:5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</row>
    <row r="596" spans="1:5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</row>
    <row r="597" spans="1:5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</row>
    <row r="598" spans="1:5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</row>
    <row r="599" spans="1:5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</row>
    <row r="600" spans="1:5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</row>
    <row r="601" spans="1:5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</row>
    <row r="602" spans="1:5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</row>
    <row r="603" spans="1:5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</row>
    <row r="604" spans="1:5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</row>
    <row r="605" spans="1:5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</row>
    <row r="606" spans="1:5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</row>
    <row r="607" spans="1:5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</row>
    <row r="608" spans="1:5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</row>
    <row r="609" spans="1:5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</row>
    <row r="610" spans="1:5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</row>
    <row r="611" spans="1:5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</row>
    <row r="612" spans="1:5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</row>
    <row r="613" spans="1:5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</row>
    <row r="614" spans="1:5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</row>
    <row r="615" spans="1:5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</row>
    <row r="616" spans="1:5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</row>
    <row r="617" spans="1:5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</row>
    <row r="618" spans="1:5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</row>
    <row r="619" spans="1:5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</row>
    <row r="620" spans="1:5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</row>
    <row r="621" spans="1:5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</row>
    <row r="622" spans="1:5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</row>
    <row r="623" spans="1:5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</row>
    <row r="624" spans="1:5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</row>
    <row r="625" spans="1:5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</row>
    <row r="626" spans="1:5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</row>
    <row r="627" spans="1:5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</row>
    <row r="628" spans="1:5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</row>
    <row r="629" spans="1:5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</row>
    <row r="630" spans="1:5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</row>
    <row r="631" spans="1:5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</row>
    <row r="632" spans="1:5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</row>
    <row r="633" spans="1:5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</row>
    <row r="634" spans="1:5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</row>
    <row r="635" spans="1:5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</row>
    <row r="636" spans="1:5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</row>
    <row r="637" spans="1:5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</row>
    <row r="638" spans="1:5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</row>
    <row r="639" spans="1:5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</row>
    <row r="640" spans="1:5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</row>
    <row r="641" spans="1:5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</row>
    <row r="642" spans="1:5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</row>
    <row r="643" spans="1:5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</row>
    <row r="644" spans="1:5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</row>
    <row r="645" spans="1:5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</row>
    <row r="646" spans="1:5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</row>
    <row r="647" spans="1:5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</row>
    <row r="648" spans="1:5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</row>
    <row r="649" spans="1:5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</row>
    <row r="650" spans="1:5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</row>
    <row r="651" spans="1:5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</row>
    <row r="652" spans="1:5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</row>
    <row r="653" spans="1:5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</row>
    <row r="654" spans="1:5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</row>
    <row r="655" spans="1: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</row>
    <row r="656" spans="1:5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</row>
    <row r="657" spans="1:5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</row>
    <row r="658" spans="1:5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</row>
    <row r="659" spans="1:5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</row>
    <row r="660" spans="1:5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</row>
    <row r="661" spans="1:5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</row>
    <row r="662" spans="1:5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</row>
    <row r="663" spans="1:5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</row>
    <row r="664" spans="1:5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</row>
    <row r="665" spans="1:5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</row>
    <row r="666" spans="1:5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</row>
    <row r="667" spans="1:5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</row>
    <row r="668" spans="1:5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</row>
    <row r="669" spans="1:5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</row>
    <row r="670" spans="1:5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</row>
    <row r="671" spans="1:5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</row>
    <row r="672" spans="1:5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</row>
    <row r="673" spans="1:5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</row>
    <row r="674" spans="1:5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</row>
    <row r="675" spans="1:5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</row>
    <row r="676" spans="1:5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</row>
    <row r="677" spans="1:5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</row>
    <row r="678" spans="1:5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</row>
    <row r="679" spans="1:5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</row>
    <row r="680" spans="1:5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</row>
    <row r="681" spans="1:5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</row>
    <row r="682" spans="1:5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</row>
    <row r="683" spans="1:5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</row>
    <row r="684" spans="1:5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</row>
    <row r="685" spans="1:5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</row>
    <row r="686" spans="1:5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</row>
    <row r="687" spans="1:5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</row>
    <row r="688" spans="1:5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</row>
    <row r="689" spans="1:5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</row>
    <row r="690" spans="1:5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</row>
    <row r="691" spans="1:5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</row>
    <row r="692" spans="1:5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</row>
    <row r="693" spans="1:5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</row>
    <row r="694" spans="1:5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</row>
    <row r="695" spans="1:5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</row>
    <row r="696" spans="1:5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</row>
    <row r="697" spans="1:5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</row>
    <row r="698" spans="1:5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</row>
    <row r="699" spans="1:5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</row>
    <row r="700" spans="1:5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</row>
    <row r="701" spans="1:5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</row>
    <row r="702" spans="1:5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</row>
    <row r="703" spans="1:5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</row>
    <row r="704" spans="1:5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</row>
    <row r="705" spans="1:5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</row>
    <row r="706" spans="1:5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</row>
    <row r="707" spans="1:5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</row>
    <row r="708" spans="1:5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</row>
    <row r="709" spans="1:5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</row>
    <row r="710" spans="1:5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</row>
    <row r="711" spans="1:5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</row>
    <row r="712" spans="1:5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</row>
    <row r="713" spans="1:5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</row>
    <row r="714" spans="1:5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</row>
    <row r="715" spans="1:5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</row>
    <row r="716" spans="1:5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</row>
    <row r="717" spans="1:5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</row>
    <row r="718" spans="1:5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</row>
    <row r="719" spans="1:5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</row>
    <row r="720" spans="1:5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</row>
    <row r="721" spans="1:5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</row>
    <row r="722" spans="1:5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</row>
    <row r="723" spans="1:5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</row>
    <row r="724" spans="1:5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</row>
    <row r="725" spans="1:5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</row>
    <row r="726" spans="1:5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</row>
    <row r="727" spans="1:5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</row>
    <row r="728" spans="1:5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</row>
    <row r="729" spans="1:5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</row>
    <row r="730" spans="1:5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</row>
    <row r="731" spans="1:5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</row>
    <row r="732" spans="1:5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</row>
    <row r="733" spans="1:5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</row>
    <row r="734" spans="1:5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</row>
    <row r="735" spans="1:5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</row>
    <row r="736" spans="1:5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</row>
    <row r="737" spans="1:5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</row>
    <row r="738" spans="1:5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</row>
    <row r="739" spans="1:5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</row>
    <row r="740" spans="1:5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</row>
    <row r="741" spans="1:5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</row>
    <row r="742" spans="1:5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</row>
    <row r="743" spans="1:5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</row>
    <row r="744" spans="1:5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</row>
    <row r="745" spans="1:5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</row>
    <row r="746" spans="1:5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</row>
    <row r="747" spans="1:5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</row>
    <row r="748" spans="1:5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</row>
    <row r="749" spans="1:5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</row>
    <row r="750" spans="1:5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</row>
    <row r="751" spans="1:5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</row>
    <row r="752" spans="1:5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</row>
    <row r="753" spans="1:5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</row>
    <row r="754" spans="1:5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</row>
    <row r="755" spans="1: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</row>
    <row r="756" spans="1:5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</row>
    <row r="757" spans="1:5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</row>
    <row r="758" spans="1:5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</row>
    <row r="759" spans="1:5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</row>
    <row r="760" spans="1:5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</row>
    <row r="761" spans="1:5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</row>
    <row r="762" spans="1:5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</row>
    <row r="763" spans="1:5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</row>
    <row r="764" spans="1:5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</row>
    <row r="765" spans="1:5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</row>
    <row r="766" spans="1:5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</row>
    <row r="767" spans="1:5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</row>
    <row r="768" spans="1:5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</row>
    <row r="769" spans="1:5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</row>
    <row r="770" spans="1:5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</row>
    <row r="771" spans="1:5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</row>
    <row r="772" spans="1:5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</row>
    <row r="773" spans="1:5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</row>
    <row r="774" spans="1:5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</row>
    <row r="775" spans="1:5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</row>
    <row r="776" spans="1:5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</row>
    <row r="777" spans="1:5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</row>
    <row r="778" spans="1:5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</row>
    <row r="779" spans="1:5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</row>
    <row r="780" spans="1:5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</row>
    <row r="781" spans="1:5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</row>
    <row r="782" spans="1:5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</row>
    <row r="783" spans="1:5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</row>
    <row r="784" spans="1:5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</row>
    <row r="785" spans="1:5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</row>
    <row r="786" spans="1:5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</row>
    <row r="787" spans="1:5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</row>
    <row r="788" spans="1:5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</row>
    <row r="789" spans="1:5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</row>
    <row r="790" spans="1:5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</row>
    <row r="791" spans="1:5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</row>
    <row r="792" spans="1:5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</row>
    <row r="793" spans="1:5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</row>
    <row r="794" spans="1:5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</row>
    <row r="795" spans="1:5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</row>
    <row r="796" spans="1:5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</row>
    <row r="797" spans="1:5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</row>
    <row r="798" spans="1:5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</row>
    <row r="799" spans="1:5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</row>
    <row r="800" spans="1:5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</row>
    <row r="801" spans="1:5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</row>
    <row r="802" spans="1:5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</row>
    <row r="803" spans="1:5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</row>
    <row r="804" spans="1:5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</row>
    <row r="805" spans="1:5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</row>
    <row r="806" spans="1:5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</row>
    <row r="807" spans="1:5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</row>
    <row r="808" spans="1:5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</row>
    <row r="809" spans="1:5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</row>
    <row r="810" spans="1:5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</row>
    <row r="811" spans="1:5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</row>
    <row r="812" spans="1:5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</row>
    <row r="813" spans="1:5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</row>
    <row r="814" spans="1:5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</row>
    <row r="815" spans="1:5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</row>
    <row r="816" spans="1:5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</row>
    <row r="817" spans="1:5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</row>
    <row r="818" spans="1:5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</row>
    <row r="819" spans="1:5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</row>
    <row r="820" spans="1:5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</row>
    <row r="821" spans="1:5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</row>
    <row r="822" spans="1:5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</row>
    <row r="823" spans="1:5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</row>
    <row r="824" spans="1:5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</row>
    <row r="825" spans="1:5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</row>
    <row r="826" spans="1:5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</row>
    <row r="827" spans="1:5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</row>
    <row r="828" spans="1:5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</row>
    <row r="829" spans="1:5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</row>
    <row r="830" spans="1:5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</row>
    <row r="831" spans="1:5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</row>
    <row r="832" spans="1:5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</row>
    <row r="833" spans="1:5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</row>
    <row r="834" spans="1:5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</row>
    <row r="835" spans="1:5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</row>
    <row r="836" spans="1:5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</row>
    <row r="837" spans="1:5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</row>
    <row r="838" spans="1:5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</row>
    <row r="839" spans="1:5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</row>
    <row r="840" spans="1:5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</row>
    <row r="841" spans="1:5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</row>
    <row r="842" spans="1:5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</row>
    <row r="843" spans="1:5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</row>
    <row r="844" spans="1:5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</row>
    <row r="845" spans="1:5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</row>
    <row r="846" spans="1:5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</row>
    <row r="847" spans="1:5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</row>
    <row r="848" spans="1:5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</row>
    <row r="849" spans="1:5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</row>
    <row r="850" spans="1:5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</row>
    <row r="851" spans="1:5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</row>
    <row r="852" spans="1:5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</row>
    <row r="853" spans="1:5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</row>
    <row r="854" spans="1:5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</row>
    <row r="855" spans="1: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</row>
    <row r="856" spans="1:5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</row>
    <row r="857" spans="1:5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</row>
    <row r="858" spans="1:5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</row>
    <row r="859" spans="1:5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</row>
    <row r="860" spans="1:5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</row>
    <row r="861" spans="1:5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</row>
    <row r="862" spans="1:5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</row>
    <row r="863" spans="1:5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</row>
    <row r="864" spans="1:5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</row>
    <row r="865" spans="1:5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</row>
    <row r="866" spans="1:5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</row>
    <row r="867" spans="1:5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</row>
    <row r="868" spans="1:5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</row>
    <row r="869" spans="1:5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</row>
    <row r="870" spans="1:5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</row>
    <row r="871" spans="1:5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</row>
    <row r="872" spans="1:5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</row>
    <row r="873" spans="1:5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</row>
    <row r="874" spans="1:5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</row>
    <row r="875" spans="1:5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</row>
    <row r="876" spans="1:5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</row>
    <row r="877" spans="1:5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</row>
    <row r="878" spans="1:5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</row>
    <row r="879" spans="1:5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</row>
    <row r="880" spans="1:5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</row>
    <row r="881" spans="1:5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</row>
    <row r="882" spans="1:5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</row>
    <row r="883" spans="1:5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</row>
    <row r="884" spans="1:5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</row>
    <row r="885" spans="1:5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</row>
    <row r="886" spans="1:5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</row>
    <row r="887" spans="1:5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</row>
    <row r="888" spans="1:5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</row>
    <row r="889" spans="1:5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</row>
    <row r="890" spans="1:5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</row>
    <row r="891" spans="1:5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</row>
    <row r="892" spans="1:5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</row>
    <row r="893" spans="1:5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</row>
    <row r="894" spans="1:5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</row>
    <row r="895" spans="1:5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</row>
    <row r="896" spans="1:5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</row>
    <row r="897" spans="1:5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</row>
    <row r="898" spans="1:5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</row>
    <row r="899" spans="1:5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</row>
    <row r="900" spans="1:5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</row>
    <row r="901" spans="1:5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</row>
    <row r="902" spans="1:5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</row>
    <row r="903" spans="1:5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</row>
    <row r="904" spans="1:5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</row>
    <row r="905" spans="1:5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</row>
    <row r="906" spans="1:5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</row>
    <row r="907" spans="1:5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</row>
    <row r="908" spans="1:5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</row>
    <row r="909" spans="1:5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</row>
    <row r="910" spans="1:5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</row>
    <row r="911" spans="1:5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</row>
    <row r="912" spans="1:5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</row>
    <row r="913" spans="1:5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</row>
    <row r="914" spans="1:5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</row>
    <row r="915" spans="1:5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</row>
    <row r="916" spans="1:5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</row>
    <row r="917" spans="1:5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</row>
    <row r="918" spans="1:5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</row>
    <row r="919" spans="1:5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</row>
    <row r="920" spans="1:5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</row>
    <row r="921" spans="1:5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</row>
    <row r="922" spans="1:5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</row>
    <row r="923" spans="1:5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</row>
    <row r="924" spans="1:5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</row>
    <row r="925" spans="1:5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</row>
    <row r="926" spans="1:5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</row>
    <row r="927" spans="1:5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</row>
    <row r="928" spans="1:5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</row>
    <row r="929" spans="1:5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</row>
    <row r="930" spans="1:5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</row>
    <row r="931" spans="1:5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</row>
    <row r="932" spans="1:5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</row>
    <row r="933" spans="1:5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</row>
    <row r="934" spans="1:5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</row>
    <row r="935" spans="1:5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</row>
    <row r="936" spans="1:5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</row>
    <row r="937" spans="1:5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</row>
    <row r="938" spans="1:5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</row>
    <row r="939" spans="1:5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</row>
    <row r="940" spans="1:5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</row>
    <row r="941" spans="1:5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</row>
    <row r="942" spans="1:5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</row>
    <row r="943" spans="1:5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</row>
    <row r="944" spans="1:5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</row>
    <row r="945" spans="1:5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</row>
    <row r="946" spans="1:5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</row>
    <row r="947" spans="1:5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</row>
    <row r="948" spans="1:5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</row>
    <row r="949" spans="1:5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</row>
    <row r="950" spans="1:5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</row>
    <row r="951" spans="1:5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</row>
    <row r="952" spans="1:5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</row>
    <row r="953" spans="1:5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</row>
    <row r="954" spans="1:5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</row>
    <row r="955" spans="1: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</row>
    <row r="956" spans="1:5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</row>
    <row r="957" spans="1:5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</row>
    <row r="958" spans="1:5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</row>
    <row r="959" spans="1:5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</row>
    <row r="960" spans="1:5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</row>
    <row r="961" spans="1:5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</row>
    <row r="962" spans="1:5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</row>
    <row r="963" spans="1:5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</row>
    <row r="964" spans="1:5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</row>
    <row r="965" spans="1:5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</row>
    <row r="966" spans="1:5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</row>
    <row r="967" spans="1:5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</row>
    <row r="968" spans="1:5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</row>
    <row r="969" spans="1:5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</row>
    <row r="970" spans="1:5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</row>
    <row r="971" spans="1:5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</row>
    <row r="972" spans="1:5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</row>
    <row r="973" spans="1:5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</row>
    <row r="974" spans="1:5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</row>
    <row r="975" spans="1:5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</row>
    <row r="976" spans="1:5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</row>
    <row r="977" spans="1:5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</row>
    <row r="978" spans="1:5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</row>
    <row r="979" spans="1:5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</row>
    <row r="980" spans="1:5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</row>
    <row r="981" spans="1:5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</row>
    <row r="982" spans="1:5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</row>
    <row r="983" spans="1:5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</row>
    <row r="984" spans="1:5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</row>
    <row r="985" spans="1:5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</row>
    <row r="986" spans="1:5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</row>
    <row r="987" spans="1:5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</row>
    <row r="988" spans="1:5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</row>
    <row r="989" spans="1:5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</row>
    <row r="990" spans="1:5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</row>
    <row r="991" spans="1:5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</row>
    <row r="992" spans="1:5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</row>
    <row r="993" spans="1:5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</row>
    <row r="994" spans="1:5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</row>
    <row r="995" spans="1:5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</row>
    <row r="996" spans="1:5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</row>
    <row r="997" spans="1:5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</row>
    <row r="998" spans="1:5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</row>
    <row r="999" spans="1:55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</row>
    <row r="1000" spans="1:55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</row>
  </sheetData>
  <mergeCells count="97">
    <mergeCell ref="T33:V33"/>
    <mergeCell ref="W33:Y33"/>
    <mergeCell ref="A31:B31"/>
    <mergeCell ref="A32:B32"/>
    <mergeCell ref="C32:F32"/>
    <mergeCell ref="G32:I32"/>
    <mergeCell ref="J32:K32"/>
    <mergeCell ref="L32:P32"/>
    <mergeCell ref="Q32:S32"/>
    <mergeCell ref="A33:B33"/>
    <mergeCell ref="C33:F33"/>
    <mergeCell ref="G33:I33"/>
    <mergeCell ref="J33:K33"/>
    <mergeCell ref="L33:P33"/>
    <mergeCell ref="T32:V32"/>
    <mergeCell ref="W32:Y32"/>
    <mergeCell ref="AM30:AX31"/>
    <mergeCell ref="AM32:AX33"/>
    <mergeCell ref="AY32:BB33"/>
    <mergeCell ref="A17:A18"/>
    <mergeCell ref="Q26:S28"/>
    <mergeCell ref="T26:V28"/>
    <mergeCell ref="A23:AU23"/>
    <mergeCell ref="A26:B28"/>
    <mergeCell ref="C26:F28"/>
    <mergeCell ref="G26:I28"/>
    <mergeCell ref="J26:K28"/>
    <mergeCell ref="L26:P28"/>
    <mergeCell ref="AY26:BB29"/>
    <mergeCell ref="Q33:S33"/>
    <mergeCell ref="AY30:BB31"/>
    <mergeCell ref="B17:F17"/>
    <mergeCell ref="G17:J17"/>
    <mergeCell ref="K17:N17"/>
    <mergeCell ref="O17:S17"/>
    <mergeCell ref="T17:W17"/>
    <mergeCell ref="X17:AA17"/>
    <mergeCell ref="AB17:AF17"/>
    <mergeCell ref="P11:AM11"/>
    <mergeCell ref="P12:AM12"/>
    <mergeCell ref="P13:AM13"/>
    <mergeCell ref="P14:AM14"/>
    <mergeCell ref="A16:BB16"/>
    <mergeCell ref="X15:AB15"/>
    <mergeCell ref="AA30:AE31"/>
    <mergeCell ref="AF30:AH31"/>
    <mergeCell ref="AI30:AK31"/>
    <mergeCell ref="W31:Y31"/>
    <mergeCell ref="AF26:AH28"/>
    <mergeCell ref="AI26:AK28"/>
    <mergeCell ref="W30:Y30"/>
    <mergeCell ref="AF29:AH29"/>
    <mergeCell ref="W29:Y29"/>
    <mergeCell ref="AA29:AE29"/>
    <mergeCell ref="W26:Y28"/>
    <mergeCell ref="AA26:AE28"/>
    <mergeCell ref="Q31:S31"/>
    <mergeCell ref="T31:V31"/>
    <mergeCell ref="Q29:S29"/>
    <mergeCell ref="T29:V29"/>
    <mergeCell ref="C30:F30"/>
    <mergeCell ref="G30:I30"/>
    <mergeCell ref="J30:K30"/>
    <mergeCell ref="L30:P30"/>
    <mergeCell ref="Q30:S30"/>
    <mergeCell ref="T30:V30"/>
    <mergeCell ref="A30:B30"/>
    <mergeCell ref="C31:F31"/>
    <mergeCell ref="G31:I31"/>
    <mergeCell ref="J31:K31"/>
    <mergeCell ref="L31:P31"/>
    <mergeCell ref="A29:B29"/>
    <mergeCell ref="C29:F29"/>
    <mergeCell ref="G29:I29"/>
    <mergeCell ref="J29:K29"/>
    <mergeCell ref="L29:P29"/>
    <mergeCell ref="AM26:AX29"/>
    <mergeCell ref="AI29:AK29"/>
    <mergeCell ref="AK17:AN17"/>
    <mergeCell ref="AO17:AS17"/>
    <mergeCell ref="AX17:BA17"/>
    <mergeCell ref="P8:AL8"/>
    <mergeCell ref="AN8:BB8"/>
    <mergeCell ref="P9:AK9"/>
    <mergeCell ref="AN9:BB10"/>
    <mergeCell ref="P10:AJ10"/>
    <mergeCell ref="A4:O4"/>
    <mergeCell ref="A6:O6"/>
    <mergeCell ref="A1:O1"/>
    <mergeCell ref="P1:AN1"/>
    <mergeCell ref="AO1:BB3"/>
    <mergeCell ref="A2:O2"/>
    <mergeCell ref="A3:O3"/>
    <mergeCell ref="P3:AN3"/>
    <mergeCell ref="AN4:BB7"/>
    <mergeCell ref="A7:O7"/>
    <mergeCell ref="P7:AM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2"/>
  <sheetViews>
    <sheetView topLeftCell="A53" zoomScale="84" zoomScaleNormal="84" workbookViewId="0">
      <selection activeCell="R16" sqref="R16"/>
    </sheetView>
  </sheetViews>
  <sheetFormatPr defaultColWidth="14.44140625" defaultRowHeight="15" customHeight="1"/>
  <cols>
    <col min="1" max="1" width="14.33203125" customWidth="1"/>
    <col min="2" max="2" width="58" customWidth="1"/>
    <col min="3" max="3" width="6.6640625" customWidth="1"/>
    <col min="4" max="4" width="7.33203125" customWidth="1"/>
    <col min="5" max="5" width="7.6640625" customWidth="1"/>
    <col min="6" max="6" width="6.6640625" customWidth="1"/>
    <col min="7" max="7" width="7.33203125" customWidth="1"/>
    <col min="8" max="8" width="14.44140625" customWidth="1"/>
    <col min="9" max="10" width="10.44140625" customWidth="1"/>
    <col min="11" max="11" width="6.33203125" customWidth="1"/>
    <col min="12" max="12" width="11.33203125" customWidth="1"/>
    <col min="13" max="13" width="13.5546875" customWidth="1"/>
    <col min="14" max="16" width="8" hidden="1" customWidth="1"/>
    <col min="17" max="17" width="2.33203125" hidden="1" customWidth="1"/>
    <col min="18" max="18" width="10.33203125" customWidth="1"/>
    <col min="19" max="26" width="9.109375" customWidth="1"/>
  </cols>
  <sheetData>
    <row r="1" spans="1:27" ht="18.75" customHeight="1">
      <c r="A1" s="409" t="s">
        <v>161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29"/>
    </row>
    <row r="2" spans="1:27" ht="15.75" customHeight="1">
      <c r="A2" s="410" t="s">
        <v>53</v>
      </c>
      <c r="B2" s="413" t="s">
        <v>54</v>
      </c>
      <c r="C2" s="414" t="s">
        <v>55</v>
      </c>
      <c r="D2" s="368"/>
      <c r="E2" s="368"/>
      <c r="F2" s="369"/>
      <c r="G2" s="389" t="s">
        <v>56</v>
      </c>
      <c r="H2" s="392" t="s">
        <v>57</v>
      </c>
      <c r="I2" s="376"/>
      <c r="J2" s="376"/>
      <c r="K2" s="376"/>
      <c r="L2" s="376"/>
      <c r="M2" s="377"/>
      <c r="N2" s="392" t="s">
        <v>58</v>
      </c>
      <c r="O2" s="376"/>
      <c r="P2" s="376"/>
      <c r="Q2" s="376"/>
      <c r="R2" s="393" t="s">
        <v>59</v>
      </c>
      <c r="S2" s="376"/>
      <c r="T2" s="376"/>
      <c r="U2" s="376"/>
      <c r="V2" s="376"/>
      <c r="W2" s="376"/>
      <c r="X2" s="376"/>
      <c r="Y2" s="394"/>
      <c r="Z2" s="29"/>
    </row>
    <row r="3" spans="1:27" ht="94.5" customHeight="1">
      <c r="A3" s="411"/>
      <c r="B3" s="390"/>
      <c r="C3" s="370"/>
      <c r="D3" s="348"/>
      <c r="E3" s="348"/>
      <c r="F3" s="371"/>
      <c r="G3" s="390"/>
      <c r="H3" s="389" t="s">
        <v>60</v>
      </c>
      <c r="I3" s="393" t="s">
        <v>61</v>
      </c>
      <c r="J3" s="376"/>
      <c r="K3" s="376"/>
      <c r="L3" s="377"/>
      <c r="M3" s="389" t="s">
        <v>62</v>
      </c>
      <c r="N3" s="392" t="s">
        <v>63</v>
      </c>
      <c r="O3" s="376"/>
      <c r="P3" s="377"/>
      <c r="Q3" s="31" t="s">
        <v>64</v>
      </c>
      <c r="R3" s="393" t="s">
        <v>63</v>
      </c>
      <c r="S3" s="394"/>
      <c r="T3" s="395" t="s">
        <v>64</v>
      </c>
      <c r="U3" s="394"/>
      <c r="V3" s="395" t="s">
        <v>65</v>
      </c>
      <c r="W3" s="394"/>
      <c r="X3" s="395" t="s">
        <v>66</v>
      </c>
      <c r="Y3" s="394"/>
      <c r="Z3" s="29"/>
    </row>
    <row r="4" spans="1:27" ht="15.75" customHeight="1">
      <c r="A4" s="411"/>
      <c r="B4" s="390"/>
      <c r="C4" s="372"/>
      <c r="D4" s="373"/>
      <c r="E4" s="373"/>
      <c r="F4" s="374"/>
      <c r="G4" s="390"/>
      <c r="H4" s="390"/>
      <c r="I4" s="389" t="s">
        <v>67</v>
      </c>
      <c r="J4" s="392" t="s">
        <v>68</v>
      </c>
      <c r="K4" s="376"/>
      <c r="L4" s="377"/>
      <c r="M4" s="390"/>
      <c r="N4" s="396" t="s">
        <v>69</v>
      </c>
      <c r="O4" s="368"/>
      <c r="P4" s="369"/>
      <c r="Q4" s="396" t="s">
        <v>70</v>
      </c>
      <c r="R4" s="32"/>
      <c r="S4" s="33"/>
      <c r="T4" s="34"/>
      <c r="U4" s="35"/>
      <c r="V4" s="29"/>
      <c r="W4" s="36"/>
      <c r="X4" s="29"/>
      <c r="Y4" s="37"/>
      <c r="Z4" s="29"/>
    </row>
    <row r="5" spans="1:27" ht="15.75" customHeight="1">
      <c r="A5" s="411"/>
      <c r="B5" s="390"/>
      <c r="C5" s="389" t="s">
        <v>71</v>
      </c>
      <c r="D5" s="389" t="s">
        <v>72</v>
      </c>
      <c r="E5" s="414" t="s">
        <v>73</v>
      </c>
      <c r="F5" s="369"/>
      <c r="G5" s="390"/>
      <c r="H5" s="390"/>
      <c r="I5" s="390"/>
      <c r="J5" s="389" t="s">
        <v>74</v>
      </c>
      <c r="K5" s="389" t="s">
        <v>75</v>
      </c>
      <c r="L5" s="389" t="s">
        <v>76</v>
      </c>
      <c r="M5" s="390"/>
      <c r="N5" s="372"/>
      <c r="O5" s="373"/>
      <c r="P5" s="374"/>
      <c r="Q5" s="372"/>
      <c r="R5" s="393" t="s">
        <v>77</v>
      </c>
      <c r="S5" s="394"/>
      <c r="T5" s="395" t="s">
        <v>77</v>
      </c>
      <c r="U5" s="394"/>
      <c r="V5" s="395" t="s">
        <v>77</v>
      </c>
      <c r="W5" s="394"/>
      <c r="X5" s="395" t="s">
        <v>77</v>
      </c>
      <c r="Y5" s="394"/>
      <c r="Z5" s="29"/>
    </row>
    <row r="6" spans="1:27" ht="15.75" customHeight="1">
      <c r="A6" s="411"/>
      <c r="B6" s="390"/>
      <c r="C6" s="390"/>
      <c r="D6" s="390"/>
      <c r="E6" s="372"/>
      <c r="F6" s="374"/>
      <c r="G6" s="390"/>
      <c r="H6" s="390"/>
      <c r="I6" s="390"/>
      <c r="J6" s="390"/>
      <c r="K6" s="390"/>
      <c r="L6" s="390"/>
      <c r="M6" s="390"/>
      <c r="N6" s="38">
        <v>1</v>
      </c>
      <c r="O6" s="38">
        <v>2</v>
      </c>
      <c r="P6" s="38">
        <v>3</v>
      </c>
      <c r="Q6" s="39">
        <v>4</v>
      </c>
      <c r="R6" s="40">
        <v>1</v>
      </c>
      <c r="S6" s="41">
        <v>2</v>
      </c>
      <c r="T6" s="42">
        <v>3</v>
      </c>
      <c r="U6" s="41">
        <v>4</v>
      </c>
      <c r="V6" s="43">
        <v>5</v>
      </c>
      <c r="W6" s="44">
        <v>6</v>
      </c>
      <c r="X6" s="43">
        <v>7</v>
      </c>
      <c r="Y6" s="44">
        <v>8</v>
      </c>
      <c r="Z6" s="29"/>
    </row>
    <row r="7" spans="1:27" ht="15.75" customHeight="1">
      <c r="A7" s="411"/>
      <c r="B7" s="390"/>
      <c r="C7" s="390"/>
      <c r="D7" s="390"/>
      <c r="E7" s="400" t="s">
        <v>78</v>
      </c>
      <c r="F7" s="401" t="s">
        <v>79</v>
      </c>
      <c r="G7" s="390"/>
      <c r="H7" s="390"/>
      <c r="I7" s="390"/>
      <c r="J7" s="390"/>
      <c r="K7" s="390"/>
      <c r="L7" s="390"/>
      <c r="M7" s="390"/>
      <c r="N7" s="392" t="s">
        <v>80</v>
      </c>
      <c r="O7" s="376"/>
      <c r="P7" s="377"/>
      <c r="Q7" s="31"/>
      <c r="R7" s="396" t="s">
        <v>81</v>
      </c>
      <c r="S7" s="368"/>
      <c r="T7" s="368"/>
      <c r="U7" s="368"/>
      <c r="V7" s="368"/>
      <c r="W7" s="368"/>
      <c r="X7" s="368"/>
      <c r="Y7" s="397"/>
      <c r="Z7" s="29"/>
    </row>
    <row r="8" spans="1:27" ht="33" customHeight="1">
      <c r="A8" s="412"/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45">
        <v>15</v>
      </c>
      <c r="O8" s="45">
        <v>9</v>
      </c>
      <c r="P8" s="45">
        <v>9</v>
      </c>
      <c r="Q8" s="46">
        <v>15</v>
      </c>
      <c r="R8" s="40">
        <v>15</v>
      </c>
      <c r="S8" s="41">
        <v>18</v>
      </c>
      <c r="T8" s="42">
        <v>15</v>
      </c>
      <c r="U8" s="41">
        <v>18</v>
      </c>
      <c r="V8" s="42">
        <v>15</v>
      </c>
      <c r="W8" s="41">
        <v>23</v>
      </c>
      <c r="X8" s="42">
        <v>16</v>
      </c>
      <c r="Y8" s="41">
        <v>20</v>
      </c>
      <c r="Z8" s="29"/>
    </row>
    <row r="9" spans="1:27" ht="16.5" customHeight="1">
      <c r="A9" s="47">
        <v>1</v>
      </c>
      <c r="B9" s="48">
        <v>2</v>
      </c>
      <c r="C9" s="30">
        <v>3</v>
      </c>
      <c r="D9" s="30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30">
        <v>12</v>
      </c>
      <c r="M9" s="30">
        <v>13</v>
      </c>
      <c r="N9" s="30">
        <v>13</v>
      </c>
      <c r="O9" s="30">
        <v>13</v>
      </c>
      <c r="P9" s="30">
        <v>13</v>
      </c>
      <c r="Q9" s="49">
        <v>13</v>
      </c>
      <c r="R9" s="50">
        <v>14</v>
      </c>
      <c r="S9" s="51">
        <v>15</v>
      </c>
      <c r="T9" s="52">
        <v>16</v>
      </c>
      <c r="U9" s="51">
        <v>17</v>
      </c>
      <c r="V9" s="53">
        <v>18</v>
      </c>
      <c r="W9" s="54">
        <v>19</v>
      </c>
      <c r="X9" s="53">
        <v>20</v>
      </c>
      <c r="Y9" s="54">
        <v>21</v>
      </c>
      <c r="Z9" s="55"/>
    </row>
    <row r="10" spans="1:27" ht="19.5" customHeight="1">
      <c r="A10" s="415" t="s">
        <v>82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7"/>
      <c r="Z10" s="56"/>
    </row>
    <row r="11" spans="1:27" ht="19.5" customHeight="1">
      <c r="A11" s="415" t="s">
        <v>83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7"/>
      <c r="Z11" s="56"/>
      <c r="AA11" t="s">
        <v>151</v>
      </c>
    </row>
    <row r="12" spans="1:27" ht="18.75" customHeight="1">
      <c r="A12" s="57" t="s">
        <v>84</v>
      </c>
      <c r="B12" s="58" t="s">
        <v>85</v>
      </c>
      <c r="C12" s="59"/>
      <c r="D12" s="60"/>
      <c r="E12" s="61"/>
      <c r="F12" s="62"/>
      <c r="G12" s="63">
        <v>6</v>
      </c>
      <c r="H12" s="64">
        <v>180</v>
      </c>
      <c r="I12" s="65">
        <v>66</v>
      </c>
      <c r="J12" s="65"/>
      <c r="K12" s="65"/>
      <c r="L12" s="65">
        <v>66</v>
      </c>
      <c r="M12" s="66">
        <f>H12-I12</f>
        <v>114</v>
      </c>
      <c r="N12" s="67"/>
      <c r="O12" s="68"/>
      <c r="P12" s="69"/>
      <c r="Q12" s="70"/>
      <c r="R12" s="68"/>
      <c r="S12" s="69"/>
      <c r="T12" s="71"/>
      <c r="U12" s="72"/>
      <c r="V12" s="73"/>
      <c r="W12" s="72"/>
      <c r="X12" s="73"/>
      <c r="Y12" s="72"/>
      <c r="Z12" s="74"/>
    </row>
    <row r="13" spans="1:27" ht="18.75" customHeight="1">
      <c r="A13" s="75" t="s">
        <v>86</v>
      </c>
      <c r="B13" s="58" t="s">
        <v>85</v>
      </c>
      <c r="C13" s="76"/>
      <c r="D13" s="60" t="s">
        <v>87</v>
      </c>
      <c r="E13" s="61"/>
      <c r="F13" s="62"/>
      <c r="G13" s="77">
        <v>3</v>
      </c>
      <c r="H13" s="78">
        <v>90</v>
      </c>
      <c r="I13" s="79">
        <v>30</v>
      </c>
      <c r="J13" s="79"/>
      <c r="K13" s="79"/>
      <c r="L13" s="79">
        <v>30</v>
      </c>
      <c r="M13" s="80">
        <v>60</v>
      </c>
      <c r="N13" s="81"/>
      <c r="O13" s="82"/>
      <c r="P13" s="83"/>
      <c r="Q13" s="84"/>
      <c r="R13" s="68">
        <v>2</v>
      </c>
      <c r="S13" s="69"/>
      <c r="T13" s="71"/>
      <c r="U13" s="72"/>
      <c r="V13" s="73"/>
      <c r="W13" s="72"/>
      <c r="X13" s="73"/>
      <c r="Y13" s="72"/>
      <c r="Z13" s="74"/>
    </row>
    <row r="14" spans="1:27" ht="18.75" customHeight="1">
      <c r="A14" s="75" t="s">
        <v>88</v>
      </c>
      <c r="B14" s="58" t="s">
        <v>85</v>
      </c>
      <c r="C14" s="76">
        <v>2</v>
      </c>
      <c r="D14" s="60"/>
      <c r="E14" s="61"/>
      <c r="F14" s="62"/>
      <c r="G14" s="77">
        <v>3</v>
      </c>
      <c r="H14" s="78">
        <v>90</v>
      </c>
      <c r="I14" s="79">
        <v>36</v>
      </c>
      <c r="J14" s="79"/>
      <c r="K14" s="79"/>
      <c r="L14" s="79">
        <v>36</v>
      </c>
      <c r="M14" s="80">
        <v>54</v>
      </c>
      <c r="N14" s="81"/>
      <c r="O14" s="82"/>
      <c r="P14" s="83"/>
      <c r="Q14" s="84"/>
      <c r="R14" s="68"/>
      <c r="S14" s="69">
        <v>2</v>
      </c>
      <c r="T14" s="71"/>
      <c r="U14" s="72"/>
      <c r="V14" s="73"/>
      <c r="W14" s="72"/>
      <c r="X14" s="73"/>
      <c r="Y14" s="72"/>
      <c r="Z14" s="74"/>
    </row>
    <row r="15" spans="1:27" ht="18.75" customHeight="1">
      <c r="A15" s="85" t="s">
        <v>89</v>
      </c>
      <c r="B15" s="86" t="s">
        <v>90</v>
      </c>
      <c r="C15" s="87">
        <v>1</v>
      </c>
      <c r="D15" s="88"/>
      <c r="E15" s="89"/>
      <c r="F15" s="90"/>
      <c r="G15" s="91">
        <v>4</v>
      </c>
      <c r="H15" s="92">
        <f t="shared" ref="H15:H16" si="0">G15*30</f>
        <v>120</v>
      </c>
      <c r="I15" s="93">
        <v>45</v>
      </c>
      <c r="J15" s="94">
        <v>15</v>
      </c>
      <c r="K15" s="95"/>
      <c r="L15" s="95">
        <v>30</v>
      </c>
      <c r="M15" s="96">
        <v>75</v>
      </c>
      <c r="N15" s="97"/>
      <c r="O15" s="98"/>
      <c r="P15" s="99"/>
      <c r="Q15" s="100"/>
      <c r="R15" s="95">
        <v>3</v>
      </c>
      <c r="S15" s="96"/>
      <c r="T15" s="101"/>
      <c r="U15" s="102"/>
      <c r="V15" s="103"/>
      <c r="W15" s="102"/>
      <c r="X15" s="103"/>
      <c r="Y15" s="102"/>
      <c r="Z15" s="74"/>
    </row>
    <row r="16" spans="1:27" ht="38.25" customHeight="1" thickBot="1">
      <c r="A16" s="104" t="s">
        <v>91</v>
      </c>
      <c r="B16" s="86" t="s">
        <v>92</v>
      </c>
      <c r="C16" s="105">
        <v>3</v>
      </c>
      <c r="D16" s="88"/>
      <c r="E16" s="89"/>
      <c r="F16" s="90"/>
      <c r="G16" s="91">
        <v>6</v>
      </c>
      <c r="H16" s="106">
        <f t="shared" si="0"/>
        <v>180</v>
      </c>
      <c r="I16" s="93">
        <v>60</v>
      </c>
      <c r="J16" s="94">
        <v>30</v>
      </c>
      <c r="K16" s="95"/>
      <c r="L16" s="94">
        <v>30</v>
      </c>
      <c r="M16" s="96">
        <v>120</v>
      </c>
      <c r="N16" s="81"/>
      <c r="O16" s="82"/>
      <c r="P16" s="83"/>
      <c r="Q16" s="84"/>
      <c r="R16" s="95"/>
      <c r="S16" s="96"/>
      <c r="T16" s="101">
        <v>4</v>
      </c>
      <c r="U16" s="102"/>
      <c r="V16" s="103"/>
      <c r="W16" s="102"/>
      <c r="X16" s="103"/>
      <c r="Y16" s="102"/>
      <c r="Z16" s="74"/>
    </row>
    <row r="17" spans="1:26" ht="8.25" hidden="1" customHeight="1">
      <c r="A17" s="107"/>
      <c r="B17" s="108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9"/>
      <c r="V17" s="110"/>
      <c r="W17" s="109"/>
      <c r="X17" s="110"/>
      <c r="Y17" s="109"/>
      <c r="Z17" s="74"/>
    </row>
    <row r="18" spans="1:26" ht="19.5" customHeight="1" thickBot="1">
      <c r="A18" s="418" t="s">
        <v>93</v>
      </c>
      <c r="B18" s="416"/>
      <c r="C18" s="416"/>
      <c r="D18" s="416"/>
      <c r="E18" s="416"/>
      <c r="F18" s="417"/>
      <c r="G18" s="111">
        <f t="shared" ref="G18:M18" si="1">G12+G15+G16</f>
        <v>16</v>
      </c>
      <c r="H18" s="112">
        <f t="shared" si="1"/>
        <v>480</v>
      </c>
      <c r="I18" s="112">
        <f t="shared" si="1"/>
        <v>171</v>
      </c>
      <c r="J18" s="112">
        <f t="shared" si="1"/>
        <v>45</v>
      </c>
      <c r="K18" s="112">
        <f t="shared" si="1"/>
        <v>0</v>
      </c>
      <c r="L18" s="112">
        <f t="shared" si="1"/>
        <v>126</v>
      </c>
      <c r="M18" s="112">
        <f t="shared" si="1"/>
        <v>309</v>
      </c>
      <c r="N18" s="113">
        <f t="shared" ref="N18:P18" si="2">SUM(N12:N15)</f>
        <v>0</v>
      </c>
      <c r="O18" s="114">
        <f t="shared" si="2"/>
        <v>0</v>
      </c>
      <c r="P18" s="115">
        <f t="shared" si="2"/>
        <v>0</v>
      </c>
      <c r="Q18" s="116"/>
      <c r="R18" s="113">
        <f>R13+R15+R14+R16</f>
        <v>5</v>
      </c>
      <c r="S18" s="117">
        <v>2</v>
      </c>
      <c r="T18" s="118">
        <f>T12+T15+T16+T23</f>
        <v>4</v>
      </c>
      <c r="U18" s="115"/>
      <c r="V18" s="118"/>
      <c r="W18" s="115"/>
      <c r="X18" s="118"/>
      <c r="Y18" s="119"/>
      <c r="Z18" s="56"/>
    </row>
    <row r="19" spans="1:26" ht="19.5" customHeight="1" thickBot="1">
      <c r="A19" s="419" t="s">
        <v>94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20"/>
      <c r="Z19" s="56"/>
    </row>
    <row r="20" spans="1:26" ht="18.75" customHeight="1">
      <c r="A20" s="120" t="s">
        <v>95</v>
      </c>
      <c r="B20" s="121" t="s">
        <v>156</v>
      </c>
      <c r="C20" s="122">
        <v>2</v>
      </c>
      <c r="D20" s="123"/>
      <c r="E20" s="124"/>
      <c r="F20" s="125"/>
      <c r="G20" s="126">
        <v>5</v>
      </c>
      <c r="H20" s="123">
        <f t="shared" ref="H20:H21" si="3">G20*30</f>
        <v>150</v>
      </c>
      <c r="I20" s="124">
        <f>J20+L20</f>
        <v>54</v>
      </c>
      <c r="J20" s="124">
        <v>36</v>
      </c>
      <c r="K20" s="124"/>
      <c r="L20" s="124">
        <v>18</v>
      </c>
      <c r="M20" s="127">
        <f t="shared" ref="M20:M21" si="4">H20-I20</f>
        <v>96</v>
      </c>
      <c r="N20" s="101"/>
      <c r="O20" s="95"/>
      <c r="P20" s="128"/>
      <c r="Q20" s="129"/>
      <c r="R20" s="130"/>
      <c r="S20" s="131">
        <v>3</v>
      </c>
      <c r="T20" s="130"/>
      <c r="U20" s="132"/>
      <c r="V20" s="133"/>
      <c r="W20" s="132"/>
      <c r="X20" s="133"/>
      <c r="Y20" s="132"/>
      <c r="Z20" s="74"/>
    </row>
    <row r="21" spans="1:26" ht="26.25" customHeight="1">
      <c r="A21" s="134" t="s">
        <v>96</v>
      </c>
      <c r="B21" s="135" t="s">
        <v>155</v>
      </c>
      <c r="C21" s="136"/>
      <c r="D21" s="137" t="s">
        <v>98</v>
      </c>
      <c r="E21" s="138"/>
      <c r="F21" s="139"/>
      <c r="G21" s="140">
        <v>5</v>
      </c>
      <c r="H21" s="141">
        <f t="shared" si="3"/>
        <v>150</v>
      </c>
      <c r="I21" s="142">
        <f>J21+K21+L21</f>
        <v>72</v>
      </c>
      <c r="J21" s="142">
        <v>36</v>
      </c>
      <c r="K21" s="142"/>
      <c r="L21" s="142">
        <v>36</v>
      </c>
      <c r="M21" s="143">
        <f t="shared" si="4"/>
        <v>78</v>
      </c>
      <c r="N21" s="101"/>
      <c r="O21" s="95"/>
      <c r="P21" s="128"/>
      <c r="Q21" s="129"/>
      <c r="R21" s="144"/>
      <c r="S21" s="96">
        <v>4</v>
      </c>
      <c r="T21" s="144"/>
      <c r="U21" s="102"/>
      <c r="V21" s="145"/>
      <c r="W21" s="102"/>
      <c r="X21" s="145"/>
      <c r="Y21" s="102"/>
      <c r="Z21" s="74"/>
    </row>
    <row r="22" spans="1:26" ht="18.75" hidden="1" customHeight="1">
      <c r="A22" s="134"/>
      <c r="B22" s="146"/>
      <c r="C22" s="136"/>
      <c r="D22" s="147"/>
      <c r="E22" s="142"/>
      <c r="F22" s="148"/>
      <c r="G22" s="149"/>
      <c r="H22" s="147"/>
      <c r="I22" s="142"/>
      <c r="J22" s="142"/>
      <c r="K22" s="142"/>
      <c r="L22" s="142"/>
      <c r="M22" s="150"/>
      <c r="N22" s="101"/>
      <c r="O22" s="95"/>
      <c r="P22" s="128"/>
      <c r="Q22" s="129"/>
      <c r="R22" s="144"/>
      <c r="S22" s="96"/>
      <c r="T22" s="144"/>
      <c r="U22" s="102"/>
      <c r="V22" s="145"/>
      <c r="W22" s="102"/>
      <c r="X22" s="145"/>
      <c r="Y22" s="102"/>
      <c r="Z22" s="74"/>
    </row>
    <row r="23" spans="1:26" ht="19.5" customHeight="1" thickBot="1">
      <c r="A23" s="151" t="s">
        <v>99</v>
      </c>
      <c r="B23" s="152" t="s">
        <v>100</v>
      </c>
      <c r="C23" s="105"/>
      <c r="D23" s="153" t="s">
        <v>101</v>
      </c>
      <c r="E23" s="154"/>
      <c r="F23" s="155"/>
      <c r="G23" s="156">
        <v>4</v>
      </c>
      <c r="H23" s="157">
        <f>G23*30</f>
        <v>120</v>
      </c>
      <c r="I23" s="158"/>
      <c r="J23" s="159"/>
      <c r="K23" s="159"/>
      <c r="L23" s="159"/>
      <c r="M23" s="160">
        <f>H23-I23</f>
        <v>120</v>
      </c>
      <c r="N23" s="101"/>
      <c r="O23" s="95"/>
      <c r="P23" s="95"/>
      <c r="Q23" s="129"/>
      <c r="R23" s="161"/>
      <c r="S23" s="160"/>
      <c r="T23" s="161"/>
      <c r="U23" s="109"/>
      <c r="V23" s="162"/>
      <c r="W23" s="109"/>
      <c r="X23" s="162"/>
      <c r="Y23" s="109"/>
      <c r="Z23" s="74"/>
    </row>
    <row r="24" spans="1:26" ht="20.25" customHeight="1" thickBot="1">
      <c r="A24" s="421" t="s">
        <v>102</v>
      </c>
      <c r="B24" s="422"/>
      <c r="C24" s="422"/>
      <c r="D24" s="422"/>
      <c r="E24" s="422"/>
      <c r="F24" s="422"/>
      <c r="G24" s="163">
        <f t="shared" ref="G24:M24" si="5">G20++G21+G22+G23</f>
        <v>14</v>
      </c>
      <c r="H24" s="163">
        <f t="shared" si="5"/>
        <v>420</v>
      </c>
      <c r="I24" s="163">
        <f t="shared" si="5"/>
        <v>126</v>
      </c>
      <c r="J24" s="163">
        <f t="shared" si="5"/>
        <v>72</v>
      </c>
      <c r="K24" s="163">
        <f t="shared" si="5"/>
        <v>0</v>
      </c>
      <c r="L24" s="163">
        <f t="shared" si="5"/>
        <v>54</v>
      </c>
      <c r="M24" s="163">
        <f t="shared" si="5"/>
        <v>294</v>
      </c>
      <c r="N24" s="164"/>
      <c r="O24" s="164"/>
      <c r="P24" s="164"/>
      <c r="Q24" s="164"/>
      <c r="R24" s="164"/>
      <c r="S24" s="165">
        <f t="shared" ref="S24:T24" si="6">SUM(S20:S23)</f>
        <v>7</v>
      </c>
      <c r="T24" s="164">
        <f t="shared" si="6"/>
        <v>0</v>
      </c>
      <c r="U24" s="166"/>
      <c r="V24" s="166"/>
      <c r="W24" s="166"/>
      <c r="X24" s="166"/>
      <c r="Y24" s="166"/>
      <c r="Z24" s="74"/>
    </row>
    <row r="25" spans="1:26" ht="19.5" customHeight="1">
      <c r="A25" s="167"/>
      <c r="B25" s="423" t="s">
        <v>103</v>
      </c>
      <c r="C25" s="416"/>
      <c r="D25" s="416"/>
      <c r="E25" s="416"/>
      <c r="F25" s="424"/>
      <c r="G25" s="168">
        <f t="shared" ref="G25:H25" si="7">G18+G24</f>
        <v>30</v>
      </c>
      <c r="H25" s="169">
        <f t="shared" si="7"/>
        <v>900</v>
      </c>
      <c r="I25" s="168">
        <f t="shared" ref="I25:U25" si="8">I24+I18</f>
        <v>297</v>
      </c>
      <c r="J25" s="168">
        <f t="shared" si="8"/>
        <v>117</v>
      </c>
      <c r="K25" s="168">
        <f t="shared" si="8"/>
        <v>0</v>
      </c>
      <c r="L25" s="168">
        <f t="shared" si="8"/>
        <v>180</v>
      </c>
      <c r="M25" s="168">
        <f t="shared" si="8"/>
        <v>603</v>
      </c>
      <c r="N25" s="170">
        <f t="shared" si="8"/>
        <v>0</v>
      </c>
      <c r="O25" s="170">
        <f t="shared" si="8"/>
        <v>0</v>
      </c>
      <c r="P25" s="170">
        <f t="shared" si="8"/>
        <v>0</v>
      </c>
      <c r="Q25" s="170">
        <f t="shared" si="8"/>
        <v>0</v>
      </c>
      <c r="R25" s="170">
        <f t="shared" si="8"/>
        <v>5</v>
      </c>
      <c r="S25" s="170">
        <f t="shared" si="8"/>
        <v>9</v>
      </c>
      <c r="T25" s="170">
        <f t="shared" si="8"/>
        <v>4</v>
      </c>
      <c r="U25" s="170">
        <f t="shared" si="8"/>
        <v>0</v>
      </c>
      <c r="V25" s="171"/>
      <c r="W25" s="171"/>
      <c r="X25" s="171"/>
      <c r="Y25" s="171"/>
      <c r="Z25" s="74"/>
    </row>
    <row r="26" spans="1:26" ht="19.5" customHeight="1">
      <c r="A26" s="415" t="s">
        <v>104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7"/>
      <c r="Z26" s="56"/>
    </row>
    <row r="27" spans="1:26" ht="19.5" customHeight="1">
      <c r="A27" s="415" t="s">
        <v>105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7"/>
      <c r="Z27" s="56"/>
    </row>
    <row r="28" spans="1:26" ht="19.5" customHeight="1">
      <c r="A28" s="425" t="s">
        <v>106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7"/>
      <c r="Z28" s="56"/>
    </row>
    <row r="29" spans="1:26" ht="37.5" customHeight="1">
      <c r="A29" s="172" t="s">
        <v>107</v>
      </c>
      <c r="B29" s="318" t="s">
        <v>108</v>
      </c>
      <c r="C29" s="319">
        <v>3</v>
      </c>
      <c r="D29" s="320"/>
      <c r="E29" s="321"/>
      <c r="F29" s="322"/>
      <c r="G29" s="323">
        <v>5</v>
      </c>
      <c r="H29" s="324">
        <v>150</v>
      </c>
      <c r="I29" s="325">
        <f t="shared" ref="I29:I33" si="9">J29+K29+L29</f>
        <v>30</v>
      </c>
      <c r="J29" s="321">
        <v>15</v>
      </c>
      <c r="K29" s="321"/>
      <c r="L29" s="321">
        <v>15</v>
      </c>
      <c r="M29" s="326">
        <f t="shared" ref="M29:M33" si="10">H29-I29</f>
        <v>120</v>
      </c>
      <c r="N29" s="179"/>
      <c r="O29" s="180"/>
      <c r="P29" s="180"/>
      <c r="Q29" s="181"/>
      <c r="R29" s="182"/>
      <c r="S29" s="181"/>
      <c r="T29" s="182">
        <v>2</v>
      </c>
      <c r="U29" s="183"/>
      <c r="V29" s="182"/>
      <c r="W29" s="183"/>
      <c r="X29" s="179"/>
      <c r="Y29" s="183"/>
      <c r="Z29" s="56"/>
    </row>
    <row r="30" spans="1:26" ht="37.5" customHeight="1">
      <c r="A30" s="184" t="s">
        <v>109</v>
      </c>
      <c r="B30" s="327" t="s">
        <v>110</v>
      </c>
      <c r="C30" s="328">
        <v>3</v>
      </c>
      <c r="D30" s="185"/>
      <c r="E30" s="186"/>
      <c r="F30" s="187"/>
      <c r="G30" s="329">
        <v>5</v>
      </c>
      <c r="H30" s="330">
        <v>150</v>
      </c>
      <c r="I30" s="331">
        <f t="shared" si="9"/>
        <v>30</v>
      </c>
      <c r="J30" s="332">
        <v>15</v>
      </c>
      <c r="K30" s="332"/>
      <c r="L30" s="332">
        <v>15</v>
      </c>
      <c r="M30" s="333">
        <f t="shared" si="10"/>
        <v>120</v>
      </c>
      <c r="N30" s="193"/>
      <c r="O30" s="186"/>
      <c r="P30" s="186"/>
      <c r="Q30" s="194"/>
      <c r="R30" s="185"/>
      <c r="S30" s="194"/>
      <c r="T30" s="185">
        <v>2</v>
      </c>
      <c r="U30" s="187"/>
      <c r="V30" s="185"/>
      <c r="W30" s="187"/>
      <c r="X30" s="193"/>
      <c r="Y30" s="187"/>
      <c r="Z30" s="56"/>
    </row>
    <row r="31" spans="1:26" s="345" customFormat="1" ht="19.5" customHeight="1" thickBot="1">
      <c r="A31" s="195" t="s">
        <v>111</v>
      </c>
      <c r="B31" s="334" t="s">
        <v>112</v>
      </c>
      <c r="C31" s="335">
        <v>3</v>
      </c>
      <c r="D31" s="196"/>
      <c r="E31" s="197"/>
      <c r="F31" s="198"/>
      <c r="G31" s="336">
        <v>5</v>
      </c>
      <c r="H31" s="337">
        <v>150</v>
      </c>
      <c r="I31" s="338">
        <f t="shared" ref="I31" si="11">J31+K31+L31</f>
        <v>30</v>
      </c>
      <c r="J31" s="339">
        <v>15</v>
      </c>
      <c r="K31" s="339"/>
      <c r="L31" s="339">
        <v>15</v>
      </c>
      <c r="M31" s="340">
        <f t="shared" ref="M31" si="12">H31-I31</f>
        <v>120</v>
      </c>
      <c r="N31" s="204"/>
      <c r="O31" s="197"/>
      <c r="P31" s="197"/>
      <c r="Q31" s="205"/>
      <c r="R31" s="206"/>
      <c r="S31" s="207"/>
      <c r="T31" s="208">
        <v>2</v>
      </c>
      <c r="U31" s="209"/>
      <c r="V31" s="210"/>
      <c r="W31" s="211"/>
      <c r="X31" s="212"/>
      <c r="Y31" s="211"/>
      <c r="Z31" s="56"/>
    </row>
    <row r="32" spans="1:26" ht="36" customHeight="1" thickBot="1">
      <c r="A32" s="195" t="s">
        <v>160</v>
      </c>
      <c r="B32" s="334" t="s">
        <v>97</v>
      </c>
      <c r="C32" s="335">
        <v>3</v>
      </c>
      <c r="D32" s="196"/>
      <c r="E32" s="197"/>
      <c r="F32" s="198"/>
      <c r="G32" s="336">
        <v>5</v>
      </c>
      <c r="H32" s="337">
        <v>150</v>
      </c>
      <c r="I32" s="338">
        <f t="shared" si="9"/>
        <v>30</v>
      </c>
      <c r="J32" s="339">
        <v>15</v>
      </c>
      <c r="K32" s="339"/>
      <c r="L32" s="339">
        <v>15</v>
      </c>
      <c r="M32" s="340">
        <f t="shared" si="10"/>
        <v>120</v>
      </c>
      <c r="N32" s="204"/>
      <c r="O32" s="197"/>
      <c r="P32" s="197"/>
      <c r="Q32" s="205"/>
      <c r="R32" s="206"/>
      <c r="S32" s="207"/>
      <c r="T32" s="208">
        <v>2</v>
      </c>
      <c r="U32" s="209"/>
      <c r="V32" s="210"/>
      <c r="W32" s="211"/>
      <c r="X32" s="212"/>
      <c r="Y32" s="211"/>
      <c r="Z32" s="56"/>
    </row>
    <row r="33" spans="1:26" ht="20.25" customHeight="1" thickBot="1">
      <c r="A33" s="428" t="s">
        <v>113</v>
      </c>
      <c r="B33" s="429"/>
      <c r="C33" s="429"/>
      <c r="D33" s="429"/>
      <c r="E33" s="429"/>
      <c r="F33" s="430"/>
      <c r="G33" s="213">
        <f>G29</f>
        <v>5</v>
      </c>
      <c r="H33" s="341">
        <v>150</v>
      </c>
      <c r="I33" s="342">
        <f t="shared" si="9"/>
        <v>30</v>
      </c>
      <c r="J33" s="343">
        <v>15</v>
      </c>
      <c r="K33" s="343"/>
      <c r="L33" s="343">
        <v>15</v>
      </c>
      <c r="M33" s="344">
        <f t="shared" si="10"/>
        <v>120</v>
      </c>
      <c r="N33" s="218"/>
      <c r="O33" s="219"/>
      <c r="P33" s="219"/>
      <c r="Q33" s="220"/>
      <c r="R33" s="221"/>
      <c r="S33" s="222"/>
      <c r="T33" s="221">
        <f>T29</f>
        <v>2</v>
      </c>
      <c r="U33" s="223"/>
      <c r="V33" s="224"/>
      <c r="W33" s="223"/>
      <c r="X33" s="225"/>
      <c r="Y33" s="223"/>
      <c r="Z33" s="56"/>
    </row>
    <row r="34" spans="1:26" ht="23.25" customHeight="1">
      <c r="A34" s="435" t="s">
        <v>114</v>
      </c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7"/>
    </row>
    <row r="35" spans="1:26" ht="23.25" customHeight="1">
      <c r="A35" s="415" t="s">
        <v>115</v>
      </c>
      <c r="B35" s="438"/>
      <c r="C35" s="438"/>
      <c r="D35" s="438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8"/>
      <c r="S35" s="438"/>
      <c r="T35" s="438"/>
      <c r="U35" s="438"/>
      <c r="V35" s="438"/>
      <c r="W35" s="438"/>
      <c r="X35" s="438"/>
      <c r="Y35" s="439"/>
      <c r="Z35" s="226"/>
    </row>
    <row r="36" spans="1:26" ht="42.75" customHeight="1">
      <c r="A36" s="172" t="s">
        <v>116</v>
      </c>
      <c r="B36" s="227" t="s">
        <v>117</v>
      </c>
      <c r="C36" s="228">
        <v>4</v>
      </c>
      <c r="D36" s="229"/>
      <c r="E36" s="173"/>
      <c r="F36" s="174"/>
      <c r="G36" s="175">
        <v>5</v>
      </c>
      <c r="H36" s="176">
        <v>150</v>
      </c>
      <c r="I36" s="177">
        <f t="shared" ref="I36:I40" si="13">J36+K36+L36</f>
        <v>54</v>
      </c>
      <c r="J36" s="173">
        <v>36</v>
      </c>
      <c r="K36" s="173"/>
      <c r="L36" s="173">
        <v>18</v>
      </c>
      <c r="M36" s="178">
        <f t="shared" ref="M36:M40" si="14">H36-I36</f>
        <v>96</v>
      </c>
      <c r="N36" s="179"/>
      <c r="O36" s="180"/>
      <c r="P36" s="180"/>
      <c r="Q36" s="181"/>
      <c r="R36" s="182"/>
      <c r="S36" s="181"/>
      <c r="T36" s="182"/>
      <c r="U36" s="183">
        <v>3</v>
      </c>
      <c r="V36" s="182"/>
      <c r="W36" s="183"/>
      <c r="X36" s="179"/>
      <c r="Y36" s="183"/>
      <c r="Z36" s="226"/>
    </row>
    <row r="37" spans="1:26" ht="37.5" customHeight="1">
      <c r="A37" s="184" t="s">
        <v>118</v>
      </c>
      <c r="B37" s="230" t="s">
        <v>119</v>
      </c>
      <c r="C37" s="231">
        <v>4</v>
      </c>
      <c r="D37" s="193"/>
      <c r="E37" s="186"/>
      <c r="F37" s="187"/>
      <c r="G37" s="188">
        <v>5</v>
      </c>
      <c r="H37" s="189">
        <v>150</v>
      </c>
      <c r="I37" s="190">
        <f t="shared" si="13"/>
        <v>54</v>
      </c>
      <c r="J37" s="191">
        <v>36</v>
      </c>
      <c r="K37" s="191"/>
      <c r="L37" s="191">
        <v>18</v>
      </c>
      <c r="M37" s="192">
        <f t="shared" si="14"/>
        <v>96</v>
      </c>
      <c r="N37" s="193"/>
      <c r="O37" s="186"/>
      <c r="P37" s="186"/>
      <c r="Q37" s="194"/>
      <c r="R37" s="185"/>
      <c r="S37" s="194"/>
      <c r="T37" s="185"/>
      <c r="U37" s="187">
        <v>3</v>
      </c>
      <c r="V37" s="185"/>
      <c r="W37" s="187"/>
      <c r="X37" s="193"/>
      <c r="Y37" s="187"/>
      <c r="Z37" s="226"/>
    </row>
    <row r="38" spans="1:26" s="345" customFormat="1" ht="19.5" customHeight="1" thickBot="1">
      <c r="A38" s="195" t="s">
        <v>120</v>
      </c>
      <c r="B38" s="230" t="s">
        <v>157</v>
      </c>
      <c r="C38" s="232">
        <v>4</v>
      </c>
      <c r="D38" s="204"/>
      <c r="E38" s="197"/>
      <c r="F38" s="198"/>
      <c r="G38" s="199">
        <v>5</v>
      </c>
      <c r="H38" s="200">
        <v>150</v>
      </c>
      <c r="I38" s="201">
        <f t="shared" ref="I38" si="15">J38+K38+L38</f>
        <v>54</v>
      </c>
      <c r="J38" s="202">
        <v>36</v>
      </c>
      <c r="K38" s="202"/>
      <c r="L38" s="202">
        <v>18</v>
      </c>
      <c r="M38" s="203">
        <f t="shared" ref="M38" si="16">H38-I38</f>
        <v>96</v>
      </c>
      <c r="N38" s="204"/>
      <c r="O38" s="197"/>
      <c r="P38" s="197"/>
      <c r="Q38" s="205"/>
      <c r="R38" s="206"/>
      <c r="S38" s="207"/>
      <c r="T38" s="208"/>
      <c r="U38" s="233">
        <v>3</v>
      </c>
      <c r="V38" s="210"/>
      <c r="W38" s="211"/>
      <c r="X38" s="212"/>
      <c r="Y38" s="211"/>
      <c r="Z38" s="56"/>
    </row>
    <row r="39" spans="1:26" ht="19.5" customHeight="1" thickBot="1">
      <c r="A39" s="195" t="s">
        <v>158</v>
      </c>
      <c r="B39" s="230" t="s">
        <v>159</v>
      </c>
      <c r="C39" s="232">
        <v>4</v>
      </c>
      <c r="D39" s="204"/>
      <c r="E39" s="197"/>
      <c r="F39" s="198"/>
      <c r="G39" s="199">
        <v>5</v>
      </c>
      <c r="H39" s="200">
        <v>150</v>
      </c>
      <c r="I39" s="201">
        <f t="shared" si="13"/>
        <v>54</v>
      </c>
      <c r="J39" s="202">
        <v>36</v>
      </c>
      <c r="K39" s="202"/>
      <c r="L39" s="202">
        <v>18</v>
      </c>
      <c r="M39" s="203">
        <f t="shared" si="14"/>
        <v>96</v>
      </c>
      <c r="N39" s="204"/>
      <c r="O39" s="197"/>
      <c r="P39" s="197"/>
      <c r="Q39" s="205"/>
      <c r="R39" s="206"/>
      <c r="S39" s="207"/>
      <c r="T39" s="208"/>
      <c r="U39" s="233">
        <v>3</v>
      </c>
      <c r="V39" s="210"/>
      <c r="W39" s="211"/>
      <c r="X39" s="212"/>
      <c r="Y39" s="211"/>
      <c r="Z39" s="56"/>
    </row>
    <row r="40" spans="1:26" ht="19.5" customHeight="1">
      <c r="A40" s="440" t="s">
        <v>121</v>
      </c>
      <c r="B40" s="416"/>
      <c r="C40" s="416"/>
      <c r="D40" s="416"/>
      <c r="E40" s="416"/>
      <c r="F40" s="417"/>
      <c r="G40" s="213">
        <f>G36</f>
        <v>5</v>
      </c>
      <c r="H40" s="214">
        <v>150</v>
      </c>
      <c r="I40" s="215">
        <f t="shared" si="13"/>
        <v>54</v>
      </c>
      <c r="J40" s="216">
        <v>36</v>
      </c>
      <c r="K40" s="216"/>
      <c r="L40" s="216">
        <v>18</v>
      </c>
      <c r="M40" s="217">
        <f t="shared" si="14"/>
        <v>96</v>
      </c>
      <c r="N40" s="218"/>
      <c r="O40" s="219"/>
      <c r="P40" s="219"/>
      <c r="Q40" s="220"/>
      <c r="R40" s="221"/>
      <c r="S40" s="222"/>
      <c r="T40" s="221"/>
      <c r="U40" s="234">
        <f>U36</f>
        <v>3</v>
      </c>
      <c r="V40" s="224"/>
      <c r="W40" s="223"/>
      <c r="X40" s="225"/>
      <c r="Y40" s="223"/>
      <c r="Z40" s="56"/>
    </row>
    <row r="41" spans="1:26" ht="25.5" customHeight="1">
      <c r="A41" s="441" t="s">
        <v>122</v>
      </c>
      <c r="B41" s="364"/>
      <c r="C41" s="364"/>
      <c r="D41" s="364"/>
      <c r="E41" s="364"/>
      <c r="F41" s="442"/>
      <c r="G41" s="213">
        <f t="shared" ref="G41:Y41" si="17">G33+G40</f>
        <v>10</v>
      </c>
      <c r="H41" s="235">
        <f t="shared" si="17"/>
        <v>300</v>
      </c>
      <c r="I41" s="236">
        <f t="shared" si="17"/>
        <v>84</v>
      </c>
      <c r="J41" s="235">
        <f t="shared" si="17"/>
        <v>51</v>
      </c>
      <c r="K41" s="235">
        <f t="shared" si="17"/>
        <v>0</v>
      </c>
      <c r="L41" s="235">
        <f t="shared" si="17"/>
        <v>33</v>
      </c>
      <c r="M41" s="236">
        <f t="shared" si="17"/>
        <v>216</v>
      </c>
      <c r="N41" s="235">
        <f t="shared" si="17"/>
        <v>0</v>
      </c>
      <c r="O41" s="235">
        <f t="shared" si="17"/>
        <v>0</v>
      </c>
      <c r="P41" s="235">
        <f t="shared" si="17"/>
        <v>0</v>
      </c>
      <c r="Q41" s="235">
        <f t="shared" si="17"/>
        <v>0</v>
      </c>
      <c r="R41" s="235">
        <f t="shared" si="17"/>
        <v>0</v>
      </c>
      <c r="S41" s="235">
        <f t="shared" si="17"/>
        <v>0</v>
      </c>
      <c r="T41" s="235">
        <f t="shared" si="17"/>
        <v>2</v>
      </c>
      <c r="U41" s="235">
        <f t="shared" si="17"/>
        <v>3</v>
      </c>
      <c r="V41" s="235">
        <f t="shared" si="17"/>
        <v>0</v>
      </c>
      <c r="W41" s="235">
        <f t="shared" si="17"/>
        <v>0</v>
      </c>
      <c r="X41" s="235">
        <f t="shared" si="17"/>
        <v>0</v>
      </c>
      <c r="Y41" s="235">
        <f t="shared" si="17"/>
        <v>0</v>
      </c>
      <c r="Z41" s="56"/>
    </row>
    <row r="42" spans="1:26" ht="21.75" customHeight="1">
      <c r="A42" s="446" t="s">
        <v>123</v>
      </c>
      <c r="B42" s="416"/>
      <c r="C42" s="416"/>
      <c r="D42" s="416"/>
      <c r="E42" s="416"/>
      <c r="F42" s="417"/>
      <c r="G42" s="237">
        <f t="shared" ref="G42:Y42" si="18">G25+G41</f>
        <v>40</v>
      </c>
      <c r="H42" s="238">
        <f t="shared" si="18"/>
        <v>1200</v>
      </c>
      <c r="I42" s="237">
        <f t="shared" si="18"/>
        <v>381</v>
      </c>
      <c r="J42" s="237">
        <f t="shared" si="18"/>
        <v>168</v>
      </c>
      <c r="K42" s="237">
        <f t="shared" si="18"/>
        <v>0</v>
      </c>
      <c r="L42" s="237">
        <f t="shared" si="18"/>
        <v>213</v>
      </c>
      <c r="M42" s="237">
        <f t="shared" si="18"/>
        <v>819</v>
      </c>
      <c r="N42" s="235">
        <f t="shared" si="18"/>
        <v>0</v>
      </c>
      <c r="O42" s="235">
        <f t="shared" si="18"/>
        <v>0</v>
      </c>
      <c r="P42" s="235">
        <f t="shared" si="18"/>
        <v>0</v>
      </c>
      <c r="Q42" s="235">
        <f t="shared" si="18"/>
        <v>0</v>
      </c>
      <c r="R42" s="235">
        <f t="shared" si="18"/>
        <v>5</v>
      </c>
      <c r="S42" s="235">
        <f t="shared" si="18"/>
        <v>9</v>
      </c>
      <c r="T42" s="235">
        <f t="shared" si="18"/>
        <v>6</v>
      </c>
      <c r="U42" s="235">
        <f t="shared" si="18"/>
        <v>3</v>
      </c>
      <c r="V42" s="235">
        <f t="shared" si="18"/>
        <v>0</v>
      </c>
      <c r="W42" s="235">
        <f t="shared" si="18"/>
        <v>0</v>
      </c>
      <c r="X42" s="235">
        <f t="shared" si="18"/>
        <v>0</v>
      </c>
      <c r="Y42" s="235">
        <f t="shared" si="18"/>
        <v>0</v>
      </c>
      <c r="Z42" s="56"/>
    </row>
    <row r="43" spans="1:26" ht="19.5" customHeight="1">
      <c r="A43" s="447" t="s">
        <v>57</v>
      </c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9"/>
      <c r="N43" s="239"/>
      <c r="O43" s="239"/>
      <c r="P43" s="239"/>
      <c r="Q43" s="240"/>
      <c r="R43" s="235">
        <f t="shared" ref="R43:Y43" si="19">R42</f>
        <v>5</v>
      </c>
      <c r="S43" s="235">
        <f t="shared" si="19"/>
        <v>9</v>
      </c>
      <c r="T43" s="235">
        <f t="shared" si="19"/>
        <v>6</v>
      </c>
      <c r="U43" s="235">
        <f t="shared" si="19"/>
        <v>3</v>
      </c>
      <c r="V43" s="235">
        <f t="shared" si="19"/>
        <v>0</v>
      </c>
      <c r="W43" s="235">
        <f t="shared" si="19"/>
        <v>0</v>
      </c>
      <c r="X43" s="235">
        <f t="shared" si="19"/>
        <v>0</v>
      </c>
      <c r="Y43" s="235">
        <f t="shared" si="19"/>
        <v>0</v>
      </c>
      <c r="Z43" s="56"/>
    </row>
    <row r="44" spans="1:26" ht="20.25" customHeight="1">
      <c r="A44" s="241"/>
      <c r="B44" s="398" t="s">
        <v>124</v>
      </c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99"/>
      <c r="N44" s="242"/>
      <c r="O44" s="242"/>
      <c r="P44" s="242"/>
      <c r="Q44" s="242"/>
      <c r="R44" s="235">
        <v>1</v>
      </c>
      <c r="S44" s="235">
        <v>2</v>
      </c>
      <c r="T44" s="235">
        <v>3</v>
      </c>
      <c r="U44" s="243">
        <v>1</v>
      </c>
      <c r="V44" s="171"/>
      <c r="W44" s="171"/>
      <c r="X44" s="171"/>
      <c r="Y44" s="171"/>
      <c r="Z44" s="56"/>
    </row>
    <row r="45" spans="1:26" ht="19.5" customHeight="1">
      <c r="A45" s="241"/>
      <c r="B45" s="398" t="s">
        <v>125</v>
      </c>
      <c r="C45" s="376"/>
      <c r="D45" s="376"/>
      <c r="E45" s="376"/>
      <c r="F45" s="376"/>
      <c r="G45" s="376"/>
      <c r="H45" s="376"/>
      <c r="I45" s="376"/>
      <c r="J45" s="376"/>
      <c r="K45" s="376"/>
      <c r="L45" s="376"/>
      <c r="M45" s="399"/>
      <c r="N45" s="242"/>
      <c r="O45" s="242"/>
      <c r="P45" s="242"/>
      <c r="Q45" s="242"/>
      <c r="R45" s="235">
        <v>1</v>
      </c>
      <c r="S45" s="235">
        <v>1</v>
      </c>
      <c r="T45" s="235"/>
      <c r="U45" s="171"/>
      <c r="V45" s="171"/>
      <c r="W45" s="171"/>
      <c r="X45" s="171"/>
      <c r="Y45" s="171"/>
      <c r="Z45" s="56"/>
    </row>
    <row r="46" spans="1:26" ht="18" customHeight="1">
      <c r="A46" s="241"/>
      <c r="B46" s="398" t="s">
        <v>126</v>
      </c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99"/>
      <c r="N46" s="242"/>
      <c r="O46" s="242"/>
      <c r="P46" s="242"/>
      <c r="Q46" s="242"/>
      <c r="R46" s="444">
        <f>G12+G15+G20+G21</f>
        <v>20</v>
      </c>
      <c r="S46" s="417"/>
      <c r="T46" s="444">
        <f>G16+G22+G29+G36</f>
        <v>16</v>
      </c>
      <c r="U46" s="417"/>
      <c r="V46" s="443">
        <f>G23</f>
        <v>4</v>
      </c>
      <c r="W46" s="417"/>
      <c r="X46" s="415"/>
      <c r="Y46" s="417"/>
      <c r="Z46" s="56"/>
    </row>
    <row r="47" spans="1:26" ht="20.25" customHeight="1">
      <c r="A47" s="241"/>
      <c r="B47" s="398" t="s">
        <v>127</v>
      </c>
      <c r="C47" s="376"/>
      <c r="D47" s="376"/>
      <c r="E47" s="376"/>
      <c r="F47" s="376"/>
      <c r="G47" s="376"/>
      <c r="H47" s="376"/>
      <c r="I47" s="376"/>
      <c r="J47" s="376"/>
      <c r="K47" s="376"/>
      <c r="L47" s="376"/>
      <c r="M47" s="399"/>
      <c r="N47" s="242"/>
      <c r="O47" s="242"/>
      <c r="P47" s="242"/>
      <c r="Q47" s="242"/>
      <c r="R47" s="445" t="s">
        <v>128</v>
      </c>
      <c r="S47" s="424"/>
      <c r="T47" s="431">
        <f>G25*100/G42</f>
        <v>75</v>
      </c>
      <c r="U47" s="417"/>
      <c r="V47" s="431" t="s">
        <v>129</v>
      </c>
      <c r="W47" s="417"/>
      <c r="X47" s="432">
        <f>G41*100/G42</f>
        <v>25</v>
      </c>
      <c r="Y47" s="417"/>
      <c r="Z47" s="56"/>
    </row>
    <row r="48" spans="1:26" ht="29.25" customHeight="1">
      <c r="A48" s="433" t="s">
        <v>130</v>
      </c>
      <c r="B48" s="426"/>
      <c r="C48" s="426"/>
      <c r="D48" s="426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426"/>
      <c r="P48" s="426"/>
      <c r="Q48" s="426"/>
      <c r="R48" s="426"/>
      <c r="S48" s="426"/>
      <c r="T48" s="426"/>
      <c r="U48" s="426"/>
      <c r="V48" s="426"/>
      <c r="W48" s="426"/>
      <c r="X48" s="426"/>
      <c r="Y48" s="434"/>
      <c r="Z48" s="244"/>
    </row>
    <row r="49" spans="1:26" ht="31.5" customHeight="1">
      <c r="A49" s="245">
        <v>1</v>
      </c>
      <c r="B49" s="246" t="s">
        <v>131</v>
      </c>
      <c r="C49" s="247"/>
      <c r="D49" s="248"/>
      <c r="E49" s="248"/>
      <c r="F49" s="249"/>
      <c r="G49" s="250">
        <f t="shared" ref="G49:I49" si="20">G50+G51</f>
        <v>12</v>
      </c>
      <c r="H49" s="251">
        <f t="shared" si="20"/>
        <v>360</v>
      </c>
      <c r="I49" s="252">
        <f t="shared" si="20"/>
        <v>198</v>
      </c>
      <c r="J49" s="253"/>
      <c r="K49" s="253"/>
      <c r="L49" s="253">
        <f t="shared" ref="L49:M49" si="21">L50+L51</f>
        <v>198</v>
      </c>
      <c r="M49" s="254">
        <f t="shared" si="21"/>
        <v>162</v>
      </c>
      <c r="N49" s="255"/>
      <c r="O49" s="256"/>
      <c r="P49" s="257"/>
      <c r="Q49" s="258"/>
      <c r="R49" s="259"/>
      <c r="S49" s="260"/>
      <c r="T49" s="261"/>
      <c r="U49" s="262"/>
      <c r="V49" s="263"/>
      <c r="W49" s="264"/>
      <c r="X49" s="263"/>
      <c r="Y49" s="264"/>
      <c r="Z49" s="244"/>
    </row>
    <row r="50" spans="1:26" ht="31.5" customHeight="1">
      <c r="A50" s="265" t="s">
        <v>132</v>
      </c>
      <c r="B50" s="266" t="s">
        <v>131</v>
      </c>
      <c r="C50" s="267">
        <v>2</v>
      </c>
      <c r="D50" s="268">
        <v>1</v>
      </c>
      <c r="E50" s="268"/>
      <c r="F50" s="269"/>
      <c r="G50" s="270">
        <v>6</v>
      </c>
      <c r="H50" s="271">
        <f t="shared" ref="H50:H51" si="22">G50*30</f>
        <v>180</v>
      </c>
      <c r="I50" s="272">
        <f t="shared" ref="I50:I51" si="23">J50+K50+L50</f>
        <v>99</v>
      </c>
      <c r="J50" s="268"/>
      <c r="K50" s="268"/>
      <c r="L50" s="268">
        <v>99</v>
      </c>
      <c r="M50" s="273">
        <f t="shared" ref="M50:M51" si="24">H50-I50</f>
        <v>81</v>
      </c>
      <c r="N50" s="274">
        <v>3</v>
      </c>
      <c r="O50" s="275">
        <v>3</v>
      </c>
      <c r="P50" s="276"/>
      <c r="Q50" s="277"/>
      <c r="R50" s="278">
        <v>3</v>
      </c>
      <c r="S50" s="279">
        <v>3</v>
      </c>
      <c r="T50" s="280"/>
      <c r="U50" s="281"/>
      <c r="V50" s="282"/>
      <c r="W50" s="283"/>
      <c r="X50" s="282"/>
      <c r="Y50" s="283"/>
      <c r="Z50" s="284"/>
    </row>
    <row r="51" spans="1:26" ht="32.25" customHeight="1">
      <c r="A51" s="285" t="s">
        <v>133</v>
      </c>
      <c r="B51" s="286" t="s">
        <v>131</v>
      </c>
      <c r="C51" s="287">
        <v>4</v>
      </c>
      <c r="D51" s="288">
        <v>3</v>
      </c>
      <c r="E51" s="288"/>
      <c r="F51" s="289"/>
      <c r="G51" s="290">
        <v>6</v>
      </c>
      <c r="H51" s="291">
        <f t="shared" si="22"/>
        <v>180</v>
      </c>
      <c r="I51" s="292">
        <f t="shared" si="23"/>
        <v>99</v>
      </c>
      <c r="J51" s="288"/>
      <c r="K51" s="288"/>
      <c r="L51" s="288">
        <v>99</v>
      </c>
      <c r="M51" s="293">
        <f t="shared" si="24"/>
        <v>81</v>
      </c>
      <c r="N51" s="294"/>
      <c r="O51" s="295"/>
      <c r="P51" s="296">
        <v>3</v>
      </c>
      <c r="Q51" s="297">
        <v>3</v>
      </c>
      <c r="R51" s="298"/>
      <c r="S51" s="299"/>
      <c r="T51" s="300">
        <v>3</v>
      </c>
      <c r="U51" s="301">
        <v>3</v>
      </c>
      <c r="V51" s="302"/>
      <c r="W51" s="303"/>
      <c r="X51" s="302"/>
      <c r="Y51" s="303"/>
      <c r="Z51" s="284"/>
    </row>
    <row r="52" spans="1:26" ht="15.75" customHeight="1">
      <c r="A52" s="304"/>
      <c r="B52" s="404" t="s">
        <v>134</v>
      </c>
      <c r="C52" s="405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284"/>
    </row>
    <row r="53" spans="1:26" ht="15.75" customHeight="1">
      <c r="A53" s="304"/>
      <c r="B53" s="348"/>
      <c r="C53" s="348"/>
      <c r="D53" s="406"/>
      <c r="E53" s="373"/>
      <c r="F53" s="373"/>
      <c r="G53" s="373"/>
      <c r="H53" s="373"/>
      <c r="I53" s="373"/>
      <c r="J53" s="305"/>
      <c r="K53" s="407" t="s">
        <v>135</v>
      </c>
      <c r="L53" s="348"/>
      <c r="M53" s="348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284"/>
    </row>
    <row r="54" spans="1:26" ht="33.75" customHeight="1">
      <c r="A54" s="304"/>
      <c r="B54" s="348"/>
      <c r="C54" s="348"/>
      <c r="D54" s="307"/>
      <c r="E54" s="307"/>
      <c r="F54" s="307"/>
      <c r="G54" s="307"/>
      <c r="H54" s="307"/>
      <c r="I54" s="308"/>
      <c r="J54" s="309"/>
      <c r="K54" s="309"/>
      <c r="L54" s="309"/>
      <c r="M54" s="309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284"/>
    </row>
    <row r="55" spans="1:26" ht="33.75" customHeight="1">
      <c r="A55" s="304"/>
      <c r="B55" s="403" t="s">
        <v>136</v>
      </c>
      <c r="C55" s="348"/>
      <c r="D55" s="402"/>
      <c r="E55" s="373"/>
      <c r="F55" s="373"/>
      <c r="G55" s="373"/>
      <c r="H55" s="373"/>
      <c r="I55" s="373"/>
      <c r="J55" s="7"/>
      <c r="K55" s="403" t="s">
        <v>137</v>
      </c>
      <c r="L55" s="348"/>
      <c r="M55" s="348"/>
      <c r="N55" s="312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284"/>
    </row>
    <row r="56" spans="1:26" ht="18" customHeight="1">
      <c r="A56" s="304"/>
      <c r="B56" s="310"/>
      <c r="C56" s="313"/>
      <c r="D56" s="311"/>
      <c r="E56" s="314"/>
      <c r="F56" s="314"/>
      <c r="G56" s="314"/>
      <c r="H56" s="314"/>
      <c r="I56" s="314"/>
      <c r="J56" s="7"/>
      <c r="K56" s="310"/>
      <c r="L56" s="313"/>
      <c r="M56" s="313"/>
      <c r="N56" s="312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284"/>
    </row>
    <row r="57" spans="1:26" ht="23.25" customHeight="1">
      <c r="A57" s="304"/>
      <c r="B57" s="403" t="s">
        <v>138</v>
      </c>
      <c r="C57" s="348"/>
      <c r="D57" s="402"/>
      <c r="E57" s="373"/>
      <c r="F57" s="373"/>
      <c r="G57" s="373"/>
      <c r="H57" s="373"/>
      <c r="I57" s="373"/>
      <c r="J57" s="7"/>
      <c r="K57" s="403" t="s">
        <v>139</v>
      </c>
      <c r="L57" s="348"/>
      <c r="M57" s="348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284"/>
    </row>
    <row r="58" spans="1:26" ht="18" customHeight="1">
      <c r="A58" s="304"/>
      <c r="B58" s="308"/>
      <c r="C58" s="307"/>
      <c r="D58" s="307"/>
      <c r="E58" s="307"/>
      <c r="F58" s="307"/>
      <c r="G58" s="307"/>
      <c r="H58" s="307"/>
      <c r="I58" s="308"/>
      <c r="J58" s="309"/>
      <c r="K58" s="309"/>
      <c r="L58" s="309"/>
      <c r="M58" s="309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284"/>
    </row>
    <row r="59" spans="1:26" ht="18" customHeight="1">
      <c r="A59" s="304"/>
      <c r="B59" s="403" t="s">
        <v>140</v>
      </c>
      <c r="C59" s="348"/>
      <c r="D59" s="402"/>
      <c r="E59" s="373"/>
      <c r="F59" s="373"/>
      <c r="G59" s="373"/>
      <c r="H59" s="373"/>
      <c r="I59" s="373"/>
      <c r="J59" s="7"/>
      <c r="K59" s="403" t="s">
        <v>141</v>
      </c>
      <c r="L59" s="348"/>
      <c r="M59" s="348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284"/>
    </row>
    <row r="60" spans="1:26" ht="18" customHeight="1">
      <c r="A60" s="304"/>
      <c r="B60" s="310"/>
      <c r="C60" s="313"/>
      <c r="D60" s="315"/>
      <c r="E60" s="313"/>
      <c r="F60" s="313"/>
      <c r="G60" s="313"/>
      <c r="H60" s="313"/>
      <c r="I60" s="313"/>
      <c r="J60" s="7"/>
      <c r="K60" s="310"/>
      <c r="L60" s="313"/>
      <c r="M60" s="313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284"/>
    </row>
    <row r="61" spans="1:26" ht="18" customHeight="1">
      <c r="A61" s="304"/>
      <c r="B61" s="403" t="s">
        <v>142</v>
      </c>
      <c r="C61" s="348"/>
      <c r="D61" s="402"/>
      <c r="E61" s="373"/>
      <c r="F61" s="373"/>
      <c r="G61" s="373"/>
      <c r="H61" s="373"/>
      <c r="I61" s="373"/>
      <c r="J61" s="7"/>
      <c r="K61" s="403" t="s">
        <v>143</v>
      </c>
      <c r="L61" s="348"/>
      <c r="M61" s="348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284"/>
    </row>
    <row r="62" spans="1:26" ht="18" customHeight="1">
      <c r="A62" s="304"/>
      <c r="B62" s="310"/>
      <c r="C62" s="313"/>
      <c r="D62" s="315"/>
      <c r="E62" s="313"/>
      <c r="F62" s="313"/>
      <c r="G62" s="313"/>
      <c r="H62" s="313"/>
      <c r="I62" s="313"/>
      <c r="J62" s="7"/>
      <c r="K62" s="310"/>
      <c r="L62" s="313"/>
      <c r="M62" s="313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284"/>
    </row>
    <row r="63" spans="1:26" ht="18.75" customHeight="1">
      <c r="A63" s="244"/>
      <c r="B63" s="403" t="s">
        <v>144</v>
      </c>
      <c r="C63" s="348"/>
      <c r="D63" s="402"/>
      <c r="E63" s="373"/>
      <c r="F63" s="373"/>
      <c r="G63" s="373"/>
      <c r="H63" s="373"/>
      <c r="I63" s="373"/>
      <c r="J63" s="7"/>
      <c r="K63" s="403" t="s">
        <v>145</v>
      </c>
      <c r="L63" s="348"/>
      <c r="M63" s="348"/>
      <c r="N63" s="316"/>
      <c r="O63" s="316"/>
      <c r="P63" s="316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ht="18.75" customHeight="1">
      <c r="A64" s="284"/>
      <c r="B64" s="306"/>
      <c r="C64" s="408"/>
      <c r="D64" s="348"/>
      <c r="E64" s="348"/>
      <c r="F64" s="348"/>
      <c r="G64" s="348"/>
      <c r="H64" s="7"/>
      <c r="I64" s="317"/>
      <c r="J64" s="313"/>
      <c r="K64" s="313"/>
      <c r="L64" s="313"/>
      <c r="M64" s="7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</row>
    <row r="65" spans="1:26" ht="18.75" customHeight="1">
      <c r="A65" s="284"/>
      <c r="B65" s="407" t="s">
        <v>146</v>
      </c>
      <c r="C65" s="348"/>
      <c r="D65" s="402"/>
      <c r="E65" s="373"/>
      <c r="F65" s="373"/>
      <c r="G65" s="373"/>
      <c r="H65" s="373"/>
      <c r="I65" s="373"/>
      <c r="J65" s="7"/>
      <c r="K65" s="403" t="s">
        <v>147</v>
      </c>
      <c r="L65" s="348"/>
      <c r="M65" s="348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</row>
    <row r="66" spans="1:26" ht="18.75" customHeight="1">
      <c r="A66" s="29"/>
      <c r="B66" s="348"/>
      <c r="C66" s="348"/>
      <c r="D66" s="315"/>
      <c r="E66" s="315"/>
      <c r="F66" s="315"/>
      <c r="G66" s="315"/>
      <c r="H66" s="315"/>
      <c r="I66" s="315"/>
      <c r="J66" s="7"/>
      <c r="K66" s="310"/>
      <c r="L66" s="310"/>
      <c r="M66" s="310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8.75" customHeight="1">
      <c r="A67" s="29"/>
      <c r="B67" s="306"/>
      <c r="C67" s="306"/>
      <c r="D67" s="315"/>
      <c r="E67" s="315"/>
      <c r="F67" s="315"/>
      <c r="G67" s="315"/>
      <c r="H67" s="315"/>
      <c r="I67" s="315"/>
      <c r="J67" s="7"/>
      <c r="K67" s="310"/>
      <c r="L67" s="310"/>
      <c r="M67" s="310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8.75" customHeight="1">
      <c r="A68" s="29"/>
      <c r="B68" s="407" t="s">
        <v>148</v>
      </c>
      <c r="C68" s="348"/>
      <c r="D68" s="402"/>
      <c r="E68" s="373"/>
      <c r="F68" s="373"/>
      <c r="G68" s="373"/>
      <c r="H68" s="373"/>
      <c r="I68" s="373"/>
      <c r="J68" s="7"/>
      <c r="K68" s="403" t="s">
        <v>149</v>
      </c>
      <c r="L68" s="348"/>
      <c r="M68" s="348"/>
      <c r="N68" s="7"/>
      <c r="O68" s="7"/>
      <c r="P68" s="7"/>
      <c r="Q68" s="7"/>
      <c r="R68" s="7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2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2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2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2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2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2.75" customHeight="1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2.75" customHeight="1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</sheetData>
  <mergeCells count="88">
    <mergeCell ref="V47:W47"/>
    <mergeCell ref="X47:Y47"/>
    <mergeCell ref="B47:M47"/>
    <mergeCell ref="A48:Y48"/>
    <mergeCell ref="A34:Z34"/>
    <mergeCell ref="A35:Y35"/>
    <mergeCell ref="A40:F40"/>
    <mergeCell ref="A41:F41"/>
    <mergeCell ref="V46:W46"/>
    <mergeCell ref="X46:Y46"/>
    <mergeCell ref="T46:U46"/>
    <mergeCell ref="T47:U47"/>
    <mergeCell ref="R46:S46"/>
    <mergeCell ref="R47:S47"/>
    <mergeCell ref="A42:F42"/>
    <mergeCell ref="A43:M43"/>
    <mergeCell ref="B25:F25"/>
    <mergeCell ref="A26:Y26"/>
    <mergeCell ref="A27:Y27"/>
    <mergeCell ref="A28:Y28"/>
    <mergeCell ref="A33:F33"/>
    <mergeCell ref="A10:Y10"/>
    <mergeCell ref="A11:Y11"/>
    <mergeCell ref="A18:F18"/>
    <mergeCell ref="A19:Y19"/>
    <mergeCell ref="A24:F24"/>
    <mergeCell ref="A1:Y1"/>
    <mergeCell ref="A2:A8"/>
    <mergeCell ref="B2:B8"/>
    <mergeCell ref="C2:F4"/>
    <mergeCell ref="H2:M2"/>
    <mergeCell ref="R2:Y2"/>
    <mergeCell ref="E5:F6"/>
    <mergeCell ref="N2:Q2"/>
    <mergeCell ref="M3:M8"/>
    <mergeCell ref="I4:I8"/>
    <mergeCell ref="J4:L4"/>
    <mergeCell ref="J5:J8"/>
    <mergeCell ref="K5:K8"/>
    <mergeCell ref="L5:L8"/>
    <mergeCell ref="N7:P7"/>
    <mergeCell ref="G2:G8"/>
    <mergeCell ref="B59:C59"/>
    <mergeCell ref="D59:I59"/>
    <mergeCell ref="K59:M59"/>
    <mergeCell ref="B61:C61"/>
    <mergeCell ref="D61:I61"/>
    <mergeCell ref="K61:M61"/>
    <mergeCell ref="D63:I63"/>
    <mergeCell ref="K63:M63"/>
    <mergeCell ref="B63:C63"/>
    <mergeCell ref="B65:C66"/>
    <mergeCell ref="B68:C68"/>
    <mergeCell ref="D65:I65"/>
    <mergeCell ref="K65:M65"/>
    <mergeCell ref="D68:I68"/>
    <mergeCell ref="K68:M68"/>
    <mergeCell ref="C64:G64"/>
    <mergeCell ref="D57:I57"/>
    <mergeCell ref="K57:M57"/>
    <mergeCell ref="B52:C54"/>
    <mergeCell ref="D53:I53"/>
    <mergeCell ref="K53:M53"/>
    <mergeCell ref="B55:C55"/>
    <mergeCell ref="D55:I55"/>
    <mergeCell ref="K55:M55"/>
    <mergeCell ref="B57:C57"/>
    <mergeCell ref="B44:M44"/>
    <mergeCell ref="B45:M45"/>
    <mergeCell ref="B46:M46"/>
    <mergeCell ref="X3:Y3"/>
    <mergeCell ref="R5:S5"/>
    <mergeCell ref="T5:U5"/>
    <mergeCell ref="V5:W5"/>
    <mergeCell ref="X5:Y5"/>
    <mergeCell ref="V3:W3"/>
    <mergeCell ref="N4:P5"/>
    <mergeCell ref="Q4:Q5"/>
    <mergeCell ref="C5:C8"/>
    <mergeCell ref="D5:D8"/>
    <mergeCell ref="E7:E8"/>
    <mergeCell ref="F7:F8"/>
    <mergeCell ref="I3:L3"/>
    <mergeCell ref="H3:H8"/>
    <mergeCell ref="N3:P3"/>
    <mergeCell ref="R3:S3"/>
    <mergeCell ref="T3:U3"/>
    <mergeCell ref="R7:Y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Титул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annas</cp:lastModifiedBy>
  <dcterms:created xsi:type="dcterms:W3CDTF">2007-11-26T10:42:37Z</dcterms:created>
  <dcterms:modified xsi:type="dcterms:W3CDTF">2025-06-17T06:50:49Z</dcterms:modified>
</cp:coreProperties>
</file>