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3 Менеджмент\D3 магістр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4-25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(24-25)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(24-25) '!$A$1:$AA$76</definedName>
    <definedName name="_xlnm.Print_Area" localSheetId="9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AT11" i="9" l="1"/>
  <c r="O56" i="14" l="1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26" i="14" l="1"/>
  <c r="M22" i="14"/>
  <c r="M30" i="14" l="1"/>
  <c r="M58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<sst xmlns="http://schemas.openxmlformats.org/spreadsheetml/2006/main" count="1335" uniqueCount="325">
  <si>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</si>
  <si>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</si>
  <si>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</si>
  <si>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</si>
  <si>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</si>
  <si>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</si>
  <si>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</si>
  <si>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</si>
  <si>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</si>
  <si>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</si>
  <si>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</si>
  <si>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</si>
  <si>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</si>
  <si>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</si>
  <si>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</si>
  <si>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</si>
  <si>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</si>
  <si>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</si>
  <si>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</si>
  <si>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</si>
  <si>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</si>
  <si>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</si>
  <si>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</si>
  <si>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</si>
  <si>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</si>
  <si>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</si>
  <si>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</si>
  <si>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</si>
  <si>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</si>
  <si>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</si>
  <si>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</si>
  <si>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</si>
  <si>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</si>
  <si>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</si>
  <si>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</si>
  <si>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</si>
  <si>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</si>
  <si>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</si>
  <si>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</si>
  <si>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</si>
  <si>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</si>
  <si>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</si>
  <si>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</si>
  <si>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</si>
  <si>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</si>
  <si>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</si>
  <si>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</si>
  <si>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</si>
  <si>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</si>
  <si>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</si>
  <si>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</si>
  <si>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</si>
  <si>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</si>
  <si>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</si>
  <si>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</si>
  <si>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</si>
  <si>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</si>
  <si>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</si>
  <si>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</si>
  <si>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</si>
  <si>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</si>
  <si>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</si>
  <si>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</si>
  <si>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</si>
  <si>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</si>
  <si>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</si>
  <si>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</si>
  <si>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</si>
  <si>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</si>
  <si>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</si>
  <si>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</si>
  <si>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</si>
  <si>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</si>
  <si>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</si>
  <si>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</si>
  <si>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</si>
  <si>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</si>
  <si>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</si>
  <si>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</si>
  <si>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</si>
  <si>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</si>
  <si>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</si>
  <si>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</si>
  <si>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</si>
  <si>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</si>
  <si>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</si>
  <si>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</si>
  <si>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</si>
  <si>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</si>
  <si>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</si>
  <si>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</si>
  <si>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</si>
  <si>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</si>
  <si>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</si>
  <si>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</si>
  <si>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</si>
  <si>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</si>
  <si>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</si>
  <si>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</si>
  <si>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</si>
  <si>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</si>
  <si>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</si>
  <si>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</si>
  <si>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</si>
  <si>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</si>
  <si>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</si>
  <si>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</si>
  <si>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</si>
  <si>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</si>
  <si>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</si>
  <si>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</si>
  <si>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</si>
  <si>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</si>
  <si>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</si>
  <si>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</si>
  <si>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</si>
  <si>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</si>
  <si>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</si>
  <si>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</si>
  <si>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</si>
  <si>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</si>
  <si>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</si>
  <si>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</si>
  <si>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</si>
  <si>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</si>
  <si>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</si>
  <si>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</si>
  <si>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</si>
  <si>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</si>
  <si>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</si>
  <si>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</si>
  <si>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</si>
  <si>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</si>
  <si>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</si>
  <si>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</si>
  <si>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</si>
  <si>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</si>
  <si>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</si>
  <si>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</si>
  <si>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</si>
  <si>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</si>
  <si>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</si>
  <si>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</si>
  <si>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</si>
  <si>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</si>
  <si>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</si>
  <si>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</si>
  <si>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</si>
  <si>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</si>
  <si>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</si>
  <si>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</si>
  <si>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</si>
  <si>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</si>
  <si>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</si>
  <si>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</si>
  <si>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</si>
  <si>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</si>
  <si>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</si>
  <si>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</si>
  <si>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</si>
  <si>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</si>
  <si>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</si>
  <si>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</si>
  <si>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</si>
  <si>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</si>
  <si>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</si>
  <si>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</si>
  <si>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</si>
  <si>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</si>
  <si>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</si>
  <si>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</si>
  <si>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</si>
  <si>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</si>
  <si>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</si>
  <si>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</si>
  <si>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</si>
  <si>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</si>
  <si>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</si>
  <si>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</si>
  <si>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</si>
  <si>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</si>
  <si>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</si>
  <si>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</si>
  <si>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</si>
  <si>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</si>
  <si>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</si>
  <si>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</si>
  <si>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</si>
  <si>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</si>
  <si>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</si>
  <si>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</si>
  <si>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</si>
  <si>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</si>
  <si>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</si>
  <si>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</si>
  <si>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</si>
  <si>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</si>
  <si>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</si>
  <si>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</si>
  <si>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</si>
  <si>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</si>
  <si>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</si>
  <si>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</si>
  <si>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</si>
  <si>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</si>
  <si>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</si>
  <si>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</si>
  <si>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</si>
  <si>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</si>
  <si>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</si>
  <si>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</si>
  <si>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</si>
  <si>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</si>
  <si>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</si>
  <si>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</si>
  <si>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</si>
  <si>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</si>
  <si>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</si>
  <si>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</si>
  <si>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</si>
  <si>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</si>
  <si>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</si>
  <si>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</si>
  <si>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</si>
  <si>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</si>
  <si>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</si>
  <si>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</si>
  <si>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</si>
  <si>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</si>
  <si>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</si>
  <si>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</si>
  <si>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</si>
  <si>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</si>
  <si>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</si>
  <si>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</si>
  <si>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</si>
  <si>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</si>
  <si>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</si>
  <si>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</si>
  <si>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</si>
  <si>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</si>
  <si>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</si>
  <si>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</si>
  <si>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</si>
  <si>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</si>
  <si>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</si>
  <si>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</si>
  <si>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</si>
  <si>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</si>
  <si>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</si>
  <si>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</si>
  <si>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</si>
  <si>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</si>
  <si>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</si>
  <si>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</si>
  <si>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</si>
  <si>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</si>
  <si>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</si>
  <si>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</si>
  <si>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</si>
  <si>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</si>
  <si>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</si>
  <si>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</si>
  <si>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</si>
  <si>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</si>
  <si>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</si>
  <si>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</si>
  <si>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</si>
  <si>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</si>
  <si>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</si>
  <si>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</si>
  <si>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</si>
  <si>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</si>
  <si>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</si>
  <si>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</si>
  <si>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</si>
  <si>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</si>
  <si>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</si>
  <si>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</si>
  <si>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</si>
  <si>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</si>
  <si>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</si>
  <si>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</si>
  <si>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</si>
  <si>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</si>
  <si>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</si>
  <si>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</si>
  <si>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</si>
  <si>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</si>
  <si>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</si>
  <si>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</si>
  <si>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</si>
  <si>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</si>
  <si>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</si>
  <si>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</si>
  <si>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</si>
  <si>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</si>
  <si>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</si>
  <si>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</si>
  <si>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</si>
  <si>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</si>
  <si>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</si>
  <si>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</si>
  <si>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</si>
  <si>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</si>
  <si>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</si>
  <si>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</si>
  <si>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</si>
  <si>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</si>
  <si>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</si>
  <si>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</si>
  <si>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</si>
  <si>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</si>
  <si>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</si>
  <si>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</si>
  <si>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</si>
  <si>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</si>
  <si>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</si>
  <si>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</si>
  <si>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</si>
  <si>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</si>
  <si>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протокол №  9</t>
  </si>
  <si>
    <t>"  25   "    квітня     2024    р.</t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</si>
  <si>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</si>
  <si>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D3 Менеджмент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</si>
</sst>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25" xfId="2" applyNumberFormat="1" applyFont="1" applyFill="1" applyBorder="1" applyAlignment="1" applyProtection="1">
      <alignment horizontal="center" vertical="center"/>
    </xf>
    <xf numFmtId="168" fontId="6" fillId="0" borderId="26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P10" sqref="P10:AM1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12" t="s">
        <v>77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3" t="s">
        <v>43</v>
      </c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13"/>
      <c r="AJ1" s="1113"/>
      <c r="AK1" s="1113"/>
      <c r="AL1" s="1113"/>
      <c r="AM1" s="1113"/>
      <c r="AN1" s="74"/>
    </row>
    <row r="2" spans="1:53" ht="30" x14ac:dyDescent="0.4">
      <c r="A2" s="1112" t="s">
        <v>78</v>
      </c>
      <c r="B2" s="1112"/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  <c r="N2" s="1112"/>
      <c r="O2" s="1112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112" t="s">
        <v>321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4" t="s">
        <v>0</v>
      </c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  <c r="AB3" s="1114"/>
      <c r="AC3" s="1114"/>
      <c r="AD3" s="1114"/>
      <c r="AE3" s="1114"/>
      <c r="AF3" s="1114"/>
      <c r="AG3" s="1114"/>
      <c r="AH3" s="1114"/>
      <c r="AI3" s="1114"/>
      <c r="AJ3" s="1114"/>
      <c r="AK3" s="1114"/>
      <c r="AL3" s="1114"/>
      <c r="AM3" s="1114"/>
      <c r="AN3" s="1115" t="s">
        <v>177</v>
      </c>
      <c r="AO3" s="1115"/>
      <c r="AP3" s="1115"/>
      <c r="AQ3" s="1115"/>
      <c r="AR3" s="1115"/>
      <c r="AS3" s="1115"/>
      <c r="AT3" s="1115"/>
      <c r="AU3" s="1115"/>
      <c r="AV3" s="1115"/>
      <c r="AW3" s="1115"/>
      <c r="AX3" s="1115"/>
      <c r="AY3" s="1115"/>
      <c r="AZ3" s="1115"/>
      <c r="BA3" s="1115"/>
    </row>
    <row r="4" spans="1:53" ht="30.75" x14ac:dyDescent="0.45">
      <c r="A4" s="1116" t="s">
        <v>322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15"/>
      <c r="AO4" s="1115"/>
      <c r="AP4" s="1115"/>
      <c r="AQ4" s="1115"/>
      <c r="AR4" s="1115"/>
      <c r="AS4" s="1115"/>
      <c r="AT4" s="1115"/>
      <c r="AU4" s="1115"/>
      <c r="AV4" s="1115"/>
      <c r="AW4" s="1115"/>
      <c r="AX4" s="1115"/>
      <c r="AY4" s="1115"/>
      <c r="AZ4" s="1115"/>
      <c r="BA4" s="1115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117" t="s">
        <v>1</v>
      </c>
      <c r="Q5" s="1118"/>
      <c r="R5" s="1118"/>
      <c r="S5" s="1118"/>
      <c r="T5" s="1118"/>
      <c r="U5" s="1118"/>
      <c r="V5" s="1118"/>
      <c r="W5" s="1118"/>
      <c r="X5" s="1118"/>
      <c r="Y5" s="1118"/>
      <c r="Z5" s="1118"/>
      <c r="AA5" s="1118"/>
      <c r="AB5" s="1118"/>
      <c r="AC5" s="1118"/>
      <c r="AD5" s="1118"/>
      <c r="AE5" s="1118"/>
      <c r="AF5" s="1118"/>
      <c r="AG5" s="1118"/>
      <c r="AH5" s="1118"/>
      <c r="AI5" s="1118"/>
      <c r="AJ5" s="1118"/>
      <c r="AK5" s="1118"/>
      <c r="AL5" s="1118"/>
      <c r="AM5" s="1118"/>
    </row>
    <row r="6" spans="1:53" s="3" customFormat="1" ht="24.75" customHeight="1" x14ac:dyDescent="0.4">
      <c r="A6" s="1112" t="s">
        <v>106</v>
      </c>
      <c r="B6" s="1112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  <c r="O6" s="1112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19"/>
      <c r="AP6" s="1119"/>
      <c r="AQ6" s="1119"/>
      <c r="AR6" s="1119"/>
      <c r="AS6" s="1119"/>
      <c r="AT6" s="1119"/>
      <c r="AU6" s="1119"/>
      <c r="AV6" s="1119"/>
      <c r="AW6" s="1119"/>
      <c r="AX6" s="1119"/>
      <c r="AY6" s="1119"/>
      <c r="AZ6" s="1119"/>
      <c r="BA6" s="1119"/>
    </row>
    <row r="7" spans="1:53" s="3" customFormat="1" ht="27" customHeight="1" x14ac:dyDescent="0.4">
      <c r="A7" s="1112" t="s">
        <v>79</v>
      </c>
      <c r="B7" s="1112"/>
      <c r="C7" s="1112"/>
      <c r="D7" s="1112"/>
      <c r="E7" s="1112"/>
      <c r="F7" s="1112"/>
      <c r="G7" s="1112"/>
      <c r="H7" s="1112"/>
      <c r="I7" s="1112"/>
      <c r="J7" s="1112"/>
      <c r="K7" s="1112"/>
      <c r="L7" s="1112"/>
      <c r="M7" s="1112"/>
      <c r="N7" s="1112"/>
      <c r="O7" s="1112"/>
      <c r="P7" s="1106" t="s">
        <v>107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6"/>
      <c r="AF7" s="1106"/>
      <c r="AG7" s="1106"/>
      <c r="AH7" s="1106"/>
      <c r="AI7" s="1106"/>
      <c r="AJ7" s="1106"/>
      <c r="AK7" s="1106"/>
      <c r="AL7" s="1106"/>
      <c r="AM7" s="79"/>
      <c r="AN7" s="1120" t="s">
        <v>108</v>
      </c>
      <c r="AO7" s="1121"/>
      <c r="AP7" s="1121"/>
      <c r="AQ7" s="1121"/>
      <c r="AR7" s="1121"/>
      <c r="AS7" s="1121"/>
      <c r="AT7" s="1121"/>
      <c r="AU7" s="1121"/>
      <c r="AV7" s="1121"/>
      <c r="AW7" s="1121"/>
      <c r="AX7" s="1121"/>
      <c r="AY7" s="1121"/>
      <c r="AZ7" s="1121"/>
      <c r="BA7" s="1121"/>
    </row>
    <row r="8" spans="1:53" s="3" customFormat="1" ht="27.75" customHeight="1" x14ac:dyDescent="0.4">
      <c r="P8" s="1106" t="s">
        <v>323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6"/>
      <c r="AF8" s="1106"/>
      <c r="AG8" s="1106"/>
      <c r="AH8" s="1106"/>
      <c r="AI8" s="1106"/>
      <c r="AJ8" s="1106"/>
      <c r="AK8" s="1106"/>
      <c r="AL8" s="1106"/>
      <c r="AM8" s="79"/>
      <c r="AN8" s="1107" t="s">
        <v>109</v>
      </c>
      <c r="AO8" s="1107"/>
      <c r="AP8" s="1107"/>
      <c r="AQ8" s="1107"/>
      <c r="AR8" s="1107"/>
      <c r="AS8" s="1107"/>
      <c r="AT8" s="1107"/>
      <c r="AU8" s="1107"/>
      <c r="AV8" s="1107"/>
      <c r="AW8" s="1107"/>
      <c r="AX8" s="1107"/>
      <c r="AY8" s="1107"/>
      <c r="AZ8" s="1107"/>
      <c r="BA8" s="1107"/>
    </row>
    <row r="9" spans="1:53" s="3" customFormat="1" ht="27.75" customHeight="1" x14ac:dyDescent="0.4">
      <c r="P9" s="1106" t="s">
        <v>324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6"/>
      <c r="AF9" s="1106"/>
      <c r="AG9" s="1106"/>
      <c r="AH9" s="1106"/>
      <c r="AI9" s="1106"/>
      <c r="AJ9" s="1106"/>
      <c r="AK9" s="1106"/>
      <c r="AL9" s="1106"/>
      <c r="AM9" s="79"/>
      <c r="AN9" s="1107"/>
      <c r="AO9" s="1107"/>
      <c r="AP9" s="1107"/>
      <c r="AQ9" s="1107"/>
      <c r="AR9" s="1107"/>
      <c r="AS9" s="1107"/>
      <c r="AT9" s="1107"/>
      <c r="AU9" s="1107"/>
      <c r="AV9" s="1107"/>
      <c r="AW9" s="1107"/>
      <c r="AX9" s="1107"/>
      <c r="AY9" s="1107"/>
      <c r="AZ9" s="1107"/>
      <c r="BA9" s="1107"/>
    </row>
    <row r="10" spans="1:53" s="3" customFormat="1" ht="27.75" customHeight="1" x14ac:dyDescent="0.35">
      <c r="P10" s="1108" t="s">
        <v>110</v>
      </c>
      <c r="Q10" s="1109"/>
      <c r="R10" s="1109"/>
      <c r="S10" s="1109"/>
      <c r="T10" s="1109"/>
      <c r="U10" s="1109"/>
      <c r="V10" s="1109"/>
      <c r="W10" s="1109"/>
      <c r="X10" s="1109"/>
      <c r="Y10" s="1109"/>
      <c r="Z10" s="1109"/>
      <c r="AA10" s="1109"/>
      <c r="AB10" s="1109"/>
      <c r="AC10" s="1109"/>
      <c r="AD10" s="1109"/>
      <c r="AE10" s="1109"/>
      <c r="AF10" s="1109"/>
      <c r="AG10" s="1109"/>
      <c r="AH10" s="1109"/>
      <c r="AI10" s="1109"/>
      <c r="AJ10" s="1109"/>
      <c r="AK10" s="1109"/>
      <c r="AL10" s="1110"/>
      <c r="AM10" s="1110"/>
      <c r="AN10" s="1107"/>
      <c r="AO10" s="1107"/>
      <c r="AP10" s="1107"/>
      <c r="AQ10" s="1107"/>
      <c r="AR10" s="1107"/>
      <c r="AS10" s="1107"/>
      <c r="AT10" s="1107"/>
      <c r="AU10" s="1107"/>
      <c r="AV10" s="1107"/>
      <c r="AW10" s="1107"/>
      <c r="AX10" s="1107"/>
      <c r="AY10" s="1107"/>
      <c r="AZ10" s="1107"/>
      <c r="BA10" s="1107"/>
    </row>
    <row r="11" spans="1:53" s="3" customFormat="1" ht="27.75" customHeight="1" x14ac:dyDescent="0.4">
      <c r="P11" s="1108" t="s">
        <v>172</v>
      </c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8"/>
      <c r="AG11" s="1108"/>
      <c r="AH11" s="1108"/>
      <c r="AI11" s="1108"/>
      <c r="AJ11" s="1108"/>
      <c r="AK11" s="1108"/>
      <c r="AL11" s="1108"/>
      <c r="AM11" s="1108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11" t="s">
        <v>252</v>
      </c>
      <c r="B13" s="1111"/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1111"/>
      <c r="P13" s="1111"/>
      <c r="Q13" s="1111"/>
      <c r="R13" s="1111"/>
      <c r="S13" s="1111"/>
      <c r="T13" s="1111"/>
      <c r="U13" s="1111"/>
      <c r="V13" s="1111"/>
      <c r="W13" s="1111"/>
      <c r="X13" s="1111"/>
      <c r="Y13" s="1111"/>
      <c r="Z13" s="1111"/>
      <c r="AA13" s="1111"/>
      <c r="AB13" s="1111"/>
      <c r="AC13" s="1111"/>
      <c r="AD13" s="1111"/>
      <c r="AE13" s="1111"/>
      <c r="AF13" s="1111"/>
      <c r="AG13" s="1111"/>
      <c r="AH13" s="1111"/>
      <c r="AI13" s="1111"/>
      <c r="AJ13" s="1111"/>
      <c r="AK13" s="1111"/>
      <c r="AL13" s="1111"/>
      <c r="AM13" s="1111"/>
      <c r="AN13" s="1111"/>
      <c r="AO13" s="1111"/>
      <c r="AP13" s="1111"/>
      <c r="AQ13" s="1111"/>
      <c r="AR13" s="1111"/>
      <c r="AS13" s="1111"/>
      <c r="AT13" s="1111"/>
      <c r="AU13" s="1111"/>
      <c r="AV13" s="1111"/>
      <c r="AW13" s="1111"/>
      <c r="AX13" s="1111"/>
      <c r="AY13" s="1111"/>
      <c r="AZ13" s="1111"/>
      <c r="BA13" s="1111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04" t="s">
        <v>2</v>
      </c>
      <c r="B15" s="1101" t="s">
        <v>3</v>
      </c>
      <c r="C15" s="1102"/>
      <c r="D15" s="1102"/>
      <c r="E15" s="1103"/>
      <c r="F15" s="1101" t="s">
        <v>4</v>
      </c>
      <c r="G15" s="1102"/>
      <c r="H15" s="1102"/>
      <c r="I15" s="1103"/>
      <c r="J15" s="1091" t="s">
        <v>5</v>
      </c>
      <c r="K15" s="1092"/>
      <c r="L15" s="1092"/>
      <c r="M15" s="1092"/>
      <c r="N15" s="1091" t="s">
        <v>6</v>
      </c>
      <c r="O15" s="1092"/>
      <c r="P15" s="1092"/>
      <c r="Q15" s="1092"/>
      <c r="R15" s="1096"/>
      <c r="S15" s="1091" t="s">
        <v>7</v>
      </c>
      <c r="T15" s="1100"/>
      <c r="U15" s="1100"/>
      <c r="V15" s="1100"/>
      <c r="W15" s="1096"/>
      <c r="X15" s="1091" t="s">
        <v>8</v>
      </c>
      <c r="Y15" s="1092"/>
      <c r="Z15" s="1092"/>
      <c r="AA15" s="1096"/>
      <c r="AB15" s="1101" t="s">
        <v>9</v>
      </c>
      <c r="AC15" s="1102"/>
      <c r="AD15" s="1102"/>
      <c r="AE15" s="1103"/>
      <c r="AF15" s="1101" t="s">
        <v>10</v>
      </c>
      <c r="AG15" s="1102"/>
      <c r="AH15" s="1102"/>
      <c r="AI15" s="1103"/>
      <c r="AJ15" s="1091" t="s">
        <v>11</v>
      </c>
      <c r="AK15" s="1100"/>
      <c r="AL15" s="1100"/>
      <c r="AM15" s="1100"/>
      <c r="AN15" s="1096"/>
      <c r="AO15" s="1091" t="s">
        <v>12</v>
      </c>
      <c r="AP15" s="1092"/>
      <c r="AQ15" s="1092"/>
      <c r="AR15" s="1092"/>
      <c r="AS15" s="1093" t="s">
        <v>13</v>
      </c>
      <c r="AT15" s="1094"/>
      <c r="AU15" s="1094"/>
      <c r="AV15" s="1094"/>
      <c r="AW15" s="1095"/>
      <c r="AX15" s="1091" t="s">
        <v>14</v>
      </c>
      <c r="AY15" s="1092"/>
      <c r="AZ15" s="1092"/>
      <c r="BA15" s="1096"/>
    </row>
    <row r="16" spans="1:53" s="5" customFormat="1" ht="20.25" customHeight="1" thickBot="1" x14ac:dyDescent="0.25">
      <c r="A16" s="1105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97" t="s">
        <v>318</v>
      </c>
      <c r="B22" s="1097"/>
      <c r="C22" s="1097"/>
      <c r="D22" s="1097"/>
      <c r="E22" s="1097"/>
      <c r="F22" s="1097"/>
      <c r="G22" s="1097"/>
      <c r="H22" s="1097"/>
      <c r="I22" s="1097"/>
      <c r="J22" s="1098"/>
      <c r="K22" s="1098"/>
      <c r="L22" s="1098"/>
      <c r="M22" s="1098"/>
      <c r="N22" s="1098"/>
      <c r="O22" s="1098"/>
      <c r="P22" s="1098"/>
      <c r="Q22" s="1098"/>
      <c r="R22" s="1098"/>
      <c r="S22" s="1098"/>
      <c r="T22" s="1098"/>
      <c r="U22" s="1098"/>
      <c r="V22" s="1098"/>
      <c r="W22" s="1098"/>
      <c r="X22" s="1098"/>
      <c r="Y22" s="1098"/>
      <c r="Z22" s="1098"/>
      <c r="AA22" s="1098"/>
      <c r="AB22" s="1098"/>
      <c r="AC22" s="1098"/>
      <c r="AD22" s="1098"/>
      <c r="AE22" s="1098"/>
      <c r="AF22" s="1098"/>
      <c r="AG22" s="1098"/>
      <c r="AH22" s="1098"/>
      <c r="AI22" s="1098"/>
      <c r="AJ22" s="1098"/>
      <c r="AK22" s="1098"/>
      <c r="AL22" s="1098"/>
      <c r="AM22" s="1098"/>
      <c r="AN22" s="1098"/>
      <c r="AO22" s="1098"/>
      <c r="AP22" s="1098"/>
      <c r="AQ22" s="1098"/>
      <c r="AR22" s="1098"/>
      <c r="AS22" s="1098"/>
      <c r="AT22" s="1098"/>
      <c r="AU22" s="109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99" t="s">
        <v>114</v>
      </c>
      <c r="AB24" s="1099"/>
      <c r="AC24" s="1099"/>
      <c r="AD24" s="1099"/>
      <c r="AE24" s="1099"/>
      <c r="AF24" s="1099"/>
      <c r="AG24" s="1099"/>
      <c r="AH24" s="1099"/>
      <c r="AI24" s="1099"/>
      <c r="AJ24" s="1099"/>
      <c r="AK24" s="1099"/>
      <c r="AL24" s="1099"/>
      <c r="AM24" s="1099"/>
      <c r="AN24" s="118"/>
      <c r="AO24" s="1099" t="s">
        <v>255</v>
      </c>
      <c r="AP24" s="1099"/>
      <c r="AQ24" s="1099"/>
      <c r="AR24" s="1099"/>
      <c r="AS24" s="1099"/>
      <c r="AT24" s="1099"/>
      <c r="AU24" s="1099"/>
      <c r="AV24" s="1099"/>
      <c r="AW24" s="1099"/>
      <c r="AX24" s="1099"/>
      <c r="AY24" s="1099"/>
      <c r="AZ24" s="1099"/>
      <c r="BA24" s="1099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81" t="s">
        <v>2</v>
      </c>
      <c r="B26" s="1041"/>
      <c r="C26" s="1082" t="s">
        <v>19</v>
      </c>
      <c r="D26" s="1040"/>
      <c r="E26" s="1040"/>
      <c r="F26" s="1041"/>
      <c r="G26" s="1039" t="s">
        <v>253</v>
      </c>
      <c r="H26" s="1083"/>
      <c r="I26" s="1084"/>
      <c r="J26" s="1039" t="s">
        <v>21</v>
      </c>
      <c r="K26" s="1040"/>
      <c r="L26" s="1040"/>
      <c r="M26" s="1041"/>
      <c r="N26" s="1039" t="s">
        <v>320</v>
      </c>
      <c r="O26" s="1040"/>
      <c r="P26" s="1041"/>
      <c r="Q26" s="1039" t="s">
        <v>254</v>
      </c>
      <c r="R26" s="1068"/>
      <c r="S26" s="1069"/>
      <c r="T26" s="1039" t="s">
        <v>22</v>
      </c>
      <c r="U26" s="1040"/>
      <c r="V26" s="1041"/>
      <c r="W26" s="1039" t="s">
        <v>68</v>
      </c>
      <c r="X26" s="1040"/>
      <c r="Y26" s="1041"/>
      <c r="Z26" s="22"/>
      <c r="AA26" s="1076" t="s">
        <v>69</v>
      </c>
      <c r="AB26" s="1077"/>
      <c r="AC26" s="1077"/>
      <c r="AD26" s="1077"/>
      <c r="AE26" s="1077"/>
      <c r="AF26" s="1063"/>
      <c r="AG26" s="1064"/>
      <c r="AH26" s="1048" t="s">
        <v>83</v>
      </c>
      <c r="AI26" s="1080"/>
      <c r="AJ26" s="1080"/>
      <c r="AK26" s="1031" t="s">
        <v>49</v>
      </c>
      <c r="AL26" s="1032"/>
      <c r="AM26" s="1033"/>
      <c r="AN26" s="120"/>
      <c r="AO26" s="1037" t="s">
        <v>257</v>
      </c>
      <c r="AP26" s="1038"/>
      <c r="AQ26" s="1038"/>
      <c r="AR26" s="1038"/>
      <c r="AS26" s="1039" t="s">
        <v>319</v>
      </c>
      <c r="AT26" s="1040"/>
      <c r="AU26" s="1040"/>
      <c r="AV26" s="1040"/>
      <c r="AW26" s="1041"/>
      <c r="AX26" s="1048" t="s">
        <v>83</v>
      </c>
      <c r="AY26" s="1048"/>
      <c r="AZ26" s="1048"/>
      <c r="BA26" s="1049"/>
    </row>
    <row r="27" spans="1:53" ht="15.75" customHeight="1" x14ac:dyDescent="0.25">
      <c r="A27" s="1042"/>
      <c r="B27" s="1044"/>
      <c r="C27" s="1042"/>
      <c r="D27" s="1043"/>
      <c r="E27" s="1043"/>
      <c r="F27" s="1044"/>
      <c r="G27" s="1085"/>
      <c r="H27" s="1086"/>
      <c r="I27" s="1087"/>
      <c r="J27" s="1042"/>
      <c r="K27" s="1043"/>
      <c r="L27" s="1043"/>
      <c r="M27" s="1044"/>
      <c r="N27" s="1042"/>
      <c r="O27" s="1043"/>
      <c r="P27" s="1044"/>
      <c r="Q27" s="1070"/>
      <c r="R27" s="1071"/>
      <c r="S27" s="1072"/>
      <c r="T27" s="1042"/>
      <c r="U27" s="1043"/>
      <c r="V27" s="1044"/>
      <c r="W27" s="1042"/>
      <c r="X27" s="1043"/>
      <c r="Y27" s="1044"/>
      <c r="Z27" s="22"/>
      <c r="AA27" s="1078"/>
      <c r="AB27" s="1079"/>
      <c r="AC27" s="1079"/>
      <c r="AD27" s="1079"/>
      <c r="AE27" s="1079"/>
      <c r="AF27" s="1066"/>
      <c r="AG27" s="1067"/>
      <c r="AH27" s="1080"/>
      <c r="AI27" s="1080"/>
      <c r="AJ27" s="1080"/>
      <c r="AK27" s="1034"/>
      <c r="AL27" s="1035"/>
      <c r="AM27" s="1036"/>
      <c r="AN27" s="120"/>
      <c r="AO27" s="1038"/>
      <c r="AP27" s="1038"/>
      <c r="AQ27" s="1038"/>
      <c r="AR27" s="1038"/>
      <c r="AS27" s="1042"/>
      <c r="AT27" s="1043"/>
      <c r="AU27" s="1043"/>
      <c r="AV27" s="1043"/>
      <c r="AW27" s="1044"/>
      <c r="AX27" s="1048"/>
      <c r="AY27" s="1048"/>
      <c r="AZ27" s="1048"/>
      <c r="BA27" s="1049"/>
    </row>
    <row r="28" spans="1:53" ht="42" customHeight="1" x14ac:dyDescent="0.25">
      <c r="A28" s="1045"/>
      <c r="B28" s="1047"/>
      <c r="C28" s="1045"/>
      <c r="D28" s="1046"/>
      <c r="E28" s="1046"/>
      <c r="F28" s="1047"/>
      <c r="G28" s="1088"/>
      <c r="H28" s="1089"/>
      <c r="I28" s="1090"/>
      <c r="J28" s="1045"/>
      <c r="K28" s="1046"/>
      <c r="L28" s="1046"/>
      <c r="M28" s="1047"/>
      <c r="N28" s="1045"/>
      <c r="O28" s="1046"/>
      <c r="P28" s="1047"/>
      <c r="Q28" s="1073"/>
      <c r="R28" s="1074"/>
      <c r="S28" s="1075"/>
      <c r="T28" s="1045"/>
      <c r="U28" s="1046"/>
      <c r="V28" s="1047"/>
      <c r="W28" s="1045"/>
      <c r="X28" s="1046"/>
      <c r="Y28" s="1047"/>
      <c r="Z28" s="22"/>
      <c r="AA28" s="1050" t="s">
        <v>105</v>
      </c>
      <c r="AB28" s="1051"/>
      <c r="AC28" s="1051"/>
      <c r="AD28" s="1051"/>
      <c r="AE28" s="1051"/>
      <c r="AF28" s="997"/>
      <c r="AG28" s="998"/>
      <c r="AH28" s="1052">
        <v>2</v>
      </c>
      <c r="AI28" s="1053"/>
      <c r="AJ28" s="1054"/>
      <c r="AK28" s="1055">
        <v>2</v>
      </c>
      <c r="AL28" s="1055"/>
      <c r="AM28" s="1055"/>
      <c r="AN28" s="120"/>
      <c r="AO28" s="1038"/>
      <c r="AP28" s="1038"/>
      <c r="AQ28" s="1038"/>
      <c r="AR28" s="1038"/>
      <c r="AS28" s="1042"/>
      <c r="AT28" s="1043"/>
      <c r="AU28" s="1043"/>
      <c r="AV28" s="1043"/>
      <c r="AW28" s="1044"/>
      <c r="AX28" s="1048"/>
      <c r="AY28" s="1048"/>
      <c r="AZ28" s="1048"/>
      <c r="BA28" s="1049"/>
    </row>
    <row r="29" spans="1:53" ht="26.25" customHeight="1" x14ac:dyDescent="0.3">
      <c r="A29" s="1028">
        <v>1</v>
      </c>
      <c r="B29" s="1029"/>
      <c r="C29" s="1017">
        <f>COUNTIF($B17:$AO17,$B$17)</f>
        <v>33</v>
      </c>
      <c r="D29" s="1022"/>
      <c r="E29" s="1022"/>
      <c r="F29" s="1023"/>
      <c r="G29" s="1017">
        <v>4</v>
      </c>
      <c r="H29" s="1022"/>
      <c r="I29" s="1023"/>
      <c r="J29" s="1017">
        <v>2</v>
      </c>
      <c r="K29" s="1022"/>
      <c r="L29" s="1022"/>
      <c r="M29" s="1023"/>
      <c r="N29" s="1017"/>
      <c r="O29" s="1022"/>
      <c r="P29" s="1023"/>
      <c r="Q29" s="1027"/>
      <c r="R29" s="1012"/>
      <c r="S29" s="1013"/>
      <c r="T29" s="1017">
        <v>13</v>
      </c>
      <c r="U29" s="1018"/>
      <c r="V29" s="1030"/>
      <c r="W29" s="1017">
        <f>C29+G29+J29+N29+Q29+T29</f>
        <v>52</v>
      </c>
      <c r="X29" s="1018"/>
      <c r="Y29" s="1019"/>
      <c r="Z29" s="22"/>
      <c r="AA29" s="1062" t="s">
        <v>70</v>
      </c>
      <c r="AB29" s="1063"/>
      <c r="AC29" s="1063"/>
      <c r="AD29" s="1063"/>
      <c r="AE29" s="1063"/>
      <c r="AF29" s="1063"/>
      <c r="AG29" s="1064"/>
      <c r="AH29" s="1055">
        <v>3</v>
      </c>
      <c r="AI29" s="1056"/>
      <c r="AJ29" s="1056"/>
      <c r="AK29" s="1055">
        <v>4</v>
      </c>
      <c r="AL29" s="1056"/>
      <c r="AM29" s="1056"/>
      <c r="AN29" s="120"/>
      <c r="AO29" s="1038"/>
      <c r="AP29" s="1038"/>
      <c r="AQ29" s="1038"/>
      <c r="AR29" s="1038"/>
      <c r="AS29" s="1045"/>
      <c r="AT29" s="1046"/>
      <c r="AU29" s="1046"/>
      <c r="AV29" s="1046"/>
      <c r="AW29" s="1047"/>
      <c r="AX29" s="1048"/>
      <c r="AY29" s="1048"/>
      <c r="AZ29" s="1048"/>
      <c r="BA29" s="1049"/>
    </row>
    <row r="30" spans="1:53" ht="27" customHeight="1" x14ac:dyDescent="0.3">
      <c r="A30" s="1020">
        <v>2</v>
      </c>
      <c r="B30" s="1021"/>
      <c r="C30" s="1017"/>
      <c r="D30" s="1022"/>
      <c r="E30" s="1022"/>
      <c r="F30" s="1023"/>
      <c r="G30" s="1024"/>
      <c r="H30" s="1025"/>
      <c r="I30" s="1026"/>
      <c r="J30" s="1024">
        <v>4</v>
      </c>
      <c r="K30" s="1025"/>
      <c r="L30" s="1025"/>
      <c r="M30" s="1026"/>
      <c r="N30" s="1024">
        <v>11</v>
      </c>
      <c r="O30" s="1025"/>
      <c r="P30" s="1026"/>
      <c r="Q30" s="1011">
        <v>2</v>
      </c>
      <c r="R30" s="1012"/>
      <c r="S30" s="1013"/>
      <c r="T30" s="1024"/>
      <c r="U30" s="1015"/>
      <c r="V30" s="1016"/>
      <c r="W30" s="1017">
        <f t="shared" ref="W30" si="0">C30+G30+J30+N30+Q30+T30</f>
        <v>17</v>
      </c>
      <c r="X30" s="1018"/>
      <c r="Y30" s="1019"/>
      <c r="Z30" s="22"/>
      <c r="AA30" s="1065"/>
      <c r="AB30" s="1066"/>
      <c r="AC30" s="1066"/>
      <c r="AD30" s="1066"/>
      <c r="AE30" s="1066"/>
      <c r="AF30" s="1066"/>
      <c r="AG30" s="1067"/>
      <c r="AH30" s="1056"/>
      <c r="AI30" s="1056"/>
      <c r="AJ30" s="1056"/>
      <c r="AK30" s="1056"/>
      <c r="AL30" s="1056"/>
      <c r="AM30" s="1056"/>
      <c r="AN30" s="120"/>
      <c r="AO30" s="1055">
        <v>1</v>
      </c>
      <c r="AP30" s="1055"/>
      <c r="AQ30" s="1055"/>
      <c r="AR30" s="1055"/>
      <c r="AS30" s="1057" t="s">
        <v>115</v>
      </c>
      <c r="AT30" s="1057"/>
      <c r="AU30" s="1057"/>
      <c r="AV30" s="1057"/>
      <c r="AW30" s="1057"/>
      <c r="AX30" s="1058">
        <v>3</v>
      </c>
      <c r="AY30" s="1058"/>
      <c r="AZ30" s="1058"/>
      <c r="BA30" s="1058"/>
    </row>
    <row r="31" spans="1:53" ht="21.75" customHeight="1" x14ac:dyDescent="0.3">
      <c r="A31" s="1020"/>
      <c r="B31" s="1021"/>
      <c r="C31" s="1017"/>
      <c r="D31" s="1022"/>
      <c r="E31" s="1022"/>
      <c r="F31" s="1023"/>
      <c r="G31" s="1024"/>
      <c r="H31" s="1025"/>
      <c r="I31" s="1026"/>
      <c r="J31" s="1024"/>
      <c r="K31" s="1025"/>
      <c r="L31" s="1025"/>
      <c r="M31" s="1026"/>
      <c r="N31" s="1024"/>
      <c r="O31" s="1025"/>
      <c r="P31" s="1026"/>
      <c r="Q31" s="1027"/>
      <c r="R31" s="1012"/>
      <c r="S31" s="1013"/>
      <c r="T31" s="1024"/>
      <c r="U31" s="1015"/>
      <c r="V31" s="1016"/>
      <c r="W31" s="1017"/>
      <c r="X31" s="1018"/>
      <c r="Y31" s="1019"/>
      <c r="Z31" s="22"/>
      <c r="AA31" s="1062"/>
      <c r="AB31" s="1063"/>
      <c r="AC31" s="1063"/>
      <c r="AD31" s="1063"/>
      <c r="AE31" s="1063"/>
      <c r="AF31" s="1063"/>
      <c r="AG31" s="1064"/>
      <c r="AH31" s="1055"/>
      <c r="AI31" s="1056"/>
      <c r="AJ31" s="1056"/>
      <c r="AK31" s="1055"/>
      <c r="AL31" s="1056"/>
      <c r="AM31" s="1056"/>
      <c r="AN31" s="120"/>
      <c r="AO31" s="1055"/>
      <c r="AP31" s="1055"/>
      <c r="AQ31" s="1055"/>
      <c r="AR31" s="1055"/>
      <c r="AS31" s="1057"/>
      <c r="AT31" s="1057"/>
      <c r="AU31" s="1057"/>
      <c r="AV31" s="1057"/>
      <c r="AW31" s="1057"/>
      <c r="AX31" s="1058"/>
      <c r="AY31" s="1058"/>
      <c r="AZ31" s="1058"/>
      <c r="BA31" s="1058"/>
    </row>
    <row r="32" spans="1:53" ht="25.5" customHeight="1" x14ac:dyDescent="0.3">
      <c r="A32" s="1020"/>
      <c r="B32" s="1021"/>
      <c r="C32" s="1017"/>
      <c r="D32" s="1022"/>
      <c r="E32" s="1022"/>
      <c r="F32" s="1023"/>
      <c r="G32" s="1024"/>
      <c r="H32" s="1025"/>
      <c r="I32" s="1026"/>
      <c r="J32" s="1024"/>
      <c r="K32" s="1025"/>
      <c r="L32" s="1025"/>
      <c r="M32" s="1026"/>
      <c r="N32" s="1024"/>
      <c r="O32" s="1025"/>
      <c r="P32" s="1026"/>
      <c r="Q32" s="1011"/>
      <c r="R32" s="1012"/>
      <c r="S32" s="1013"/>
      <c r="T32" s="1014"/>
      <c r="U32" s="1015"/>
      <c r="V32" s="1016"/>
      <c r="W32" s="1017"/>
      <c r="X32" s="1018"/>
      <c r="Y32" s="1019"/>
      <c r="Z32" s="22"/>
      <c r="AA32" s="1065"/>
      <c r="AB32" s="1066"/>
      <c r="AC32" s="1066"/>
      <c r="AD32" s="1066"/>
      <c r="AE32" s="1066"/>
      <c r="AF32" s="1066"/>
      <c r="AG32" s="1067"/>
      <c r="AH32" s="1056"/>
      <c r="AI32" s="1056"/>
      <c r="AJ32" s="1056"/>
      <c r="AK32" s="1056"/>
      <c r="AL32" s="1056"/>
      <c r="AM32" s="1056"/>
      <c r="AN32" s="121"/>
      <c r="AO32" s="1055"/>
      <c r="AP32" s="1055"/>
      <c r="AQ32" s="1055"/>
      <c r="AR32" s="1055"/>
      <c r="AS32" s="1057"/>
      <c r="AT32" s="1057"/>
      <c r="AU32" s="1057"/>
      <c r="AV32" s="1057"/>
      <c r="AW32" s="1057"/>
      <c r="AX32" s="1058"/>
      <c r="AY32" s="1058"/>
      <c r="AZ32" s="1058"/>
      <c r="BA32" s="1058"/>
    </row>
    <row r="33" spans="1:53" ht="34.5" customHeight="1" x14ac:dyDescent="0.25">
      <c r="A33" s="1002" t="s">
        <v>24</v>
      </c>
      <c r="B33" s="1003"/>
      <c r="C33" s="1004">
        <f>SUM(C29:F32)</f>
        <v>33</v>
      </c>
      <c r="D33" s="1005"/>
      <c r="E33" s="1005"/>
      <c r="F33" s="1006"/>
      <c r="G33" s="993">
        <f>SUM(G29:I32)</f>
        <v>4</v>
      </c>
      <c r="H33" s="1007"/>
      <c r="I33" s="1003"/>
      <c r="J33" s="1008">
        <f>SUM(J29:M32)</f>
        <v>6</v>
      </c>
      <c r="K33" s="1009"/>
      <c r="L33" s="1009"/>
      <c r="M33" s="1010"/>
      <c r="N33" s="1008">
        <f>SUM(N29:P32)</f>
        <v>11</v>
      </c>
      <c r="O33" s="1009"/>
      <c r="P33" s="1010"/>
      <c r="Q33" s="990">
        <f>SUM(Q29:S32)</f>
        <v>2</v>
      </c>
      <c r="R33" s="991"/>
      <c r="S33" s="992"/>
      <c r="T33" s="993">
        <f>SUM(T29:V32)</f>
        <v>13</v>
      </c>
      <c r="U33" s="994"/>
      <c r="V33" s="995"/>
      <c r="W33" s="993">
        <f>SUM(W29:Y32)</f>
        <v>69</v>
      </c>
      <c r="X33" s="994"/>
      <c r="Y33" s="995"/>
      <c r="Z33" s="22"/>
      <c r="AA33" s="996"/>
      <c r="AB33" s="997"/>
      <c r="AC33" s="997"/>
      <c r="AD33" s="997"/>
      <c r="AE33" s="997"/>
      <c r="AF33" s="997"/>
      <c r="AG33" s="998"/>
      <c r="AH33" s="999"/>
      <c r="AI33" s="1000"/>
      <c r="AJ33" s="1001"/>
      <c r="AK33" s="1059"/>
      <c r="AL33" s="1060"/>
      <c r="AM33" s="1061"/>
      <c r="AN33" s="23"/>
      <c r="AO33" s="1055"/>
      <c r="AP33" s="1055"/>
      <c r="AQ33" s="1055"/>
      <c r="AR33" s="1055"/>
      <c r="AS33" s="1057"/>
      <c r="AT33" s="1057"/>
      <c r="AU33" s="1057"/>
      <c r="AV33" s="1057"/>
      <c r="AW33" s="1057"/>
      <c r="AX33" s="1058"/>
      <c r="AY33" s="1058"/>
      <c r="AZ33" s="1058"/>
      <c r="BA33" s="1058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91" t="s">
        <v>123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2"/>
      <c r="S1" s="1392"/>
      <c r="T1" s="1392"/>
      <c r="U1" s="1392"/>
      <c r="V1" s="1393"/>
    </row>
    <row r="2" spans="1:27" s="145" customFormat="1" x14ac:dyDescent="0.2">
      <c r="A2" s="1311" t="s">
        <v>124</v>
      </c>
      <c r="B2" s="1314" t="s">
        <v>204</v>
      </c>
      <c r="C2" s="1317" t="s">
        <v>82</v>
      </c>
      <c r="D2" s="1318"/>
      <c r="E2" s="1318"/>
      <c r="F2" s="1319"/>
      <c r="G2" s="1320" t="s">
        <v>125</v>
      </c>
      <c r="H2" s="1323" t="s">
        <v>126</v>
      </c>
      <c r="I2" s="1324"/>
      <c r="J2" s="1324"/>
      <c r="K2" s="1324"/>
      <c r="L2" s="1324"/>
      <c r="M2" s="1325"/>
      <c r="N2" s="1326" t="s">
        <v>178</v>
      </c>
      <c r="O2" s="1159"/>
      <c r="P2" s="1159"/>
      <c r="Q2" s="1159"/>
      <c r="R2" s="1159"/>
      <c r="S2" s="1159"/>
      <c r="T2" s="1159"/>
      <c r="U2" s="1159"/>
      <c r="V2" s="1160"/>
    </row>
    <row r="3" spans="1:27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127</v>
      </c>
      <c r="J3" s="1294"/>
      <c r="K3" s="1294"/>
      <c r="L3" s="1295"/>
      <c r="M3" s="1296" t="s">
        <v>128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7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129</v>
      </c>
      <c r="L4" s="1304" t="s">
        <v>130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7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131</v>
      </c>
      <c r="O6" s="1195"/>
      <c r="P6" s="1196"/>
      <c r="Q6" s="1196"/>
      <c r="R6" s="1196"/>
      <c r="S6" s="1196"/>
      <c r="T6" s="1196"/>
      <c r="U6" s="1196"/>
      <c r="V6" s="1197"/>
    </row>
    <row r="7" spans="1:27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170" t="s">
        <v>132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7" s="145" customFormat="1" ht="16.5" thickBot="1" x14ac:dyDescent="0.25">
      <c r="A10" s="1201" t="s">
        <v>133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152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209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179</v>
      </c>
      <c r="B12" s="401" t="s">
        <v>122</v>
      </c>
      <c r="C12" s="402"/>
      <c r="D12" s="403" t="s">
        <v>180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209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181</v>
      </c>
      <c r="B13" s="401" t="s">
        <v>164</v>
      </c>
      <c r="C13" s="402"/>
      <c r="D13" s="403" t="s">
        <v>182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219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204" t="s">
        <v>32</v>
      </c>
      <c r="B14" s="1205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220</v>
      </c>
      <c r="K14" s="196"/>
      <c r="L14" s="196" t="s">
        <v>217</v>
      </c>
      <c r="M14" s="196">
        <f>SUM(M11:M13)</f>
        <v>374</v>
      </c>
      <c r="N14" s="196" t="s">
        <v>219</v>
      </c>
      <c r="O14" s="196"/>
      <c r="P14" s="196" t="s">
        <v>219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206" t="s">
        <v>134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27" s="426" customFormat="1" ht="32.25" thickBot="1" x14ac:dyDescent="0.25">
      <c r="A16" s="413" t="s">
        <v>135</v>
      </c>
      <c r="B16" s="414" t="s">
        <v>175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221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136</v>
      </c>
      <c r="B17" s="428" t="s">
        <v>189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221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137</v>
      </c>
      <c r="B18" s="428" t="s">
        <v>165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221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138</v>
      </c>
      <c r="B19" s="443" t="s">
        <v>190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221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140</v>
      </c>
      <c r="B20" s="443" t="s">
        <v>191</v>
      </c>
      <c r="C20" s="445"/>
      <c r="D20" s="430"/>
      <c r="E20" s="431"/>
      <c r="F20" s="434" t="s">
        <v>139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209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79" t="s">
        <v>141</v>
      </c>
      <c r="B21" s="1276"/>
      <c r="C21" s="1276"/>
      <c r="D21" s="1276"/>
      <c r="E21" s="1276"/>
      <c r="F21" s="1277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222</v>
      </c>
      <c r="K21" s="447"/>
      <c r="L21" s="447" t="s">
        <v>223</v>
      </c>
      <c r="M21" s="231">
        <f t="shared" si="3"/>
        <v>578</v>
      </c>
      <c r="N21" s="447" t="s">
        <v>224</v>
      </c>
      <c r="O21" s="447"/>
      <c r="P21" s="447" t="s">
        <v>225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212" t="s">
        <v>142</v>
      </c>
      <c r="B22" s="121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4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143</v>
      </c>
      <c r="B24" s="241" t="s">
        <v>26</v>
      </c>
      <c r="C24" s="242"/>
      <c r="D24" s="243" t="s">
        <v>183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87" t="s">
        <v>144</v>
      </c>
      <c r="B25" s="1288"/>
      <c r="C25" s="1288"/>
      <c r="D25" s="1288"/>
      <c r="E25" s="1288"/>
      <c r="F25" s="1289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212" t="s">
        <v>145</v>
      </c>
      <c r="B26" s="1213"/>
      <c r="C26" s="1213"/>
      <c r="D26" s="1213"/>
      <c r="E26" s="1213"/>
      <c r="F26" s="1213"/>
      <c r="G26" s="1213"/>
      <c r="H26" s="1213"/>
      <c r="I26" s="1213"/>
      <c r="J26" s="1390"/>
      <c r="K26" s="1390"/>
      <c r="L26" s="1390"/>
      <c r="M26" s="1213"/>
      <c r="N26" s="1213"/>
      <c r="O26" s="1213"/>
      <c r="P26" s="1213"/>
      <c r="Q26" s="1213"/>
      <c r="R26" s="1213"/>
      <c r="S26" s="1213"/>
      <c r="T26" s="1213"/>
      <c r="U26" s="1213"/>
      <c r="V26" s="1214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184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334" t="s">
        <v>146</v>
      </c>
      <c r="B29" s="1335"/>
      <c r="C29" s="1335"/>
      <c r="D29" s="1335"/>
      <c r="E29" s="1335"/>
      <c r="F29" s="1336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337" t="s">
        <v>147</v>
      </c>
      <c r="B30" s="1338"/>
      <c r="C30" s="1338"/>
      <c r="D30" s="1338"/>
      <c r="E30" s="1338"/>
      <c r="F30" s="1338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226</v>
      </c>
      <c r="K30" s="448"/>
      <c r="L30" s="448" t="s">
        <v>227</v>
      </c>
      <c r="M30" s="280">
        <f t="shared" si="9"/>
        <v>1762</v>
      </c>
      <c r="N30" s="448" t="s">
        <v>228</v>
      </c>
      <c r="O30" s="448"/>
      <c r="P30" s="448" t="s">
        <v>229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226" t="s">
        <v>148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7" ht="16.5" thickBot="1" x14ac:dyDescent="0.25">
      <c r="A32" s="1229" t="s">
        <v>149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7" s="426" customFormat="1" x14ac:dyDescent="0.2">
      <c r="A33" s="1388" t="s">
        <v>85</v>
      </c>
      <c r="B33" s="453" t="s">
        <v>192</v>
      </c>
      <c r="C33" s="454"/>
      <c r="D33" s="455" t="s">
        <v>139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209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89"/>
      <c r="B34" s="462" t="s">
        <v>193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79" t="s">
        <v>150</v>
      </c>
      <c r="B35" s="1280"/>
      <c r="C35" s="1280"/>
      <c r="D35" s="1280"/>
      <c r="E35" s="1280"/>
      <c r="F35" s="1281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209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209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229" t="s">
        <v>185</v>
      </c>
      <c r="B36" s="1230"/>
      <c r="C36" s="1230"/>
      <c r="D36" s="1230"/>
      <c r="E36" s="1230"/>
      <c r="F36" s="1230"/>
      <c r="G36" s="1230"/>
      <c r="H36" s="1230"/>
      <c r="I36" s="1230"/>
      <c r="J36" s="1230"/>
      <c r="K36" s="1230"/>
      <c r="L36" s="1230"/>
      <c r="M36" s="1230"/>
      <c r="N36" s="1202"/>
      <c r="O36" s="1202"/>
      <c r="P36" s="1202"/>
      <c r="Q36" s="1230"/>
      <c r="R36" s="1230"/>
      <c r="S36" s="1230"/>
      <c r="T36" s="1230"/>
      <c r="U36" s="1230"/>
      <c r="V36" s="1231"/>
    </row>
    <row r="37" spans="1:27" s="426" customFormat="1" x14ac:dyDescent="0.2">
      <c r="A37" s="1282" t="s">
        <v>151</v>
      </c>
      <c r="B37" s="473" t="s">
        <v>194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219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83"/>
      <c r="B38" s="288" t="s">
        <v>195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272" t="s">
        <v>153</v>
      </c>
      <c r="B39" s="483" t="s">
        <v>196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219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273"/>
      <c r="B40" s="299" t="s">
        <v>197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272" t="s">
        <v>154</v>
      </c>
      <c r="B41" s="299" t="s">
        <v>198</v>
      </c>
      <c r="C41" s="300"/>
      <c r="D41" s="301" t="s">
        <v>152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219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273"/>
      <c r="B42" s="299" t="s">
        <v>199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272" t="s">
        <v>186</v>
      </c>
      <c r="B43" s="299" t="s">
        <v>201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219</v>
      </c>
      <c r="Q43" s="313"/>
      <c r="R43" s="312"/>
      <c r="S43" s="310"/>
      <c r="T43" s="312"/>
      <c r="U43" s="310"/>
      <c r="V43" s="314"/>
    </row>
    <row r="44" spans="1:27" x14ac:dyDescent="0.2">
      <c r="A44" s="1273"/>
      <c r="B44" s="299" t="s">
        <v>200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272" t="s">
        <v>154</v>
      </c>
      <c r="B45" s="299" t="s">
        <v>202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219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274"/>
      <c r="B46" s="315" t="s">
        <v>203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75" t="s">
        <v>155</v>
      </c>
      <c r="B47" s="1276"/>
      <c r="C47" s="1276"/>
      <c r="D47" s="1276"/>
      <c r="E47" s="1276"/>
      <c r="F47" s="1277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230</v>
      </c>
      <c r="K47" s="447" t="s">
        <v>209</v>
      </c>
      <c r="L47" s="447" t="s">
        <v>219</v>
      </c>
      <c r="M47" s="231">
        <f t="shared" si="15"/>
        <v>609</v>
      </c>
      <c r="N47" s="447" t="s">
        <v>231</v>
      </c>
      <c r="O47" s="447"/>
      <c r="P47" s="447" t="s">
        <v>232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68" t="s">
        <v>156</v>
      </c>
      <c r="B48" s="1269"/>
      <c r="C48" s="1269"/>
      <c r="D48" s="1269"/>
      <c r="E48" s="1269"/>
      <c r="F48" s="1270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233</v>
      </c>
      <c r="K48" s="496" t="s">
        <v>209</v>
      </c>
      <c r="L48" s="496" t="s">
        <v>219</v>
      </c>
      <c r="M48" s="332">
        <f t="shared" si="16"/>
        <v>740</v>
      </c>
      <c r="N48" s="447" t="s">
        <v>231</v>
      </c>
      <c r="O48" s="447"/>
      <c r="P48" s="447" t="s">
        <v>223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71" t="s">
        <v>157</v>
      </c>
      <c r="B49" s="1271"/>
      <c r="C49" s="1271"/>
      <c r="D49" s="1271"/>
      <c r="E49" s="1271"/>
      <c r="F49" s="1271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234</v>
      </c>
      <c r="K49" s="496" t="s">
        <v>209</v>
      </c>
      <c r="L49" s="496" t="s">
        <v>235</v>
      </c>
      <c r="M49" s="332">
        <f t="shared" si="17"/>
        <v>2502</v>
      </c>
      <c r="N49" s="447" t="s">
        <v>236</v>
      </c>
      <c r="O49" s="447"/>
      <c r="P49" s="447" t="s">
        <v>236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78"/>
      <c r="B50" s="1278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67" t="s">
        <v>34</v>
      </c>
      <c r="B51" s="1267"/>
      <c r="C51" s="1267"/>
      <c r="D51" s="1267"/>
      <c r="E51" s="1267"/>
      <c r="F51" s="1267"/>
      <c r="G51" s="1267"/>
      <c r="H51" s="1267"/>
      <c r="I51" s="1267"/>
      <c r="J51" s="1267"/>
      <c r="K51" s="1267"/>
      <c r="L51" s="1267"/>
      <c r="M51" s="1267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67" t="s">
        <v>158</v>
      </c>
      <c r="B52" s="1267"/>
      <c r="C52" s="1267"/>
      <c r="D52" s="1267"/>
      <c r="E52" s="1267"/>
      <c r="F52" s="1267"/>
      <c r="G52" s="1267"/>
      <c r="H52" s="1267"/>
      <c r="I52" s="1267"/>
      <c r="J52" s="1267"/>
      <c r="K52" s="1267"/>
      <c r="L52" s="1267"/>
      <c r="M52" s="1267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67" t="s">
        <v>159</v>
      </c>
      <c r="B53" s="1267"/>
      <c r="C53" s="1267"/>
      <c r="D53" s="1267"/>
      <c r="E53" s="1267"/>
      <c r="F53" s="1267"/>
      <c r="G53" s="1267"/>
      <c r="H53" s="1267"/>
      <c r="I53" s="1267"/>
      <c r="J53" s="1267"/>
      <c r="K53" s="1267"/>
      <c r="L53" s="1267"/>
      <c r="M53" s="1267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260" t="s">
        <v>36</v>
      </c>
      <c r="B54" s="1260"/>
      <c r="C54" s="1260"/>
      <c r="D54" s="1260"/>
      <c r="E54" s="1260"/>
      <c r="F54" s="1260"/>
      <c r="G54" s="1260"/>
      <c r="H54" s="1260"/>
      <c r="I54" s="1260"/>
      <c r="J54" s="1260"/>
      <c r="K54" s="1260"/>
      <c r="L54" s="1260"/>
      <c r="M54" s="1260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261" t="s">
        <v>160</v>
      </c>
      <c r="B55" s="1262"/>
      <c r="C55" s="1262"/>
      <c r="D55" s="1262"/>
      <c r="E55" s="1262"/>
      <c r="F55" s="1262"/>
      <c r="G55" s="1262"/>
      <c r="H55" s="1262"/>
      <c r="I55" s="1262"/>
      <c r="J55" s="1262"/>
      <c r="K55" s="1262"/>
      <c r="L55" s="1262"/>
      <c r="M55" s="1263"/>
      <c r="N55" s="1264" t="s">
        <v>161</v>
      </c>
      <c r="O55" s="1265"/>
      <c r="P55" s="1266"/>
      <c r="Q55" s="1246">
        <f>G30/$G$49*100</f>
        <v>71.111111111111114</v>
      </c>
      <c r="R55" s="1247"/>
      <c r="S55" s="1246" t="s">
        <v>95</v>
      </c>
      <c r="T55" s="1247"/>
      <c r="U55" s="1248">
        <f>G48/$G$49*100</f>
        <v>28.888888888888886</v>
      </c>
      <c r="V55" s="1249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162</v>
      </c>
      <c r="C59" s="366"/>
      <c r="D59" s="1340"/>
      <c r="E59" s="1340"/>
      <c r="F59" s="1341"/>
      <c r="G59" s="1341"/>
      <c r="H59" s="366"/>
      <c r="I59" s="1342" t="s">
        <v>103</v>
      </c>
      <c r="J59" s="1343"/>
      <c r="K59" s="1343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187</v>
      </c>
      <c r="C61" s="366"/>
      <c r="D61" s="1340"/>
      <c r="E61" s="1340"/>
      <c r="F61" s="1341"/>
      <c r="G61" s="1341"/>
      <c r="H61" s="366"/>
      <c r="I61" s="1342" t="s">
        <v>205</v>
      </c>
      <c r="J61" s="1344"/>
      <c r="K61" s="1344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163</v>
      </c>
      <c r="C63" s="366"/>
      <c r="D63" s="1340"/>
      <c r="E63" s="1340"/>
      <c r="F63" s="1341"/>
      <c r="G63" s="1341"/>
      <c r="H63" s="366"/>
      <c r="I63" s="1342" t="s">
        <v>206</v>
      </c>
      <c r="J63" s="1344"/>
      <c r="K63" s="134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339" t="s">
        <v>112</v>
      </c>
      <c r="D64" s="1339"/>
      <c r="E64" s="1339"/>
      <c r="F64" s="1339"/>
      <c r="G64" s="1339"/>
      <c r="H64" s="1339"/>
      <c r="I64" s="1339"/>
      <c r="J64" s="1339"/>
      <c r="K64" s="1339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29" t="s">
        <v>65</v>
      </c>
      <c r="D1" s="1130"/>
      <c r="E1" s="1130"/>
      <c r="F1" s="1130"/>
      <c r="G1" s="1130"/>
      <c r="H1" s="1130"/>
      <c r="I1" s="1130"/>
      <c r="J1" s="1130"/>
      <c r="K1" s="113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35" t="s">
        <v>47</v>
      </c>
      <c r="F7" s="1136"/>
      <c r="G7" s="1136"/>
      <c r="H7" s="2"/>
      <c r="I7" s="2"/>
      <c r="J7" s="2"/>
      <c r="K7" s="4"/>
    </row>
    <row r="8" spans="1:12" s="3" customFormat="1" ht="18.75" x14ac:dyDescent="0.3">
      <c r="C8" s="2"/>
      <c r="D8" s="1132" t="s">
        <v>48</v>
      </c>
      <c r="E8" s="1133"/>
      <c r="F8" s="1134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32" t="s">
        <v>26</v>
      </c>
      <c r="E9" s="1133"/>
      <c r="F9" s="113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25" t="s">
        <v>27</v>
      </c>
      <c r="E10" s="1126"/>
      <c r="F10" s="112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27" t="s">
        <v>50</v>
      </c>
      <c r="F12" s="1128"/>
      <c r="G12" s="1128"/>
      <c r="H12" s="2"/>
      <c r="I12" s="2"/>
      <c r="J12" s="2"/>
      <c r="K12" s="4"/>
    </row>
    <row r="13" spans="1:12" s="3" customFormat="1" ht="63.75" x14ac:dyDescent="0.3">
      <c r="C13" s="2"/>
      <c r="D13" s="1137" t="s">
        <v>51</v>
      </c>
      <c r="E13" s="1138"/>
      <c r="F13" s="1139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22" t="s">
        <v>45</v>
      </c>
      <c r="E14" s="1123"/>
      <c r="F14" s="1124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22"/>
      <c r="E15" s="1123"/>
      <c r="F15" s="112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140" t="s">
        <v>240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8" s="145" customFormat="1" x14ac:dyDescent="0.2">
      <c r="A2" s="1143" t="s">
        <v>124</v>
      </c>
      <c r="B2" s="1146" t="s">
        <v>204</v>
      </c>
      <c r="C2" s="1149" t="s">
        <v>82</v>
      </c>
      <c r="D2" s="1150"/>
      <c r="E2" s="1150"/>
      <c r="F2" s="1151"/>
      <c r="G2" s="1152" t="s">
        <v>125</v>
      </c>
      <c r="H2" s="1155" t="s">
        <v>126</v>
      </c>
      <c r="I2" s="1156"/>
      <c r="J2" s="1156"/>
      <c r="K2" s="1156"/>
      <c r="L2" s="1156"/>
      <c r="M2" s="1157"/>
      <c r="N2" s="1158" t="s">
        <v>280</v>
      </c>
      <c r="O2" s="1159"/>
      <c r="P2" s="1159"/>
      <c r="Q2" s="1159"/>
      <c r="R2" s="1159"/>
      <c r="S2" s="1159"/>
      <c r="T2" s="1159"/>
      <c r="U2" s="1159"/>
      <c r="V2" s="1160"/>
    </row>
    <row r="3" spans="1:48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127</v>
      </c>
      <c r="J3" s="1178"/>
      <c r="K3" s="1178"/>
      <c r="L3" s="1179"/>
      <c r="M3" s="1180" t="s">
        <v>128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8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129</v>
      </c>
      <c r="L4" s="1186" t="s">
        <v>130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8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242</v>
      </c>
      <c r="O6" s="1195"/>
      <c r="P6" s="1196"/>
      <c r="Q6" s="1196"/>
      <c r="R6" s="1196"/>
      <c r="S6" s="1196"/>
      <c r="T6" s="1196"/>
      <c r="U6" s="1196"/>
      <c r="V6" s="1197"/>
    </row>
    <row r="7" spans="1:48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170" t="s">
        <v>132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8" s="145" customFormat="1" ht="16.5" thickBot="1" x14ac:dyDescent="0.25">
      <c r="A10" s="1201" t="s">
        <v>133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8" s="175" customFormat="1" ht="31.5" x14ac:dyDescent="0.2">
      <c r="A11" s="653" t="s">
        <v>73</v>
      </c>
      <c r="B11" s="820" t="s">
        <v>237</v>
      </c>
      <c r="C11" s="655"/>
      <c r="D11" s="656" t="s">
        <v>180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239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179</v>
      </c>
      <c r="B12" s="669" t="s">
        <v>122</v>
      </c>
      <c r="C12" s="670"/>
      <c r="D12" s="671" t="s">
        <v>180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239</v>
      </c>
    </row>
    <row r="13" spans="1:48" s="590" customFormat="1" ht="32.25" thickBot="1" x14ac:dyDescent="0.25">
      <c r="A13" s="668" t="s">
        <v>181</v>
      </c>
      <c r="B13" s="947" t="s">
        <v>314</v>
      </c>
      <c r="C13" s="670"/>
      <c r="D13" s="671" t="s">
        <v>182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239</v>
      </c>
    </row>
    <row r="14" spans="1:48" s="145" customFormat="1" ht="16.5" thickBot="1" x14ac:dyDescent="0.25">
      <c r="A14" s="1204" t="s">
        <v>32</v>
      </c>
      <c r="B14" s="1205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206" t="s">
        <v>134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8" s="571" customFormat="1" x14ac:dyDescent="0.2">
      <c r="A16" s="683" t="s">
        <v>135</v>
      </c>
      <c r="B16" s="914" t="s">
        <v>300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239</v>
      </c>
      <c r="AD16" s="600"/>
    </row>
    <row r="17" spans="1:28" s="571" customFormat="1" x14ac:dyDescent="0.2">
      <c r="A17" s="693" t="s">
        <v>136</v>
      </c>
      <c r="B17" s="915" t="s">
        <v>301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239</v>
      </c>
    </row>
    <row r="18" spans="1:28" s="571" customFormat="1" x14ac:dyDescent="0.2">
      <c r="A18" s="693" t="s">
        <v>137</v>
      </c>
      <c r="B18" s="694" t="s">
        <v>165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239</v>
      </c>
    </row>
    <row r="19" spans="1:28" s="571" customFormat="1" x14ac:dyDescent="0.25">
      <c r="A19" s="693" t="s">
        <v>138</v>
      </c>
      <c r="B19" s="916" t="s">
        <v>302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239</v>
      </c>
    </row>
    <row r="20" spans="1:28" s="571" customFormat="1" ht="31.5" customHeight="1" thickBot="1" x14ac:dyDescent="0.25">
      <c r="A20" s="709" t="s">
        <v>140</v>
      </c>
      <c r="B20" s="917" t="s">
        <v>303</v>
      </c>
      <c r="C20" s="710"/>
      <c r="D20" s="696"/>
      <c r="E20" s="697"/>
      <c r="F20" s="701" t="s">
        <v>139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239</v>
      </c>
    </row>
    <row r="21" spans="1:28" s="571" customFormat="1" ht="32.25" thickBot="1" x14ac:dyDescent="0.25">
      <c r="A21" s="709" t="s">
        <v>281</v>
      </c>
      <c r="B21" s="820" t="s">
        <v>271</v>
      </c>
      <c r="C21" s="655"/>
      <c r="D21" s="656" t="s">
        <v>180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204" t="s">
        <v>141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212" t="s">
        <v>142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28" s="624" customFormat="1" ht="18.75" customHeight="1" thickBot="1" x14ac:dyDescent="0.25">
      <c r="A24" s="653" t="s">
        <v>245</v>
      </c>
      <c r="B24" s="712" t="s">
        <v>121</v>
      </c>
      <c r="C24" s="88"/>
      <c r="D24" s="89" t="s">
        <v>139</v>
      </c>
      <c r="E24" s="89"/>
      <c r="F24" s="713"/>
      <c r="G24" s="918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246</v>
      </c>
      <c r="B25" s="719" t="s">
        <v>26</v>
      </c>
      <c r="C25" s="103"/>
      <c r="D25" s="104" t="s">
        <v>183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215" t="s">
        <v>144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218" t="s">
        <v>243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28" s="145" customFormat="1" ht="16.5" thickBot="1" x14ac:dyDescent="0.25">
      <c r="A28" s="683" t="s">
        <v>247</v>
      </c>
      <c r="B28" s="731" t="s">
        <v>244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221" t="s">
        <v>146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224" t="s">
        <v>147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226" t="s">
        <v>148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8" ht="16.5" thickBot="1" x14ac:dyDescent="0.25">
      <c r="A32" s="1229" t="s">
        <v>149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9" s="571" customFormat="1" ht="16.5" thickBot="1" x14ac:dyDescent="0.25">
      <c r="A33" s="1198" t="s">
        <v>85</v>
      </c>
      <c r="B33" s="744" t="s">
        <v>276</v>
      </c>
      <c r="C33" s="745"/>
      <c r="D33" s="746" t="s">
        <v>152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239</v>
      </c>
      <c r="AC33" s="571" t="s">
        <v>248</v>
      </c>
    </row>
    <row r="34" spans="1:29" s="571" customFormat="1" x14ac:dyDescent="0.2">
      <c r="A34" s="1199"/>
      <c r="B34" s="654" t="s">
        <v>275</v>
      </c>
      <c r="C34" s="754"/>
      <c r="D34" s="746" t="s">
        <v>152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200"/>
      <c r="B35" s="765" t="s">
        <v>249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204" t="s">
        <v>150</v>
      </c>
      <c r="B36" s="1233"/>
      <c r="C36" s="1233"/>
      <c r="D36" s="1233"/>
      <c r="E36" s="1233"/>
      <c r="F36" s="1205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250</v>
      </c>
      <c r="O37" s="775" t="s">
        <v>250</v>
      </c>
      <c r="P37" s="775" t="s">
        <v>250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251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229" t="s">
        <v>185</v>
      </c>
      <c r="B39" s="1230"/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0"/>
      <c r="N39" s="1202"/>
      <c r="O39" s="1202"/>
      <c r="P39" s="1202"/>
      <c r="Q39" s="1230"/>
      <c r="R39" s="1230"/>
      <c r="S39" s="1230"/>
      <c r="T39" s="1230"/>
      <c r="U39" s="1230"/>
      <c r="V39" s="1231"/>
    </row>
    <row r="40" spans="1:29" ht="32.25" thickBot="1" x14ac:dyDescent="0.25">
      <c r="A40" s="919"/>
      <c r="B40" s="920" t="s">
        <v>304</v>
      </c>
      <c r="C40" s="919"/>
      <c r="D40" s="919" t="s">
        <v>305</v>
      </c>
      <c r="E40" s="919"/>
      <c r="F40" s="919"/>
      <c r="G40" s="919">
        <v>8</v>
      </c>
      <c r="H40" s="921">
        <f t="shared" ref="H40:H53" si="15">G40*30</f>
        <v>240</v>
      </c>
      <c r="I40" s="922">
        <v>90</v>
      </c>
      <c r="J40" s="919">
        <v>60</v>
      </c>
      <c r="K40" s="919"/>
      <c r="L40" s="919">
        <v>30</v>
      </c>
      <c r="M40" s="919">
        <v>150</v>
      </c>
      <c r="N40" s="919">
        <v>6</v>
      </c>
      <c r="O40" s="919"/>
      <c r="P40" s="919"/>
      <c r="Q40" s="919"/>
      <c r="R40" s="919"/>
      <c r="S40" s="923"/>
      <c r="T40" s="924"/>
      <c r="U40" s="923"/>
      <c r="V40" s="925"/>
    </row>
    <row r="41" spans="1:29" ht="32.25" thickBot="1" x14ac:dyDescent="0.25">
      <c r="A41" s="926"/>
      <c r="B41" s="927" t="s">
        <v>306</v>
      </c>
      <c r="C41" s="926"/>
      <c r="D41" s="926" t="s">
        <v>307</v>
      </c>
      <c r="E41" s="926"/>
      <c r="F41" s="926"/>
      <c r="G41" s="926">
        <v>12</v>
      </c>
      <c r="H41" s="928">
        <f t="shared" si="15"/>
        <v>360</v>
      </c>
      <c r="I41" s="926">
        <v>162</v>
      </c>
      <c r="J41" s="926">
        <v>54</v>
      </c>
      <c r="K41" s="926"/>
      <c r="L41" s="926">
        <v>108</v>
      </c>
      <c r="M41" s="912">
        <v>198</v>
      </c>
      <c r="N41" s="926"/>
      <c r="O41" s="926">
        <v>9</v>
      </c>
      <c r="P41" s="926">
        <v>9</v>
      </c>
      <c r="Q41" s="926"/>
      <c r="R41" s="926"/>
      <c r="S41" s="923"/>
      <c r="T41" s="924"/>
      <c r="U41" s="923"/>
      <c r="V41" s="925"/>
    </row>
    <row r="42" spans="1:29" s="571" customFormat="1" ht="16.5" thickBot="1" x14ac:dyDescent="0.25">
      <c r="A42" s="929" t="s">
        <v>151</v>
      </c>
      <c r="B42" s="790" t="s">
        <v>194</v>
      </c>
      <c r="C42" s="930"/>
      <c r="D42" s="931">
        <v>1</v>
      </c>
      <c r="E42" s="931"/>
      <c r="F42" s="931"/>
      <c r="G42" s="932">
        <v>4</v>
      </c>
      <c r="H42" s="933">
        <f t="shared" si="15"/>
        <v>120</v>
      </c>
      <c r="I42" s="930">
        <v>45</v>
      </c>
      <c r="J42" s="931">
        <v>30</v>
      </c>
      <c r="K42" s="931"/>
      <c r="L42" s="931">
        <v>15</v>
      </c>
      <c r="M42" s="934">
        <f t="shared" ref="M42:M52" si="16">H42-I42</f>
        <v>75</v>
      </c>
      <c r="N42" s="930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239</v>
      </c>
    </row>
    <row r="43" spans="1:29" s="571" customFormat="1" ht="16.5" thickBot="1" x14ac:dyDescent="0.25">
      <c r="A43" s="929" t="s">
        <v>153</v>
      </c>
      <c r="B43" s="796" t="s">
        <v>195</v>
      </c>
      <c r="C43" s="799"/>
      <c r="D43" s="799">
        <v>1</v>
      </c>
      <c r="E43" s="799"/>
      <c r="F43" s="799"/>
      <c r="G43" s="935">
        <v>4</v>
      </c>
      <c r="H43" s="936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29" t="s">
        <v>154</v>
      </c>
      <c r="B44" s="315" t="s">
        <v>196</v>
      </c>
      <c r="C44" s="300"/>
      <c r="D44" s="301" t="s">
        <v>180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239</v>
      </c>
    </row>
    <row r="45" spans="1:29" s="571" customFormat="1" ht="21" customHeight="1" x14ac:dyDescent="0.2">
      <c r="A45" s="937" t="s">
        <v>186</v>
      </c>
      <c r="B45" s="938" t="s">
        <v>197</v>
      </c>
      <c r="C45" s="300"/>
      <c r="D45" s="301" t="s">
        <v>180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38"/>
      <c r="B46" s="765" t="s">
        <v>249</v>
      </c>
      <c r="C46" s="300"/>
      <c r="D46" s="301" t="s">
        <v>180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39" t="s">
        <v>308</v>
      </c>
      <c r="B47" s="940" t="s">
        <v>278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239</v>
      </c>
    </row>
    <row r="48" spans="1:29" s="571" customFormat="1" x14ac:dyDescent="0.2">
      <c r="A48" s="941" t="s">
        <v>309</v>
      </c>
      <c r="B48" s="299" t="s">
        <v>279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1" t="s">
        <v>310</v>
      </c>
      <c r="B49" s="299" t="s">
        <v>200</v>
      </c>
      <c r="C49" s="300"/>
      <c r="D49" s="301" t="s">
        <v>182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239</v>
      </c>
    </row>
    <row r="50" spans="1:28" s="571" customFormat="1" x14ac:dyDescent="0.2">
      <c r="A50" s="941" t="s">
        <v>311</v>
      </c>
      <c r="B50" s="299" t="s">
        <v>277</v>
      </c>
      <c r="C50" s="300"/>
      <c r="D50" s="301" t="s">
        <v>182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1" t="s">
        <v>312</v>
      </c>
      <c r="B51" s="299" t="s">
        <v>202</v>
      </c>
      <c r="C51" s="300"/>
      <c r="D51" s="301" t="s">
        <v>182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239</v>
      </c>
    </row>
    <row r="52" spans="1:28" s="571" customFormat="1" x14ac:dyDescent="0.2">
      <c r="A52" s="941" t="s">
        <v>313</v>
      </c>
      <c r="B52" s="315" t="s">
        <v>238</v>
      </c>
      <c r="C52" s="316"/>
      <c r="D52" s="317" t="s">
        <v>182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38"/>
      <c r="B53" s="765" t="s">
        <v>249</v>
      </c>
      <c r="C53" s="307"/>
      <c r="D53" s="301" t="s">
        <v>182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2"/>
      <c r="N53" s="311"/>
      <c r="O53" s="311"/>
      <c r="P53" s="311"/>
      <c r="Q53" s="311"/>
      <c r="R53" s="311"/>
      <c r="S53" s="943"/>
      <c r="T53" s="944"/>
      <c r="U53" s="945"/>
      <c r="V53" s="946"/>
    </row>
    <row r="54" spans="1:28" ht="16.5" thickBot="1" x14ac:dyDescent="0.25">
      <c r="A54" s="1204" t="s">
        <v>155</v>
      </c>
      <c r="B54" s="1233"/>
      <c r="C54" s="1233"/>
      <c r="D54" s="1233"/>
      <c r="E54" s="1233"/>
      <c r="F54" s="1205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234" t="s">
        <v>156</v>
      </c>
      <c r="B55" s="1235"/>
      <c r="C55" s="1235"/>
      <c r="D55" s="1235"/>
      <c r="E55" s="1235"/>
      <c r="F55" s="1236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237" t="s">
        <v>157</v>
      </c>
      <c r="B56" s="1237"/>
      <c r="C56" s="1237"/>
      <c r="D56" s="1237"/>
      <c r="E56" s="1237"/>
      <c r="F56" s="1237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238" t="s">
        <v>35</v>
      </c>
      <c r="B57" s="1238"/>
      <c r="C57" s="1238"/>
      <c r="D57" s="1238"/>
      <c r="E57" s="1238"/>
      <c r="F57" s="1238"/>
      <c r="G57" s="1238"/>
      <c r="H57" s="1238"/>
      <c r="I57" s="1238"/>
      <c r="J57" s="1238"/>
      <c r="K57" s="1238"/>
      <c r="L57" s="1238"/>
      <c r="M57" s="1238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232" t="s">
        <v>34</v>
      </c>
      <c r="B58" s="1232"/>
      <c r="C58" s="1232"/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232" t="s">
        <v>158</v>
      </c>
      <c r="B59" s="1232"/>
      <c r="C59" s="1232"/>
      <c r="D59" s="1232"/>
      <c r="E59" s="1232"/>
      <c r="F59" s="1232"/>
      <c r="G59" s="1232"/>
      <c r="H59" s="1232"/>
      <c r="I59" s="1232"/>
      <c r="J59" s="1232"/>
      <c r="K59" s="1232"/>
      <c r="L59" s="1232"/>
      <c r="M59" s="1232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232" t="s">
        <v>159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239" t="s">
        <v>36</v>
      </c>
      <c r="B61" s="1239"/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240" t="s">
        <v>160</v>
      </c>
      <c r="B62" s="1241"/>
      <c r="C62" s="1241"/>
      <c r="D62" s="1241"/>
      <c r="E62" s="1241"/>
      <c r="F62" s="1241"/>
      <c r="G62" s="1241"/>
      <c r="H62" s="1241"/>
      <c r="I62" s="1241"/>
      <c r="J62" s="1241"/>
      <c r="K62" s="1241"/>
      <c r="L62" s="1241"/>
      <c r="M62" s="1242"/>
      <c r="N62" s="1243" t="s">
        <v>161</v>
      </c>
      <c r="O62" s="1244"/>
      <c r="P62" s="1245"/>
      <c r="Q62" s="1255">
        <f>G30/$G$56*100</f>
        <v>74.444444444444443</v>
      </c>
      <c r="R62" s="1256"/>
      <c r="S62" s="1246" t="s">
        <v>95</v>
      </c>
      <c r="T62" s="1247"/>
      <c r="U62" s="1248"/>
      <c r="V62" s="1249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258" t="s">
        <v>95</v>
      </c>
      <c r="O63" s="1258"/>
      <c r="P63" s="1258"/>
      <c r="Q63" s="1259">
        <f>G55/$G$56*100</f>
        <v>25.555555555555554</v>
      </c>
      <c r="R63" s="1259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282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162</v>
      </c>
      <c r="C68" s="828"/>
      <c r="D68" s="1250"/>
      <c r="E68" s="1250"/>
      <c r="F68" s="1251"/>
      <c r="G68" s="1251"/>
      <c r="H68" s="828"/>
      <c r="I68" s="1252" t="s">
        <v>103</v>
      </c>
      <c r="J68" s="1253"/>
      <c r="K68" s="1253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187</v>
      </c>
      <c r="C70" s="828"/>
      <c r="D70" s="1250"/>
      <c r="E70" s="1250"/>
      <c r="F70" s="1251"/>
      <c r="G70" s="1251"/>
      <c r="H70" s="828"/>
      <c r="I70" s="1252" t="s">
        <v>205</v>
      </c>
      <c r="J70" s="1254"/>
      <c r="K70" s="1254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283</v>
      </c>
      <c r="C72" s="828"/>
      <c r="D72" s="1250"/>
      <c r="E72" s="1250"/>
      <c r="F72" s="1251"/>
      <c r="G72" s="1251"/>
      <c r="H72" s="828"/>
      <c r="I72" s="1252" t="s">
        <v>299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257" t="s">
        <v>112</v>
      </c>
      <c r="D73" s="1257"/>
      <c r="E73" s="1257"/>
      <c r="F73" s="1257"/>
      <c r="G73" s="1257"/>
      <c r="H73" s="1257"/>
      <c r="I73" s="1257"/>
      <c r="J73" s="1257"/>
      <c r="K73" s="1257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D72:G72"/>
    <mergeCell ref="I72:K72"/>
    <mergeCell ref="C73:K73"/>
    <mergeCell ref="N63:P63"/>
    <mergeCell ref="Q63:R63"/>
    <mergeCell ref="S62:T62"/>
    <mergeCell ref="U62:V62"/>
    <mergeCell ref="D68:G68"/>
    <mergeCell ref="I68:K68"/>
    <mergeCell ref="D70:G70"/>
    <mergeCell ref="I70:K70"/>
    <mergeCell ref="Q62:R62"/>
    <mergeCell ref="A59:M59"/>
    <mergeCell ref="A60:M60"/>
    <mergeCell ref="A61:M61"/>
    <mergeCell ref="A62:M62"/>
    <mergeCell ref="N62:P62"/>
    <mergeCell ref="A58:M58"/>
    <mergeCell ref="A36:F36"/>
    <mergeCell ref="A39:V39"/>
    <mergeCell ref="A55:F55"/>
    <mergeCell ref="A56:F56"/>
    <mergeCell ref="A57:M57"/>
    <mergeCell ref="A54:F54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view="pageBreakPreview" topLeftCell="A43" zoomScale="110" zoomScaleNormal="50" zoomScaleSheetLayoutView="110" workbookViewId="0">
      <selection activeCell="E48" sqref="E48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50" width="0" style="199" hidden="1" customWidth="1"/>
    <col min="51" max="16384" width="9.140625" style="199"/>
  </cols>
  <sheetData>
    <row r="1" spans="1:47" s="145" customFormat="1" ht="18.75" thickBot="1" x14ac:dyDescent="0.25">
      <c r="A1" s="1140" t="s">
        <v>240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7" s="145" customFormat="1" x14ac:dyDescent="0.2">
      <c r="A2" s="1143" t="s">
        <v>124</v>
      </c>
      <c r="B2" s="1146" t="s">
        <v>204</v>
      </c>
      <c r="C2" s="1149" t="s">
        <v>82</v>
      </c>
      <c r="D2" s="1150"/>
      <c r="E2" s="1150"/>
      <c r="F2" s="1151"/>
      <c r="G2" s="1152" t="s">
        <v>125</v>
      </c>
      <c r="H2" s="1155" t="s">
        <v>126</v>
      </c>
      <c r="I2" s="1156"/>
      <c r="J2" s="1156"/>
      <c r="K2" s="1156"/>
      <c r="L2" s="1156"/>
      <c r="M2" s="1157"/>
      <c r="N2" s="1158" t="s">
        <v>280</v>
      </c>
      <c r="O2" s="1159"/>
      <c r="P2" s="1159"/>
      <c r="Q2" s="1159"/>
      <c r="R2" s="1159"/>
      <c r="S2" s="1159"/>
      <c r="T2" s="1159"/>
      <c r="U2" s="1159"/>
      <c r="V2" s="1160"/>
    </row>
    <row r="3" spans="1:47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127</v>
      </c>
      <c r="J3" s="1178"/>
      <c r="K3" s="1178"/>
      <c r="L3" s="1179"/>
      <c r="M3" s="1180" t="s">
        <v>128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7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129</v>
      </c>
      <c r="L4" s="1186" t="s">
        <v>130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7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242</v>
      </c>
      <c r="O6" s="1195"/>
      <c r="P6" s="1196"/>
      <c r="Q6" s="1196"/>
      <c r="R6" s="1196"/>
      <c r="S6" s="1196"/>
      <c r="T6" s="1196"/>
      <c r="U6" s="1196"/>
      <c r="V6" s="1197"/>
    </row>
    <row r="7" spans="1:47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170" t="s">
        <v>132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7" s="145" customFormat="1" ht="16.5" thickBot="1" x14ac:dyDescent="0.25">
      <c r="A10" s="1201" t="s">
        <v>133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7" s="175" customFormat="1" ht="31.5" x14ac:dyDescent="0.2">
      <c r="A11" s="653" t="s">
        <v>73</v>
      </c>
      <c r="B11" s="820" t="s">
        <v>237</v>
      </c>
      <c r="C11" s="655"/>
      <c r="D11" s="656" t="s">
        <v>180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239</v>
      </c>
      <c r="AT11" s="175">
        <v>1</v>
      </c>
    </row>
    <row r="12" spans="1:47" s="590" customFormat="1" ht="31.5" x14ac:dyDescent="0.2">
      <c r="A12" s="668" t="s">
        <v>179</v>
      </c>
      <c r="B12" s="669" t="s">
        <v>122</v>
      </c>
      <c r="C12" s="670"/>
      <c r="D12" s="671" t="s">
        <v>180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239</v>
      </c>
      <c r="AT12" s="590">
        <v>1</v>
      </c>
    </row>
    <row r="13" spans="1:47" s="590" customFormat="1" ht="32.25" thickBot="1" x14ac:dyDescent="0.25">
      <c r="A13" s="668" t="s">
        <v>181</v>
      </c>
      <c r="B13" s="669" t="s">
        <v>314</v>
      </c>
      <c r="C13" s="670"/>
      <c r="D13" s="671" t="s">
        <v>182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239</v>
      </c>
      <c r="AU13" s="590">
        <v>2</v>
      </c>
    </row>
    <row r="14" spans="1:47" s="145" customFormat="1" ht="16.5" thickBot="1" x14ac:dyDescent="0.25">
      <c r="A14" s="1204" t="s">
        <v>32</v>
      </c>
      <c r="B14" s="1205"/>
      <c r="C14" s="979"/>
      <c r="D14" s="193"/>
      <c r="E14" s="978"/>
      <c r="F14" s="978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206" t="s">
        <v>134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7" s="571" customFormat="1" x14ac:dyDescent="0.2">
      <c r="A16" s="683" t="s">
        <v>135</v>
      </c>
      <c r="B16" s="980" t="s">
        <v>300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239</v>
      </c>
      <c r="AD16" s="600"/>
      <c r="AT16" s="571">
        <v>1</v>
      </c>
    </row>
    <row r="17" spans="1:47" s="571" customFormat="1" x14ac:dyDescent="0.2">
      <c r="A17" s="693" t="s">
        <v>136</v>
      </c>
      <c r="B17" s="694" t="s">
        <v>301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239</v>
      </c>
      <c r="AT17" s="571">
        <v>1</v>
      </c>
    </row>
    <row r="18" spans="1:47" s="571" customFormat="1" x14ac:dyDescent="0.2">
      <c r="A18" s="693" t="s">
        <v>137</v>
      </c>
      <c r="B18" s="694" t="s">
        <v>165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239</v>
      </c>
      <c r="AU18" s="571">
        <v>2</v>
      </c>
    </row>
    <row r="19" spans="1:47" s="571" customFormat="1" x14ac:dyDescent="0.25">
      <c r="A19" s="693" t="s">
        <v>138</v>
      </c>
      <c r="B19" s="981" t="s">
        <v>302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239</v>
      </c>
      <c r="AU19" s="571">
        <v>2</v>
      </c>
    </row>
    <row r="20" spans="1:47" s="571" customFormat="1" ht="31.5" customHeight="1" thickBot="1" x14ac:dyDescent="0.25">
      <c r="A20" s="709" t="s">
        <v>140</v>
      </c>
      <c r="B20" s="982" t="s">
        <v>303</v>
      </c>
      <c r="C20" s="710"/>
      <c r="D20" s="696"/>
      <c r="E20" s="697"/>
      <c r="F20" s="701" t="s">
        <v>139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239</v>
      </c>
      <c r="AU20" s="571">
        <v>2</v>
      </c>
    </row>
    <row r="21" spans="1:47" s="571" customFormat="1" ht="32.25" thickBot="1" x14ac:dyDescent="0.25">
      <c r="A21" s="709" t="s">
        <v>281</v>
      </c>
      <c r="B21" s="820" t="s">
        <v>271</v>
      </c>
      <c r="C21" s="655"/>
      <c r="D21" s="656" t="s">
        <v>180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204" t="s">
        <v>141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212" t="s">
        <v>142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47" s="624" customFormat="1" ht="18.75" customHeight="1" thickBot="1" x14ac:dyDescent="0.25">
      <c r="A24" s="653" t="s">
        <v>245</v>
      </c>
      <c r="B24" s="712" t="s">
        <v>121</v>
      </c>
      <c r="C24" s="88"/>
      <c r="D24" s="89" t="s">
        <v>139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246</v>
      </c>
      <c r="B25" s="719" t="s">
        <v>26</v>
      </c>
      <c r="C25" s="103"/>
      <c r="D25" s="104" t="s">
        <v>183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215" t="s">
        <v>144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218" t="s">
        <v>243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47" s="145" customFormat="1" ht="16.5" thickBot="1" x14ac:dyDescent="0.25">
      <c r="A28" s="683" t="s">
        <v>247</v>
      </c>
      <c r="B28" s="731" t="s">
        <v>244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221" t="s">
        <v>146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224" t="s">
        <v>147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226" t="s">
        <v>148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47" ht="16.5" thickBot="1" x14ac:dyDescent="0.25">
      <c r="A32" s="1201" t="s">
        <v>149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2"/>
      <c r="M32" s="1202"/>
      <c r="N32" s="1202"/>
      <c r="O32" s="1202"/>
      <c r="P32" s="1202"/>
      <c r="Q32" s="1202"/>
      <c r="R32" s="1202"/>
      <c r="S32" s="1230"/>
      <c r="T32" s="1230"/>
      <c r="U32" s="1230"/>
      <c r="V32" s="1231"/>
    </row>
    <row r="33" spans="1:29" ht="16.5" thickBot="1" x14ac:dyDescent="0.25">
      <c r="A33" s="1229" t="s">
        <v>149</v>
      </c>
      <c r="B33" s="1230"/>
      <c r="C33" s="1230"/>
      <c r="D33" s="1230"/>
      <c r="E33" s="1230"/>
      <c r="F33" s="1230"/>
      <c r="G33" s="1230"/>
      <c r="H33" s="1230"/>
      <c r="I33" s="1230"/>
      <c r="J33" s="1230"/>
      <c r="K33" s="1230"/>
      <c r="L33" s="1230"/>
      <c r="M33" s="1230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32.25" thickBot="1" x14ac:dyDescent="0.25">
      <c r="A34" s="948"/>
      <c r="B34" s="983" t="s">
        <v>315</v>
      </c>
      <c r="C34" s="984"/>
      <c r="D34" s="985"/>
      <c r="E34" s="985"/>
      <c r="F34" s="986"/>
      <c r="G34" s="951">
        <v>3</v>
      </c>
      <c r="H34" s="952">
        <f>G34*30</f>
        <v>90</v>
      </c>
      <c r="I34" s="953">
        <f>J34+K34+L34</f>
        <v>30</v>
      </c>
      <c r="J34" s="954">
        <v>15</v>
      </c>
      <c r="K34" s="954"/>
      <c r="L34" s="954">
        <v>15</v>
      </c>
      <c r="M34" s="955">
        <f>H34-I34</f>
        <v>60</v>
      </c>
      <c r="N34" s="956">
        <v>2</v>
      </c>
      <c r="O34" s="957"/>
      <c r="P34" s="957"/>
      <c r="Q34" s="957"/>
      <c r="R34" s="957"/>
      <c r="S34" s="923"/>
      <c r="T34" s="949"/>
      <c r="U34" s="923"/>
      <c r="V34" s="950"/>
    </row>
    <row r="35" spans="1:29" s="571" customFormat="1" ht="16.5" thickBot="1" x14ac:dyDescent="0.25">
      <c r="A35" s="958" t="s">
        <v>85</v>
      </c>
      <c r="B35" s="744" t="s">
        <v>276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59"/>
      <c r="P35" s="959"/>
      <c r="Q35" s="959"/>
      <c r="R35" s="959"/>
      <c r="S35" s="960"/>
      <c r="T35" s="570"/>
      <c r="U35" s="569"/>
      <c r="V35" s="570"/>
      <c r="AB35" s="571" t="s">
        <v>239</v>
      </c>
      <c r="AC35" s="571" t="s">
        <v>248</v>
      </c>
    </row>
    <row r="36" spans="1:29" s="571" customFormat="1" ht="16.5" thickBot="1" x14ac:dyDescent="0.25">
      <c r="A36" s="961" t="s">
        <v>316</v>
      </c>
      <c r="B36" s="962" t="s">
        <v>317</v>
      </c>
      <c r="C36" s="645"/>
      <c r="D36" s="959">
        <v>1</v>
      </c>
      <c r="E36" s="959"/>
      <c r="F36" s="647"/>
      <c r="G36" s="963">
        <v>3</v>
      </c>
      <c r="H36" s="964">
        <f>G36*30</f>
        <v>90</v>
      </c>
      <c r="I36" s="965">
        <f>J36+K36+L36</f>
        <v>30</v>
      </c>
      <c r="J36" s="966">
        <v>15</v>
      </c>
      <c r="K36" s="966"/>
      <c r="L36" s="966">
        <v>15</v>
      </c>
      <c r="M36" s="967">
        <f>H36-I36</f>
        <v>60</v>
      </c>
      <c r="N36" s="968">
        <v>2</v>
      </c>
      <c r="O36" s="969"/>
      <c r="P36" s="969"/>
      <c r="Q36" s="969"/>
      <c r="R36" s="969"/>
      <c r="S36" s="970"/>
      <c r="T36" s="573"/>
      <c r="U36" s="572"/>
      <c r="V36" s="573"/>
    </row>
    <row r="37" spans="1:29" s="571" customFormat="1" ht="16.5" thickBot="1" x14ac:dyDescent="0.3">
      <c r="A37" s="971"/>
      <c r="B37" s="972" t="s">
        <v>249</v>
      </c>
      <c r="C37" s="969"/>
      <c r="D37" s="969"/>
      <c r="E37" s="969"/>
      <c r="F37" s="969"/>
      <c r="G37" s="973">
        <v>3</v>
      </c>
      <c r="H37" s="974">
        <f>G37*30</f>
        <v>90</v>
      </c>
      <c r="I37" s="975"/>
      <c r="J37" s="975"/>
      <c r="K37" s="975"/>
      <c r="L37" s="975"/>
      <c r="M37" s="975"/>
      <c r="N37" s="969"/>
      <c r="O37" s="969"/>
      <c r="P37" s="969"/>
      <c r="Q37" s="969"/>
      <c r="R37" s="969"/>
      <c r="S37" s="976"/>
      <c r="T37" s="574"/>
      <c r="U37" s="574"/>
      <c r="V37" s="574"/>
    </row>
    <row r="38" spans="1:29" ht="16.5" thickBot="1" x14ac:dyDescent="0.25">
      <c r="A38" s="1204" t="s">
        <v>150</v>
      </c>
      <c r="B38" s="1233"/>
      <c r="C38" s="1233"/>
      <c r="D38" s="1233"/>
      <c r="E38" s="1233"/>
      <c r="F38" s="1205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250</v>
      </c>
      <c r="O39" s="775" t="s">
        <v>250</v>
      </c>
      <c r="P39" s="775" t="s">
        <v>250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251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229" t="s">
        <v>185</v>
      </c>
      <c r="B41" s="1230"/>
      <c r="C41" s="1230"/>
      <c r="D41" s="1230"/>
      <c r="E41" s="1230"/>
      <c r="F41" s="1230"/>
      <c r="G41" s="1230"/>
      <c r="H41" s="1230"/>
      <c r="I41" s="1230"/>
      <c r="J41" s="1230"/>
      <c r="K41" s="1230"/>
      <c r="L41" s="1230"/>
      <c r="M41" s="1230"/>
      <c r="N41" s="1202"/>
      <c r="O41" s="1202"/>
      <c r="P41" s="1202"/>
      <c r="Q41" s="1230"/>
      <c r="R41" s="1230"/>
      <c r="S41" s="1230"/>
      <c r="T41" s="1230"/>
      <c r="U41" s="1230"/>
      <c r="V41" s="1231"/>
    </row>
    <row r="42" spans="1:29" ht="32.25" thickBot="1" x14ac:dyDescent="0.25">
      <c r="A42" s="919"/>
      <c r="B42" s="983" t="s">
        <v>304</v>
      </c>
      <c r="C42" s="987"/>
      <c r="D42" s="987" t="s">
        <v>305</v>
      </c>
      <c r="E42" s="987"/>
      <c r="F42" s="987"/>
      <c r="G42" s="987">
        <v>8</v>
      </c>
      <c r="H42" s="921">
        <f t="shared" ref="H42:H55" si="15">G42*30</f>
        <v>240</v>
      </c>
      <c r="I42" s="922">
        <v>90</v>
      </c>
      <c r="J42" s="987">
        <v>60</v>
      </c>
      <c r="K42" s="919"/>
      <c r="L42" s="919">
        <v>30</v>
      </c>
      <c r="M42" s="919">
        <v>150</v>
      </c>
      <c r="N42" s="926">
        <v>6</v>
      </c>
      <c r="O42" s="926"/>
      <c r="P42" s="926"/>
      <c r="Q42" s="919"/>
      <c r="R42" s="919"/>
      <c r="S42" s="923"/>
      <c r="T42" s="924"/>
      <c r="U42" s="923"/>
      <c r="V42" s="925"/>
    </row>
    <row r="43" spans="1:29" ht="32.25" thickBot="1" x14ac:dyDescent="0.25">
      <c r="A43" s="926"/>
      <c r="B43" s="988" t="s">
        <v>306</v>
      </c>
      <c r="C43" s="989"/>
      <c r="D43" s="989" t="s">
        <v>307</v>
      </c>
      <c r="E43" s="989"/>
      <c r="F43" s="989"/>
      <c r="G43" s="989">
        <v>12</v>
      </c>
      <c r="H43" s="928">
        <f t="shared" si="15"/>
        <v>360</v>
      </c>
      <c r="I43" s="989">
        <v>162</v>
      </c>
      <c r="J43" s="989">
        <v>54</v>
      </c>
      <c r="K43" s="926"/>
      <c r="L43" s="926">
        <v>108</v>
      </c>
      <c r="M43" s="912">
        <v>198</v>
      </c>
      <c r="N43" s="926"/>
      <c r="O43" s="926">
        <v>9</v>
      </c>
      <c r="P43" s="926">
        <v>9</v>
      </c>
      <c r="Q43" s="926"/>
      <c r="R43" s="926"/>
      <c r="S43" s="923"/>
      <c r="T43" s="924"/>
      <c r="U43" s="923"/>
      <c r="V43" s="925"/>
    </row>
    <row r="44" spans="1:29" s="571" customFormat="1" ht="16.5" thickBot="1" x14ac:dyDescent="0.25">
      <c r="A44" s="929" t="s">
        <v>151</v>
      </c>
      <c r="B44" s="790" t="s">
        <v>194</v>
      </c>
      <c r="C44" s="930"/>
      <c r="D44" s="931">
        <v>1</v>
      </c>
      <c r="E44" s="931"/>
      <c r="F44" s="931"/>
      <c r="G44" s="932">
        <v>4</v>
      </c>
      <c r="H44" s="933">
        <f t="shared" si="15"/>
        <v>120</v>
      </c>
      <c r="I44" s="930">
        <v>45</v>
      </c>
      <c r="J44" s="931">
        <v>30</v>
      </c>
      <c r="K44" s="931"/>
      <c r="L44" s="931">
        <v>15</v>
      </c>
      <c r="M44" s="934">
        <f t="shared" ref="M44:M54" si="16">H44-I44</f>
        <v>75</v>
      </c>
      <c r="N44" s="930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239</v>
      </c>
    </row>
    <row r="45" spans="1:29" s="571" customFormat="1" ht="16.5" thickBot="1" x14ac:dyDescent="0.25">
      <c r="A45" s="929" t="s">
        <v>153</v>
      </c>
      <c r="B45" s="796" t="s">
        <v>195</v>
      </c>
      <c r="C45" s="799"/>
      <c r="D45" s="799">
        <v>1</v>
      </c>
      <c r="E45" s="799"/>
      <c r="F45" s="799"/>
      <c r="G45" s="935">
        <v>4</v>
      </c>
      <c r="H45" s="936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29" t="s">
        <v>154</v>
      </c>
      <c r="B46" s="315" t="s">
        <v>196</v>
      </c>
      <c r="C46" s="300"/>
      <c r="D46" s="301" t="s">
        <v>180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239</v>
      </c>
    </row>
    <row r="47" spans="1:29" s="571" customFormat="1" ht="21" customHeight="1" x14ac:dyDescent="0.2">
      <c r="A47" s="937" t="s">
        <v>186</v>
      </c>
      <c r="B47" s="938" t="s">
        <v>197</v>
      </c>
      <c r="C47" s="300"/>
      <c r="D47" s="301" t="s">
        <v>180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38"/>
      <c r="B48" s="765" t="s">
        <v>249</v>
      </c>
      <c r="C48" s="300"/>
      <c r="D48" s="301" t="s">
        <v>180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52" s="571" customFormat="1" x14ac:dyDescent="0.2">
      <c r="A49" s="939" t="s">
        <v>308</v>
      </c>
      <c r="B49" s="940" t="s">
        <v>278</v>
      </c>
      <c r="C49" s="300"/>
      <c r="D49" s="301" t="s">
        <v>182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239</v>
      </c>
    </row>
    <row r="50" spans="1:52" s="571" customFormat="1" x14ac:dyDescent="0.2">
      <c r="A50" s="941" t="s">
        <v>309</v>
      </c>
      <c r="B50" s="299" t="s">
        <v>279</v>
      </c>
      <c r="C50" s="300"/>
      <c r="D50" s="301" t="s">
        <v>182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  <c r="AZ50" s="600"/>
    </row>
    <row r="51" spans="1:52" s="571" customFormat="1" x14ac:dyDescent="0.2">
      <c r="A51" s="941" t="s">
        <v>310</v>
      </c>
      <c r="B51" s="299" t="s">
        <v>200</v>
      </c>
      <c r="C51" s="300"/>
      <c r="D51" s="301" t="s">
        <v>182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239</v>
      </c>
    </row>
    <row r="52" spans="1:52" s="571" customFormat="1" x14ac:dyDescent="0.2">
      <c r="A52" s="941" t="s">
        <v>311</v>
      </c>
      <c r="B52" s="299" t="s">
        <v>277</v>
      </c>
      <c r="C52" s="300"/>
      <c r="D52" s="301" t="s">
        <v>182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52" s="571" customFormat="1" x14ac:dyDescent="0.2">
      <c r="A53" s="941" t="s">
        <v>312</v>
      </c>
      <c r="B53" s="299" t="s">
        <v>202</v>
      </c>
      <c r="C53" s="300"/>
      <c r="D53" s="301" t="s">
        <v>182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239</v>
      </c>
    </row>
    <row r="54" spans="1:52" s="571" customFormat="1" x14ac:dyDescent="0.2">
      <c r="A54" s="941" t="s">
        <v>313</v>
      </c>
      <c r="B54" s="315" t="s">
        <v>238</v>
      </c>
      <c r="C54" s="316"/>
      <c r="D54" s="317" t="s">
        <v>182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52" s="571" customFormat="1" ht="16.5" thickBot="1" x14ac:dyDescent="0.3">
      <c r="A55" s="938"/>
      <c r="B55" s="765" t="s">
        <v>249</v>
      </c>
      <c r="C55" s="307"/>
      <c r="D55" s="301" t="s">
        <v>182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2"/>
      <c r="N55" s="311"/>
      <c r="O55" s="311"/>
      <c r="P55" s="311"/>
      <c r="Q55" s="311"/>
      <c r="R55" s="311"/>
      <c r="S55" s="943"/>
      <c r="T55" s="944"/>
      <c r="U55" s="945"/>
      <c r="V55" s="946"/>
    </row>
    <row r="56" spans="1:52" ht="16.5" thickBot="1" x14ac:dyDescent="0.25">
      <c r="A56" s="1204" t="s">
        <v>155</v>
      </c>
      <c r="B56" s="1233"/>
      <c r="C56" s="1233"/>
      <c r="D56" s="1233"/>
      <c r="E56" s="1233"/>
      <c r="F56" s="1205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52" ht="16.5" thickBot="1" x14ac:dyDescent="0.25">
      <c r="A57" s="1234" t="s">
        <v>156</v>
      </c>
      <c r="B57" s="1235"/>
      <c r="C57" s="1235"/>
      <c r="D57" s="1235"/>
      <c r="E57" s="1235"/>
      <c r="F57" s="1236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52" s="145" customFormat="1" ht="16.5" thickBot="1" x14ac:dyDescent="0.25">
      <c r="A58" s="1237" t="s">
        <v>157</v>
      </c>
      <c r="B58" s="1237"/>
      <c r="C58" s="1237"/>
      <c r="D58" s="1237"/>
      <c r="E58" s="1237"/>
      <c r="F58" s="1237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52" s="145" customFormat="1" ht="16.5" thickBot="1" x14ac:dyDescent="0.25">
      <c r="A59" s="1238" t="s">
        <v>35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52" s="145" customFormat="1" ht="16.5" thickBot="1" x14ac:dyDescent="0.25">
      <c r="A60" s="1232" t="s">
        <v>34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52" s="145" customFormat="1" ht="16.5" thickBot="1" x14ac:dyDescent="0.25">
      <c r="A61" s="1232" t="s">
        <v>158</v>
      </c>
      <c r="B61" s="1232"/>
      <c r="C61" s="1232"/>
      <c r="D61" s="1232"/>
      <c r="E61" s="1232"/>
      <c r="F61" s="1232"/>
      <c r="G61" s="1232"/>
      <c r="H61" s="1232"/>
      <c r="I61" s="1232"/>
      <c r="J61" s="1232"/>
      <c r="K61" s="1232"/>
      <c r="L61" s="1232"/>
      <c r="M61" s="1232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52" s="145" customFormat="1" ht="16.5" thickBot="1" x14ac:dyDescent="0.25">
      <c r="A62" s="1232" t="s">
        <v>159</v>
      </c>
      <c r="B62" s="1232"/>
      <c r="C62" s="1232"/>
      <c r="D62" s="1232"/>
      <c r="E62" s="1232"/>
      <c r="F62" s="1232"/>
      <c r="G62" s="1232"/>
      <c r="H62" s="1232"/>
      <c r="I62" s="1232"/>
      <c r="J62" s="1232"/>
      <c r="K62" s="1232"/>
      <c r="L62" s="1232"/>
      <c r="M62" s="1232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52" s="145" customFormat="1" ht="16.5" thickBot="1" x14ac:dyDescent="0.25">
      <c r="A63" s="1239" t="s">
        <v>36</v>
      </c>
      <c r="B63" s="1239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52" s="145" customFormat="1" ht="16.5" thickBot="1" x14ac:dyDescent="0.25">
      <c r="A64" s="1240" t="s">
        <v>160</v>
      </c>
      <c r="B64" s="1241"/>
      <c r="C64" s="1241"/>
      <c r="D64" s="1241"/>
      <c r="E64" s="1241"/>
      <c r="F64" s="1241"/>
      <c r="G64" s="1241"/>
      <c r="H64" s="1241"/>
      <c r="I64" s="1241"/>
      <c r="J64" s="1241"/>
      <c r="K64" s="1241"/>
      <c r="L64" s="1241"/>
      <c r="M64" s="1242"/>
      <c r="N64" s="1243" t="s">
        <v>161</v>
      </c>
      <c r="O64" s="1244"/>
      <c r="P64" s="1245"/>
      <c r="Q64" s="1255">
        <f>G30/$G$58*100</f>
        <v>74.444444444444443</v>
      </c>
      <c r="R64" s="1256"/>
      <c r="S64" s="1246" t="s">
        <v>95</v>
      </c>
      <c r="T64" s="1247"/>
      <c r="U64" s="1248"/>
      <c r="V64" s="1249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258" t="s">
        <v>95</v>
      </c>
      <c r="O65" s="1258"/>
      <c r="P65" s="1258"/>
      <c r="Q65" s="1259">
        <f>G57/$G$58*100</f>
        <v>25.555555555555554</v>
      </c>
      <c r="R65" s="1259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282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77"/>
      <c r="D68" s="977"/>
      <c r="E68" s="977"/>
      <c r="F68" s="977"/>
      <c r="G68" s="977"/>
      <c r="H68" s="977"/>
      <c r="I68" s="977"/>
      <c r="J68" s="977"/>
      <c r="K68" s="913"/>
      <c r="S68" s="348"/>
      <c r="T68" s="348"/>
      <c r="U68" s="348"/>
      <c r="V68" s="348"/>
    </row>
    <row r="69" spans="1:22" s="145" customFormat="1" x14ac:dyDescent="0.2">
      <c r="B69" s="830"/>
      <c r="C69" s="977"/>
      <c r="D69" s="977"/>
      <c r="E69" s="977"/>
      <c r="F69" s="977"/>
      <c r="G69" s="977"/>
      <c r="H69" s="977"/>
      <c r="I69" s="977"/>
      <c r="J69" s="977"/>
      <c r="K69" s="913"/>
      <c r="S69" s="348"/>
      <c r="T69" s="348"/>
      <c r="U69" s="348"/>
      <c r="V69" s="348"/>
    </row>
    <row r="70" spans="1:22" s="145" customFormat="1" x14ac:dyDescent="0.2">
      <c r="B70" s="977" t="s">
        <v>162</v>
      </c>
      <c r="C70" s="977"/>
      <c r="D70" s="1250"/>
      <c r="E70" s="1250"/>
      <c r="F70" s="1251"/>
      <c r="G70" s="1251"/>
      <c r="H70" s="977"/>
      <c r="I70" s="1252" t="s">
        <v>103</v>
      </c>
      <c r="J70" s="1253"/>
      <c r="K70" s="1253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77" t="s">
        <v>187</v>
      </c>
      <c r="C72" s="977"/>
      <c r="D72" s="1250"/>
      <c r="E72" s="1250"/>
      <c r="F72" s="1251"/>
      <c r="G72" s="1251"/>
      <c r="H72" s="977"/>
      <c r="I72" s="1252" t="s">
        <v>205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77" t="s">
        <v>283</v>
      </c>
      <c r="C74" s="977"/>
      <c r="D74" s="1250"/>
      <c r="E74" s="1250"/>
      <c r="F74" s="1251"/>
      <c r="G74" s="1251"/>
      <c r="H74" s="977"/>
      <c r="I74" s="1252" t="s">
        <v>299</v>
      </c>
      <c r="J74" s="1254"/>
      <c r="K74" s="1254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257" t="s">
        <v>112</v>
      </c>
      <c r="D75" s="1257"/>
      <c r="E75" s="1257"/>
      <c r="F75" s="1257"/>
      <c r="G75" s="1257"/>
      <c r="H75" s="1257"/>
      <c r="I75" s="1257"/>
      <c r="J75" s="1257"/>
      <c r="K75" s="1257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D70:G70"/>
    <mergeCell ref="I70:K70"/>
    <mergeCell ref="A60:M60"/>
    <mergeCell ref="A61:M61"/>
    <mergeCell ref="A62:M62"/>
    <mergeCell ref="A63:M63"/>
    <mergeCell ref="A64:M64"/>
    <mergeCell ref="Q64:R64"/>
    <mergeCell ref="S64:T64"/>
    <mergeCell ref="U64:V64"/>
    <mergeCell ref="N65:P65"/>
    <mergeCell ref="Q65:R65"/>
    <mergeCell ref="N64:P64"/>
    <mergeCell ref="D72:G72"/>
    <mergeCell ref="I72:K72"/>
    <mergeCell ref="D74:G74"/>
    <mergeCell ref="I74:K74"/>
    <mergeCell ref="C75:K7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308" t="s">
        <v>240</v>
      </c>
      <c r="B1" s="1309"/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1309"/>
      <c r="S1" s="1309"/>
      <c r="T1" s="1309"/>
      <c r="U1" s="1309"/>
      <c r="V1" s="1310"/>
    </row>
    <row r="2" spans="1:28" s="145" customFormat="1" x14ac:dyDescent="0.2">
      <c r="A2" s="1311" t="s">
        <v>124</v>
      </c>
      <c r="B2" s="1314" t="s">
        <v>204</v>
      </c>
      <c r="C2" s="1317" t="s">
        <v>82</v>
      </c>
      <c r="D2" s="1318"/>
      <c r="E2" s="1318"/>
      <c r="F2" s="1319"/>
      <c r="G2" s="1320" t="s">
        <v>125</v>
      </c>
      <c r="H2" s="1323" t="s">
        <v>126</v>
      </c>
      <c r="I2" s="1324"/>
      <c r="J2" s="1324"/>
      <c r="K2" s="1324"/>
      <c r="L2" s="1324"/>
      <c r="M2" s="1325"/>
      <c r="N2" s="1326" t="s">
        <v>241</v>
      </c>
      <c r="O2" s="1159"/>
      <c r="P2" s="1159"/>
      <c r="Q2" s="1159"/>
      <c r="R2" s="1159"/>
      <c r="S2" s="1159"/>
      <c r="T2" s="1159"/>
      <c r="U2" s="1159"/>
      <c r="V2" s="1160"/>
    </row>
    <row r="3" spans="1:28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127</v>
      </c>
      <c r="J3" s="1294"/>
      <c r="K3" s="1294"/>
      <c r="L3" s="1295"/>
      <c r="M3" s="1296" t="s">
        <v>128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8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129</v>
      </c>
      <c r="L4" s="1304" t="s">
        <v>130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8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242</v>
      </c>
      <c r="O6" s="1195"/>
      <c r="P6" s="1196"/>
      <c r="Q6" s="1196"/>
      <c r="R6" s="1196"/>
      <c r="S6" s="1196"/>
      <c r="T6" s="1196"/>
      <c r="U6" s="1196"/>
      <c r="V6" s="1197"/>
    </row>
    <row r="7" spans="1:28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170" t="s">
        <v>132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8" s="145" customFormat="1" ht="16.5" thickBot="1" x14ac:dyDescent="0.25">
      <c r="A10" s="1201" t="s">
        <v>133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152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239</v>
      </c>
    </row>
    <row r="12" spans="1:28" s="175" customFormat="1" ht="31.5" x14ac:dyDescent="0.2">
      <c r="A12" s="176" t="s">
        <v>179</v>
      </c>
      <c r="B12" s="177" t="s">
        <v>122</v>
      </c>
      <c r="C12" s="178"/>
      <c r="D12" s="179" t="s">
        <v>180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239</v>
      </c>
    </row>
    <row r="13" spans="1:28" s="175" customFormat="1" ht="31.5" x14ac:dyDescent="0.2">
      <c r="A13" s="176" t="s">
        <v>181</v>
      </c>
      <c r="B13" s="177" t="s">
        <v>164</v>
      </c>
      <c r="C13" s="178"/>
      <c r="D13" s="179" t="s">
        <v>182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239</v>
      </c>
    </row>
    <row r="14" spans="1:28" s="175" customFormat="1" ht="16.5" thickBot="1" x14ac:dyDescent="0.25">
      <c r="A14" s="534"/>
      <c r="B14" s="535" t="s">
        <v>256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204" t="s">
        <v>32</v>
      </c>
      <c r="B15" s="1205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206" t="s">
        <v>134</v>
      </c>
      <c r="B16" s="1207"/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8"/>
      <c r="O16" s="1208"/>
      <c r="P16" s="1208"/>
      <c r="Q16" s="1208"/>
      <c r="R16" s="1208"/>
      <c r="S16" s="1208"/>
      <c r="T16" s="1208"/>
      <c r="U16" s="1208"/>
      <c r="V16" s="1209"/>
    </row>
    <row r="17" spans="1:30" ht="31.5" x14ac:dyDescent="0.2">
      <c r="A17" s="200" t="s">
        <v>135</v>
      </c>
      <c r="B17" s="201" t="s">
        <v>175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239</v>
      </c>
      <c r="AD17" s="498"/>
    </row>
    <row r="18" spans="1:30" x14ac:dyDescent="0.2">
      <c r="A18" s="211" t="s">
        <v>136</v>
      </c>
      <c r="B18" s="212" t="s">
        <v>189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239</v>
      </c>
    </row>
    <row r="19" spans="1:30" x14ac:dyDescent="0.2">
      <c r="A19" s="211" t="s">
        <v>137</v>
      </c>
      <c r="B19" s="212" t="s">
        <v>165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239</v>
      </c>
    </row>
    <row r="20" spans="1:30" x14ac:dyDescent="0.2">
      <c r="A20" s="211" t="s">
        <v>138</v>
      </c>
      <c r="B20" s="227" t="s">
        <v>190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239</v>
      </c>
    </row>
    <row r="21" spans="1:30" ht="32.25" thickBot="1" x14ac:dyDescent="0.25">
      <c r="A21" s="228" t="s">
        <v>140</v>
      </c>
      <c r="B21" s="227" t="s">
        <v>191</v>
      </c>
      <c r="C21" s="229"/>
      <c r="D21" s="214"/>
      <c r="E21" s="215"/>
      <c r="F21" s="219" t="s">
        <v>139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239</v>
      </c>
    </row>
    <row r="22" spans="1:30" ht="26.25" customHeight="1" thickBot="1" x14ac:dyDescent="0.25">
      <c r="A22" s="1279" t="s">
        <v>141</v>
      </c>
      <c r="B22" s="1276"/>
      <c r="C22" s="1276"/>
      <c r="D22" s="1276"/>
      <c r="E22" s="1276"/>
      <c r="F22" s="1277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212" t="s">
        <v>142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30" s="145" customFormat="1" ht="18.75" customHeight="1" thickBot="1" x14ac:dyDescent="0.25">
      <c r="A24" s="160" t="s">
        <v>245</v>
      </c>
      <c r="B24" s="232" t="s">
        <v>121</v>
      </c>
      <c r="C24" s="233"/>
      <c r="D24" s="234" t="s">
        <v>139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246</v>
      </c>
      <c r="B25" s="241" t="s">
        <v>26</v>
      </c>
      <c r="C25" s="242"/>
      <c r="D25" s="243" t="s">
        <v>183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87" t="s">
        <v>144</v>
      </c>
      <c r="B26" s="1288"/>
      <c r="C26" s="1288"/>
      <c r="D26" s="1288"/>
      <c r="E26" s="1288"/>
      <c r="F26" s="1289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331" t="s">
        <v>243</v>
      </c>
      <c r="B27" s="1332"/>
      <c r="C27" s="1332"/>
      <c r="D27" s="1332"/>
      <c r="E27" s="1332"/>
      <c r="F27" s="1332"/>
      <c r="G27" s="1332"/>
      <c r="H27" s="1332"/>
      <c r="I27" s="1332"/>
      <c r="J27" s="1332"/>
      <c r="K27" s="1332"/>
      <c r="L27" s="1332"/>
      <c r="M27" s="1332"/>
      <c r="N27" s="1332"/>
      <c r="O27" s="1332"/>
      <c r="P27" s="1332"/>
      <c r="Q27" s="1332"/>
      <c r="R27" s="1332"/>
      <c r="S27" s="1332"/>
      <c r="T27" s="1332"/>
      <c r="U27" s="1332"/>
      <c r="V27" s="1333"/>
    </row>
    <row r="28" spans="1:30" s="145" customFormat="1" ht="16.5" thickBot="1" x14ac:dyDescent="0.25">
      <c r="A28" s="200" t="s">
        <v>247</v>
      </c>
      <c r="B28" s="499" t="s">
        <v>244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334" t="s">
        <v>146</v>
      </c>
      <c r="B30" s="1335"/>
      <c r="C30" s="1335"/>
      <c r="D30" s="1335"/>
      <c r="E30" s="1335"/>
      <c r="F30" s="1336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337" t="s">
        <v>147</v>
      </c>
      <c r="B31" s="1338"/>
      <c r="C31" s="1338"/>
      <c r="D31" s="1338"/>
      <c r="E31" s="1338"/>
      <c r="F31" s="1338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226" t="s">
        <v>148</v>
      </c>
      <c r="B32" s="1227"/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8"/>
    </row>
    <row r="33" spans="1:29" ht="16.5" thickBot="1" x14ac:dyDescent="0.25">
      <c r="A33" s="1229" t="s">
        <v>149</v>
      </c>
      <c r="B33" s="1230"/>
      <c r="C33" s="1230"/>
      <c r="D33" s="1230"/>
      <c r="E33" s="1230"/>
      <c r="F33" s="1230"/>
      <c r="G33" s="1230"/>
      <c r="H33" s="1230"/>
      <c r="I33" s="1202"/>
      <c r="J33" s="1202"/>
      <c r="K33" s="1202"/>
      <c r="L33" s="1202"/>
      <c r="M33" s="1202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16.5" thickBot="1" x14ac:dyDescent="0.25">
      <c r="A34" s="1284" t="s">
        <v>85</v>
      </c>
      <c r="B34" s="500" t="s">
        <v>192</v>
      </c>
      <c r="C34" s="501"/>
      <c r="D34" s="502" t="s">
        <v>139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239</v>
      </c>
      <c r="AC34" s="199" t="s">
        <v>248</v>
      </c>
    </row>
    <row r="35" spans="1:29" ht="31.5" x14ac:dyDescent="0.2">
      <c r="A35" s="1285"/>
      <c r="B35" s="549" t="s">
        <v>237</v>
      </c>
      <c r="C35" s="550"/>
      <c r="D35" s="551" t="s">
        <v>139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86"/>
      <c r="B36" s="562" t="s">
        <v>249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79" t="s">
        <v>150</v>
      </c>
      <c r="B37" s="1280"/>
      <c r="C37" s="1280"/>
      <c r="D37" s="1280"/>
      <c r="E37" s="1280"/>
      <c r="F37" s="1281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250</v>
      </c>
      <c r="O38" s="522" t="s">
        <v>250</v>
      </c>
      <c r="P38" s="522" t="s">
        <v>250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251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229" t="s">
        <v>185</v>
      </c>
      <c r="B40" s="1230"/>
      <c r="C40" s="1230"/>
      <c r="D40" s="1230"/>
      <c r="E40" s="1230"/>
      <c r="F40" s="1230"/>
      <c r="G40" s="1230"/>
      <c r="H40" s="1230"/>
      <c r="I40" s="1230"/>
      <c r="J40" s="1230"/>
      <c r="K40" s="1230"/>
      <c r="L40" s="1230"/>
      <c r="M40" s="1230"/>
      <c r="N40" s="1202"/>
      <c r="O40" s="1202"/>
      <c r="P40" s="1202"/>
      <c r="Q40" s="1230"/>
      <c r="R40" s="1230"/>
      <c r="S40" s="1230"/>
      <c r="T40" s="1230"/>
      <c r="U40" s="1230"/>
      <c r="V40" s="1231"/>
    </row>
    <row r="41" spans="1:29" ht="16.5" thickBot="1" x14ac:dyDescent="0.25">
      <c r="A41" s="1282" t="s">
        <v>151</v>
      </c>
      <c r="B41" s="283" t="s">
        <v>194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239</v>
      </c>
    </row>
    <row r="42" spans="1:29" x14ac:dyDescent="0.2">
      <c r="A42" s="1283"/>
      <c r="B42" s="288" t="s">
        <v>195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272" t="s">
        <v>153</v>
      </c>
      <c r="B43" s="299" t="s">
        <v>196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239</v>
      </c>
    </row>
    <row r="44" spans="1:29" ht="30.75" customHeight="1" x14ac:dyDescent="0.2">
      <c r="A44" s="1273"/>
      <c r="B44" s="299" t="s">
        <v>197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272" t="s">
        <v>154</v>
      </c>
      <c r="B45" s="299" t="s">
        <v>198</v>
      </c>
      <c r="C45" s="300"/>
      <c r="D45" s="301" t="s">
        <v>152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239</v>
      </c>
    </row>
    <row r="46" spans="1:29" x14ac:dyDescent="0.2">
      <c r="A46" s="1273"/>
      <c r="B46" s="299" t="s">
        <v>199</v>
      </c>
      <c r="C46" s="300"/>
      <c r="D46" s="301" t="s">
        <v>152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272" t="s">
        <v>186</v>
      </c>
      <c r="B47" s="299" t="s">
        <v>201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239</v>
      </c>
    </row>
    <row r="48" spans="1:29" x14ac:dyDescent="0.2">
      <c r="A48" s="1273"/>
      <c r="B48" s="299" t="s">
        <v>200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272" t="s">
        <v>154</v>
      </c>
      <c r="B49" s="299" t="s">
        <v>202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239</v>
      </c>
    </row>
    <row r="50" spans="1:28" ht="16.5" thickBot="1" x14ac:dyDescent="0.25">
      <c r="A50" s="1274"/>
      <c r="B50" s="315" t="s">
        <v>238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75" t="s">
        <v>155</v>
      </c>
      <c r="B51" s="1276"/>
      <c r="C51" s="1276"/>
      <c r="D51" s="1276"/>
      <c r="E51" s="1276"/>
      <c r="F51" s="1277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68" t="s">
        <v>156</v>
      </c>
      <c r="B52" s="1269"/>
      <c r="C52" s="1269"/>
      <c r="D52" s="1269"/>
      <c r="E52" s="1269"/>
      <c r="F52" s="1270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71" t="s">
        <v>157</v>
      </c>
      <c r="B53" s="1271"/>
      <c r="C53" s="1271"/>
      <c r="D53" s="1271"/>
      <c r="E53" s="1271"/>
      <c r="F53" s="1271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78" t="s">
        <v>35</v>
      </c>
      <c r="B54" s="1278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67" t="s">
        <v>34</v>
      </c>
      <c r="B55" s="1267"/>
      <c r="C55" s="1267"/>
      <c r="D55" s="1267"/>
      <c r="E55" s="1267"/>
      <c r="F55" s="1267"/>
      <c r="G55" s="1267"/>
      <c r="H55" s="1267"/>
      <c r="I55" s="1267"/>
      <c r="J55" s="1267"/>
      <c r="K55" s="1267"/>
      <c r="L55" s="1267"/>
      <c r="M55" s="1267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67" t="s">
        <v>158</v>
      </c>
      <c r="B56" s="1267"/>
      <c r="C56" s="1267"/>
      <c r="D56" s="1267"/>
      <c r="E56" s="1267"/>
      <c r="F56" s="1267"/>
      <c r="G56" s="1267"/>
      <c r="H56" s="1267"/>
      <c r="I56" s="1267"/>
      <c r="J56" s="1267"/>
      <c r="K56" s="1267"/>
      <c r="L56" s="1267"/>
      <c r="M56" s="1267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67" t="s">
        <v>159</v>
      </c>
      <c r="B57" s="1267"/>
      <c r="C57" s="1267"/>
      <c r="D57" s="1267"/>
      <c r="E57" s="1267"/>
      <c r="F57" s="1267"/>
      <c r="G57" s="1267"/>
      <c r="H57" s="1267"/>
      <c r="I57" s="1267"/>
      <c r="J57" s="1267"/>
      <c r="K57" s="1267"/>
      <c r="L57" s="1267"/>
      <c r="M57" s="1267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260" t="s">
        <v>36</v>
      </c>
      <c r="B58" s="1260"/>
      <c r="C58" s="1260"/>
      <c r="D58" s="1260"/>
      <c r="E58" s="1260"/>
      <c r="F58" s="1260"/>
      <c r="G58" s="1260"/>
      <c r="H58" s="1260"/>
      <c r="I58" s="1260"/>
      <c r="J58" s="1260"/>
      <c r="K58" s="1260"/>
      <c r="L58" s="1260"/>
      <c r="M58" s="1260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261" t="s">
        <v>160</v>
      </c>
      <c r="B59" s="1262"/>
      <c r="C59" s="1262"/>
      <c r="D59" s="1262"/>
      <c r="E59" s="1262"/>
      <c r="F59" s="1262"/>
      <c r="G59" s="1262"/>
      <c r="H59" s="1262"/>
      <c r="I59" s="1262"/>
      <c r="J59" s="1262"/>
      <c r="K59" s="1262"/>
      <c r="L59" s="1262"/>
      <c r="M59" s="1263"/>
      <c r="N59" s="1264" t="s">
        <v>161</v>
      </c>
      <c r="O59" s="1265"/>
      <c r="P59" s="1266"/>
      <c r="Q59" s="1246">
        <f>G31/$G$53*100</f>
        <v>72.777777777777771</v>
      </c>
      <c r="R59" s="1247"/>
      <c r="S59" s="1246" t="s">
        <v>95</v>
      </c>
      <c r="T59" s="1247"/>
      <c r="U59" s="1248">
        <f>G52/$G$53*100</f>
        <v>27.222222222222221</v>
      </c>
      <c r="V59" s="1249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162</v>
      </c>
      <c r="C63" s="349"/>
      <c r="D63" s="1340"/>
      <c r="E63" s="1340"/>
      <c r="F63" s="1341"/>
      <c r="G63" s="1341"/>
      <c r="H63" s="349"/>
      <c r="I63" s="1342" t="s">
        <v>103</v>
      </c>
      <c r="J63" s="1343"/>
      <c r="K63" s="1343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187</v>
      </c>
      <c r="C65" s="349"/>
      <c r="D65" s="1340"/>
      <c r="E65" s="1340"/>
      <c r="F65" s="1341"/>
      <c r="G65" s="1341"/>
      <c r="H65" s="349"/>
      <c r="I65" s="1342" t="s">
        <v>205</v>
      </c>
      <c r="J65" s="1344"/>
      <c r="K65" s="1344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163</v>
      </c>
      <c r="C67" s="349"/>
      <c r="D67" s="1340"/>
      <c r="E67" s="1340"/>
      <c r="F67" s="1341"/>
      <c r="G67" s="1341"/>
      <c r="H67" s="349"/>
      <c r="I67" s="1342" t="s">
        <v>206</v>
      </c>
      <c r="J67" s="1344"/>
      <c r="K67" s="1344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339" t="s">
        <v>112</v>
      </c>
      <c r="D68" s="1339"/>
      <c r="E68" s="1339"/>
      <c r="F68" s="1339"/>
      <c r="G68" s="1339"/>
      <c r="H68" s="1339"/>
      <c r="I68" s="1339"/>
      <c r="J68" s="1339"/>
      <c r="K68" s="1339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258</v>
      </c>
      <c r="D1" s="1372" t="s">
        <v>167</v>
      </c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30" ht="16.5" thickBot="1" x14ac:dyDescent="0.3">
      <c r="D2" s="19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120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117</v>
      </c>
      <c r="I6" s="1361" t="s">
        <v>118</v>
      </c>
      <c r="J6" s="1361" t="s">
        <v>119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272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264</v>
      </c>
      <c r="C11" s="575" t="s">
        <v>93</v>
      </c>
      <c r="D11" s="591" t="s">
        <v>122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265</v>
      </c>
      <c r="C12" s="575" t="s">
        <v>93</v>
      </c>
      <c r="D12" s="591" t="s">
        <v>237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267</v>
      </c>
      <c r="C13" s="575" t="s">
        <v>93</v>
      </c>
      <c r="D13" s="591" t="s">
        <v>175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266</v>
      </c>
      <c r="C14" s="575" t="s">
        <v>93</v>
      </c>
      <c r="D14" s="603" t="s">
        <v>269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260</v>
      </c>
      <c r="C15" s="575" t="s">
        <v>94</v>
      </c>
      <c r="D15" s="591" t="s">
        <v>168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169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263</v>
      </c>
      <c r="C17" s="575" t="s">
        <v>93</v>
      </c>
      <c r="D17" s="613" t="s">
        <v>271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116</v>
      </c>
    </row>
    <row r="25" spans="1:30" ht="16.5" thickBot="1" x14ac:dyDescent="0.3">
      <c r="D25" s="1345" t="s">
        <v>86</v>
      </c>
      <c r="E25" s="1347" t="s">
        <v>76</v>
      </c>
      <c r="F25" s="1351" t="s">
        <v>57</v>
      </c>
      <c r="G25" s="1351"/>
      <c r="H25" s="1351"/>
      <c r="I25" s="1351"/>
      <c r="J25" s="1351"/>
      <c r="K25" s="1352"/>
      <c r="L25" s="1347" t="s">
        <v>88</v>
      </c>
      <c r="M25" s="1347" t="s">
        <v>89</v>
      </c>
      <c r="N25" s="1347" t="s">
        <v>99</v>
      </c>
    </row>
    <row r="26" spans="1:30" x14ac:dyDescent="0.25">
      <c r="D26" s="1346"/>
      <c r="E26" s="1348"/>
      <c r="F26" s="1363" t="s">
        <v>28</v>
      </c>
      <c r="G26" s="1366" t="s">
        <v>58</v>
      </c>
      <c r="H26" s="1367"/>
      <c r="I26" s="1367"/>
      <c r="J26" s="1368"/>
      <c r="K26" s="1369" t="s">
        <v>120</v>
      </c>
      <c r="L26" s="1348"/>
      <c r="M26" s="1348"/>
      <c r="N26" s="1348"/>
    </row>
    <row r="27" spans="1:30" x14ac:dyDescent="0.25">
      <c r="D27" s="1346"/>
      <c r="E27" s="1349"/>
      <c r="F27" s="1364"/>
      <c r="G27" s="1353" t="s">
        <v>59</v>
      </c>
      <c r="H27" s="1356" t="s">
        <v>63</v>
      </c>
      <c r="I27" s="1357"/>
      <c r="J27" s="1358"/>
      <c r="K27" s="1370"/>
      <c r="L27" s="1349"/>
      <c r="M27" s="1349"/>
      <c r="N27" s="1349"/>
    </row>
    <row r="28" spans="1:30" x14ac:dyDescent="0.25">
      <c r="D28" s="1346"/>
      <c r="E28" s="1349"/>
      <c r="F28" s="1364"/>
      <c r="G28" s="1354"/>
      <c r="H28" s="1359" t="s">
        <v>117</v>
      </c>
      <c r="I28" s="1361" t="s">
        <v>118</v>
      </c>
      <c r="J28" s="1361" t="s">
        <v>119</v>
      </c>
      <c r="K28" s="1370"/>
      <c r="L28" s="1349"/>
      <c r="M28" s="1349"/>
      <c r="N28" s="1349"/>
    </row>
    <row r="29" spans="1:30" x14ac:dyDescent="0.25">
      <c r="D29" s="1346"/>
      <c r="E29" s="1349"/>
      <c r="F29" s="1364"/>
      <c r="G29" s="1354"/>
      <c r="H29" s="1359"/>
      <c r="I29" s="1361"/>
      <c r="J29" s="1361"/>
      <c r="K29" s="1370"/>
      <c r="L29" s="1349"/>
      <c r="M29" s="1349"/>
      <c r="N29" s="1349"/>
    </row>
    <row r="30" spans="1:30" x14ac:dyDescent="0.25">
      <c r="D30" s="1346"/>
      <c r="E30" s="1349"/>
      <c r="F30" s="1364"/>
      <c r="G30" s="1354"/>
      <c r="H30" s="1359"/>
      <c r="I30" s="1361"/>
      <c r="J30" s="1361"/>
      <c r="K30" s="1370"/>
      <c r="L30" s="1349"/>
      <c r="M30" s="1349"/>
      <c r="N30" s="1349"/>
    </row>
    <row r="31" spans="1:30" ht="16.5" thickBot="1" x14ac:dyDescent="0.3">
      <c r="D31" s="1346"/>
      <c r="E31" s="1374"/>
      <c r="F31" s="1364"/>
      <c r="G31" s="1354"/>
      <c r="H31" s="1373"/>
      <c r="I31" s="1353"/>
      <c r="J31" s="1353"/>
      <c r="K31" s="1370"/>
      <c r="L31" s="1374"/>
      <c r="M31" s="1374"/>
      <c r="N31" s="1374"/>
    </row>
    <row r="32" spans="1:30" s="585" customFormat="1" x14ac:dyDescent="0.25">
      <c r="A32" s="575" t="s">
        <v>17</v>
      </c>
      <c r="B32" s="576" t="s">
        <v>268</v>
      </c>
      <c r="C32" s="575" t="s">
        <v>93</v>
      </c>
      <c r="D32" s="615" t="s">
        <v>165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259</v>
      </c>
      <c r="C33" s="575" t="s">
        <v>93</v>
      </c>
      <c r="D33" s="591" t="s">
        <v>188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121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166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261</v>
      </c>
      <c r="C36" s="575" t="s">
        <v>93</v>
      </c>
      <c r="D36" s="591" t="s">
        <v>171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265</v>
      </c>
      <c r="C37" s="575" t="s">
        <v>94</v>
      </c>
      <c r="D37" s="591" t="s">
        <v>273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270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262</v>
      </c>
      <c r="C39" s="575" t="s">
        <v>94</v>
      </c>
      <c r="D39" s="591" t="s">
        <v>274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45" t="s">
        <v>86</v>
      </c>
      <c r="E47" s="1347" t="s">
        <v>76</v>
      </c>
      <c r="F47" s="1351" t="s">
        <v>57</v>
      </c>
      <c r="G47" s="1351"/>
      <c r="H47" s="1351"/>
      <c r="I47" s="1351"/>
      <c r="J47" s="1351"/>
      <c r="K47" s="1352"/>
      <c r="L47" s="1347" t="s">
        <v>88</v>
      </c>
      <c r="M47" s="1347" t="s">
        <v>89</v>
      </c>
      <c r="N47" s="1347" t="s">
        <v>99</v>
      </c>
    </row>
    <row r="48" spans="1:30" x14ac:dyDescent="0.25">
      <c r="D48" s="1346"/>
      <c r="E48" s="1348"/>
      <c r="F48" s="1363" t="s">
        <v>28</v>
      </c>
      <c r="G48" s="1366" t="s">
        <v>58</v>
      </c>
      <c r="H48" s="1367"/>
      <c r="I48" s="1367"/>
      <c r="J48" s="1368"/>
      <c r="K48" s="1369" t="s">
        <v>60</v>
      </c>
      <c r="L48" s="1348"/>
      <c r="M48" s="1348"/>
      <c r="N48" s="1348"/>
    </row>
    <row r="49" spans="1:14" x14ac:dyDescent="0.25">
      <c r="D49" s="1346"/>
      <c r="E49" s="1349"/>
      <c r="F49" s="1364"/>
      <c r="G49" s="1353" t="s">
        <v>59</v>
      </c>
      <c r="H49" s="1356" t="s">
        <v>63</v>
      </c>
      <c r="I49" s="1357"/>
      <c r="J49" s="1358"/>
      <c r="K49" s="1370"/>
      <c r="L49" s="1349"/>
      <c r="M49" s="1349"/>
      <c r="N49" s="1349"/>
    </row>
    <row r="50" spans="1:14" x14ac:dyDescent="0.25">
      <c r="D50" s="1346"/>
      <c r="E50" s="1349"/>
      <c r="F50" s="1364"/>
      <c r="G50" s="1354"/>
      <c r="H50" s="1359" t="s">
        <v>31</v>
      </c>
      <c r="I50" s="1361" t="s">
        <v>62</v>
      </c>
      <c r="J50" s="1361" t="s">
        <v>61</v>
      </c>
      <c r="K50" s="1370"/>
      <c r="L50" s="1349"/>
      <c r="M50" s="1349"/>
      <c r="N50" s="1349"/>
    </row>
    <row r="51" spans="1:14" x14ac:dyDescent="0.25">
      <c r="D51" s="1346"/>
      <c r="E51" s="1349"/>
      <c r="F51" s="1364"/>
      <c r="G51" s="1354"/>
      <c r="H51" s="1359"/>
      <c r="I51" s="1361"/>
      <c r="J51" s="1361"/>
      <c r="K51" s="1370"/>
      <c r="L51" s="1349"/>
      <c r="M51" s="1349"/>
      <c r="N51" s="1349"/>
    </row>
    <row r="52" spans="1:14" x14ac:dyDescent="0.25">
      <c r="D52" s="1346"/>
      <c r="E52" s="1349"/>
      <c r="F52" s="1364"/>
      <c r="G52" s="1354"/>
      <c r="H52" s="1359"/>
      <c r="I52" s="1361"/>
      <c r="J52" s="1361"/>
      <c r="K52" s="1370"/>
      <c r="L52" s="1349"/>
      <c r="M52" s="1349"/>
      <c r="N52" s="1349"/>
    </row>
    <row r="53" spans="1:14" ht="16.5" thickBot="1" x14ac:dyDescent="0.3">
      <c r="D53" s="1221"/>
      <c r="E53" s="1350"/>
      <c r="F53" s="1365"/>
      <c r="G53" s="1355"/>
      <c r="H53" s="1360"/>
      <c r="I53" s="1362"/>
      <c r="J53" s="1362"/>
      <c r="K53" s="1371"/>
      <c r="L53" s="1350"/>
      <c r="M53" s="1350"/>
      <c r="N53" s="1350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286</v>
      </c>
      <c r="D1" s="909" t="s">
        <v>287</v>
      </c>
      <c r="E1" s="909" t="s">
        <v>288</v>
      </c>
      <c r="F1" s="909" t="s">
        <v>289</v>
      </c>
      <c r="G1" s="1376" t="s">
        <v>290</v>
      </c>
      <c r="H1" s="1376"/>
      <c r="I1" s="1376"/>
      <c r="J1" s="910"/>
      <c r="K1" s="910" t="s">
        <v>291</v>
      </c>
    </row>
    <row r="2" spans="1:11" x14ac:dyDescent="0.2">
      <c r="A2" s="1375" t="str">
        <f>'семестровка (дисп)'!D10</f>
        <v>Охорона праці в галузі та цивільний захист/ Охорона інтелектуальної власності</v>
      </c>
      <c r="B2" s="1375"/>
      <c r="C2" s="1375"/>
      <c r="D2" s="1375"/>
      <c r="E2" s="1375"/>
      <c r="F2" s="1375"/>
      <c r="G2" s="1375"/>
      <c r="H2" s="1375"/>
      <c r="I2" s="1375"/>
    </row>
    <row r="3" spans="1:11" x14ac:dyDescent="0.2">
      <c r="A3" t="s">
        <v>295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298</v>
      </c>
    </row>
    <row r="5" spans="1:11" x14ac:dyDescent="0.2">
      <c r="A5" s="1375" t="str">
        <f>'семестровка (дисп)'!D12</f>
        <v>Ділове та академічне письмо іноземною мовою</v>
      </c>
      <c r="B5" s="1375"/>
      <c r="C5" s="1375"/>
      <c r="D5" s="1375"/>
      <c r="E5" s="1375"/>
      <c r="F5" s="1375"/>
      <c r="G5" s="1375"/>
      <c r="H5" s="1375"/>
      <c r="I5" s="1375"/>
    </row>
    <row r="6" spans="1:11" x14ac:dyDescent="0.2">
      <c r="A6" t="s">
        <v>295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298</v>
      </c>
    </row>
    <row r="8" spans="1:11" x14ac:dyDescent="0.2">
      <c r="A8" s="1375" t="str">
        <f>'семестровка (дисп)'!D14</f>
        <v>Психологія лідерства та професійної успішності</v>
      </c>
      <c r="B8" s="1375"/>
      <c r="C8" s="1375"/>
      <c r="D8" s="1375"/>
      <c r="E8" s="1375"/>
      <c r="F8" s="1375"/>
      <c r="G8" s="1375"/>
      <c r="H8" s="1375"/>
      <c r="I8" s="1375"/>
    </row>
    <row r="9" spans="1:11" x14ac:dyDescent="0.2">
      <c r="A9" t="s">
        <v>295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298</v>
      </c>
    </row>
    <row r="11" spans="1:11" x14ac:dyDescent="0.2">
      <c r="A11" s="1375" t="str">
        <f>'семестровка (дисп)'!D16</f>
        <v>Ділове адміністрування та стратегії підприємства</v>
      </c>
      <c r="B11" s="1375"/>
      <c r="C11" s="1375"/>
      <c r="D11" s="1375"/>
      <c r="E11" s="1375"/>
      <c r="F11" s="1375"/>
      <c r="G11" s="1375"/>
      <c r="H11" s="1375"/>
      <c r="I11" s="1375"/>
    </row>
    <row r="12" spans="1:11" x14ac:dyDescent="0.2">
      <c r="A12" t="s">
        <v>295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298</v>
      </c>
    </row>
    <row r="14" spans="1:11" x14ac:dyDescent="0.2">
      <c r="A14" s="1375" t="str">
        <f>'семестровка (дисп)'!D18</f>
        <v>Менеджмент організацій та антикризове управління</v>
      </c>
      <c r="B14" s="1375"/>
      <c r="C14" s="1375"/>
      <c r="D14" s="1375"/>
      <c r="E14" s="1375"/>
      <c r="F14" s="1375"/>
      <c r="G14" s="1375"/>
      <c r="H14" s="1375"/>
      <c r="I14" s="1375"/>
    </row>
    <row r="15" spans="1:11" x14ac:dyDescent="0.2">
      <c r="A15" t="s">
        <v>295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298</v>
      </c>
    </row>
    <row r="17" spans="1:9" x14ac:dyDescent="0.2">
      <c r="A17" s="1375" t="str">
        <f>'семестровка (дисп)'!D20</f>
        <v>Управління змінами / Управління якістю</v>
      </c>
      <c r="B17" s="1375"/>
      <c r="C17" s="1375"/>
      <c r="D17" s="1375"/>
      <c r="E17" s="1375"/>
      <c r="F17" s="1375"/>
      <c r="G17" s="1375"/>
      <c r="H17" s="1375"/>
      <c r="I17" s="1375"/>
    </row>
    <row r="18" spans="1:9" x14ac:dyDescent="0.2">
      <c r="A18" t="s">
        <v>295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298</v>
      </c>
    </row>
    <row r="20" spans="1:9" x14ac:dyDescent="0.2">
      <c r="A20" s="1375" t="str">
        <f>'семестровка (дисп)'!D22</f>
        <v>Фінансовий менеджмент / Інвестиційний менеджмент</v>
      </c>
      <c r="B20" s="1375"/>
      <c r="C20" s="1375"/>
      <c r="D20" s="1375"/>
      <c r="E20" s="1375"/>
      <c r="F20" s="1375"/>
      <c r="G20" s="1375"/>
      <c r="H20" s="1375"/>
      <c r="I20" s="1375"/>
    </row>
    <row r="21" spans="1:9" x14ac:dyDescent="0.2">
      <c r="A21" t="s">
        <v>295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298</v>
      </c>
    </row>
    <row r="23" spans="1:9" x14ac:dyDescent="0.2">
      <c r="A23" s="1375" t="str">
        <f>'семестровка (дисп)'!D24</f>
        <v xml:space="preserve">Інформаційні системи і технології в управлінні організацією </v>
      </c>
      <c r="B23" s="1375"/>
      <c r="C23" s="1375"/>
      <c r="D23" s="1375"/>
      <c r="E23" s="1375"/>
      <c r="F23" s="1375"/>
      <c r="G23" s="1375"/>
      <c r="H23" s="1375"/>
      <c r="I23" s="1375"/>
    </row>
    <row r="24" spans="1:9" x14ac:dyDescent="0.2">
      <c r="A24" t="s">
        <v>295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298</v>
      </c>
    </row>
    <row r="26" spans="1:9" x14ac:dyDescent="0.2">
      <c r="A26" s="1375" t="str">
        <f>'семестровка (дисп)'!D39</f>
        <v>Корпоративне управління</v>
      </c>
      <c r="B26" s="1375"/>
      <c r="C26" s="1375"/>
      <c r="D26" s="1375"/>
      <c r="E26" s="1375"/>
      <c r="F26" s="1375"/>
      <c r="G26" s="1375"/>
      <c r="H26" s="1375"/>
      <c r="I26" s="1375"/>
    </row>
    <row r="27" spans="1:9" x14ac:dyDescent="0.2">
      <c r="A27" t="s">
        <v>296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297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298</v>
      </c>
      <c r="C29" s="911"/>
    </row>
    <row r="30" spans="1:9" x14ac:dyDescent="0.2">
      <c r="A30" s="1375" t="str">
        <f>'семестровка (дисп)'!D41</f>
        <v>Основи наукових досліджень в професійній сфері</v>
      </c>
      <c r="B30" s="1375"/>
      <c r="C30" s="1375"/>
      <c r="D30" s="1375"/>
      <c r="E30" s="1375"/>
      <c r="F30" s="1375"/>
      <c r="G30" s="1375"/>
      <c r="H30" s="1375"/>
      <c r="I30" s="1375"/>
    </row>
    <row r="31" spans="1:9" x14ac:dyDescent="0.2">
      <c r="A31" t="s">
        <v>296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297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298</v>
      </c>
      <c r="C33" s="911"/>
    </row>
    <row r="34" spans="1:9" x14ac:dyDescent="0.2">
      <c r="A34" s="1375" t="str">
        <f>'семестровка (дисп)'!D43</f>
        <v xml:space="preserve">Ділове адміністрування  курсова робота </v>
      </c>
      <c r="B34" s="1375"/>
      <c r="C34" s="1375"/>
      <c r="D34" s="1375"/>
      <c r="E34" s="1375"/>
      <c r="F34" s="1375"/>
      <c r="G34" s="1375"/>
      <c r="H34" s="1375"/>
      <c r="I34" s="1375"/>
    </row>
    <row r="35" spans="1:9" x14ac:dyDescent="0.2">
      <c r="A35" t="s">
        <v>296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297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298</v>
      </c>
      <c r="C37" s="911"/>
    </row>
    <row r="38" spans="1:9" x14ac:dyDescent="0.2">
      <c r="A38" s="1375" t="str">
        <f>'семестровка (дисп)'!D45</f>
        <v xml:space="preserve">Управління проектами </v>
      </c>
      <c r="B38" s="1375"/>
      <c r="C38" s="1375"/>
      <c r="D38" s="1375"/>
      <c r="E38" s="1375"/>
      <c r="F38" s="1375"/>
      <c r="G38" s="1375"/>
      <c r="H38" s="1375"/>
      <c r="I38" s="1375"/>
    </row>
    <row r="39" spans="1:9" x14ac:dyDescent="0.2">
      <c r="A39" t="s">
        <v>296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297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298</v>
      </c>
      <c r="C41" s="911"/>
    </row>
    <row r="42" spans="1:9" x14ac:dyDescent="0.2">
      <c r="A42" s="137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75"/>
      <c r="C42" s="1375"/>
      <c r="D42" s="1375"/>
      <c r="E42" s="1375"/>
      <c r="F42" s="1375"/>
      <c r="G42" s="1375"/>
      <c r="H42" s="1375"/>
      <c r="I42" s="1375"/>
    </row>
    <row r="43" spans="1:9" x14ac:dyDescent="0.2">
      <c r="A43" t="s">
        <v>296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297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298</v>
      </c>
      <c r="C45" s="911"/>
    </row>
    <row r="46" spans="1:9" x14ac:dyDescent="0.2">
      <c r="A46" s="1375" t="str">
        <f>'семестровка (дисп)'!D49</f>
        <v>Управління конкурентоспроможністю /Міжнародний маркетинг</v>
      </c>
      <c r="B46" s="1375"/>
      <c r="C46" s="1375"/>
      <c r="D46" s="1375"/>
      <c r="E46" s="1375"/>
      <c r="F46" s="1375"/>
      <c r="G46" s="1375"/>
      <c r="H46" s="1375"/>
      <c r="I46" s="1375"/>
    </row>
    <row r="47" spans="1:9" x14ac:dyDescent="0.2">
      <c r="A47" t="s">
        <v>296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297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298</v>
      </c>
      <c r="C49" s="911"/>
    </row>
    <row r="50" spans="1:9" x14ac:dyDescent="0.2">
      <c r="A50" s="1375" t="str">
        <f>'семестровка (дисп)'!D51</f>
        <v>Менеджмент технологій /Венчурне підприємництво</v>
      </c>
      <c r="B50" s="1375"/>
      <c r="C50" s="1375"/>
      <c r="D50" s="1375"/>
      <c r="E50" s="1375"/>
      <c r="F50" s="1375"/>
      <c r="G50" s="1375"/>
      <c r="H50" s="1375"/>
      <c r="I50" s="1375"/>
    </row>
    <row r="51" spans="1:9" x14ac:dyDescent="0.2">
      <c r="A51" t="s">
        <v>296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297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298</v>
      </c>
    </row>
    <row r="54" spans="1:9" x14ac:dyDescent="0.2">
      <c r="A54" s="1375"/>
      <c r="B54" s="1375"/>
      <c r="C54" s="1375"/>
      <c r="D54" s="1375"/>
      <c r="E54" s="1375"/>
      <c r="F54" s="1375"/>
      <c r="G54" s="1375"/>
      <c r="H54" s="1375"/>
      <c r="I54" s="1375"/>
    </row>
    <row r="56" spans="1:9" x14ac:dyDescent="0.2">
      <c r="A56" s="1375" t="str">
        <f>'семестровка (дисп)'!D69</f>
        <v>Виробнича практика</v>
      </c>
      <c r="B56" s="1375"/>
      <c r="C56" s="1375"/>
      <c r="D56" s="1375"/>
      <c r="E56" s="1375"/>
      <c r="F56" s="1375"/>
      <c r="G56" s="1375"/>
      <c r="H56" s="1375"/>
      <c r="I56" s="1375"/>
    </row>
    <row r="57" spans="1:9" x14ac:dyDescent="0.2">
      <c r="A57" t="s">
        <v>297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298</v>
      </c>
    </row>
    <row r="60" spans="1:9" x14ac:dyDescent="0.2">
      <c r="A60" s="1375"/>
      <c r="B60" s="1375"/>
      <c r="C60" s="1375"/>
      <c r="D60" s="1375"/>
      <c r="E60" s="1375"/>
      <c r="F60" s="1375"/>
      <c r="G60" s="1375"/>
      <c r="H60" s="1375"/>
      <c r="I60" s="1375"/>
    </row>
    <row r="62" spans="1:9" x14ac:dyDescent="0.2">
      <c r="A62" s="1375"/>
      <c r="B62" s="1375"/>
      <c r="C62" s="1375"/>
      <c r="D62" s="1375"/>
      <c r="E62" s="1375"/>
      <c r="F62" s="1375"/>
      <c r="G62" s="1375"/>
      <c r="H62" s="1375"/>
      <c r="I62" s="1375"/>
    </row>
    <row r="64" spans="1:9" x14ac:dyDescent="0.2">
      <c r="A64" s="1375"/>
      <c r="B64" s="1375"/>
      <c r="C64" s="1375"/>
      <c r="D64" s="1375"/>
      <c r="E64" s="1375"/>
      <c r="F64" s="1375"/>
      <c r="G64" s="1375"/>
      <c r="H64" s="1375"/>
      <c r="I64" s="1375"/>
    </row>
    <row r="66" spans="1:9" x14ac:dyDescent="0.2">
      <c r="A66" s="1375"/>
      <c r="B66" s="1375"/>
      <c r="C66" s="1375"/>
      <c r="D66" s="1375"/>
      <c r="E66" s="1375"/>
      <c r="F66" s="1375"/>
      <c r="G66" s="1375"/>
      <c r="H66" s="1375"/>
      <c r="I66" s="1375"/>
    </row>
    <row r="68" spans="1:9" x14ac:dyDescent="0.2">
      <c r="A68" s="1375"/>
      <c r="B68" s="1375"/>
      <c r="C68" s="1375"/>
      <c r="D68" s="1375"/>
      <c r="E68" s="1375"/>
      <c r="F68" s="1375"/>
      <c r="G68" s="1375"/>
      <c r="H68" s="1375"/>
      <c r="I68" s="1375"/>
    </row>
    <row r="69" spans="1:9" x14ac:dyDescent="0.2">
      <c r="C69" s="911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258</v>
      </c>
      <c r="D1" s="1377" t="s">
        <v>167</v>
      </c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1:30" ht="16.5" thickBot="1" x14ac:dyDescent="0.3">
      <c r="D2" s="835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120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117</v>
      </c>
      <c r="I6" s="1361" t="s">
        <v>118</v>
      </c>
      <c r="J6" s="1361" t="s">
        <v>119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272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292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264</v>
      </c>
      <c r="C12" s="575" t="s">
        <v>93</v>
      </c>
      <c r="D12" s="840" t="s">
        <v>122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294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265</v>
      </c>
      <c r="C14" s="575" t="s">
        <v>93</v>
      </c>
      <c r="D14" s="840" t="s">
        <v>237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294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267</v>
      </c>
      <c r="C16" s="575" t="s">
        <v>93</v>
      </c>
      <c r="D16" s="840" t="s">
        <v>175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293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266</v>
      </c>
      <c r="C18" s="575" t="s">
        <v>93</v>
      </c>
      <c r="D18" s="847" t="s">
        <v>269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293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260</v>
      </c>
      <c r="C20" s="575" t="s">
        <v>94</v>
      </c>
      <c r="D20" s="840" t="s">
        <v>168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294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169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293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263</v>
      </c>
      <c r="C24" s="575" t="s">
        <v>93</v>
      </c>
      <c r="D24" s="848" t="s">
        <v>271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292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284</v>
      </c>
    </row>
    <row r="32" spans="1:30" ht="16.5" thickBot="1" x14ac:dyDescent="0.3">
      <c r="D32" s="1345" t="s">
        <v>86</v>
      </c>
      <c r="E32" s="1347" t="s">
        <v>76</v>
      </c>
      <c r="F32" s="1351" t="s">
        <v>57</v>
      </c>
      <c r="G32" s="1351"/>
      <c r="H32" s="1351"/>
      <c r="I32" s="1351"/>
      <c r="J32" s="1351"/>
      <c r="K32" s="1352"/>
      <c r="L32" s="1347" t="s">
        <v>88</v>
      </c>
      <c r="M32" s="1347" t="s">
        <v>89</v>
      </c>
      <c r="N32" s="1347" t="s">
        <v>99</v>
      </c>
    </row>
    <row r="33" spans="1:30" x14ac:dyDescent="0.25">
      <c r="D33" s="1346"/>
      <c r="E33" s="1348"/>
      <c r="F33" s="1363" t="s">
        <v>28</v>
      </c>
      <c r="G33" s="1366" t="s">
        <v>58</v>
      </c>
      <c r="H33" s="1367"/>
      <c r="I33" s="1367"/>
      <c r="J33" s="1368"/>
      <c r="K33" s="1369" t="s">
        <v>120</v>
      </c>
      <c r="L33" s="1348"/>
      <c r="M33" s="1348"/>
      <c r="N33" s="1348"/>
    </row>
    <row r="34" spans="1:30" x14ac:dyDescent="0.25">
      <c r="D34" s="1346"/>
      <c r="E34" s="1349"/>
      <c r="F34" s="1364"/>
      <c r="G34" s="1353" t="s">
        <v>59</v>
      </c>
      <c r="H34" s="1356" t="s">
        <v>63</v>
      </c>
      <c r="I34" s="1357"/>
      <c r="J34" s="1358"/>
      <c r="K34" s="1370"/>
      <c r="L34" s="1349"/>
      <c r="M34" s="1349"/>
      <c r="N34" s="1349"/>
    </row>
    <row r="35" spans="1:30" x14ac:dyDescent="0.25">
      <c r="D35" s="1346"/>
      <c r="E35" s="1349"/>
      <c r="F35" s="1364"/>
      <c r="G35" s="1354"/>
      <c r="H35" s="1359" t="s">
        <v>117</v>
      </c>
      <c r="I35" s="1361" t="s">
        <v>118</v>
      </c>
      <c r="J35" s="1361" t="s">
        <v>119</v>
      </c>
      <c r="K35" s="1370"/>
      <c r="L35" s="1349"/>
      <c r="M35" s="1349"/>
      <c r="N35" s="1349"/>
    </row>
    <row r="36" spans="1:30" x14ac:dyDescent="0.25">
      <c r="D36" s="1346"/>
      <c r="E36" s="1349"/>
      <c r="F36" s="1364"/>
      <c r="G36" s="1354"/>
      <c r="H36" s="1359"/>
      <c r="I36" s="1361"/>
      <c r="J36" s="1361"/>
      <c r="K36" s="1370"/>
      <c r="L36" s="1349"/>
      <c r="M36" s="1349"/>
      <c r="N36" s="1349"/>
    </row>
    <row r="37" spans="1:30" x14ac:dyDescent="0.25">
      <c r="D37" s="1346"/>
      <c r="E37" s="1349"/>
      <c r="F37" s="1364"/>
      <c r="G37" s="1354"/>
      <c r="H37" s="1359"/>
      <c r="I37" s="1361"/>
      <c r="J37" s="1361"/>
      <c r="K37" s="1370"/>
      <c r="L37" s="1349"/>
      <c r="M37" s="1349"/>
      <c r="N37" s="1349"/>
    </row>
    <row r="38" spans="1:30" ht="16.5" thickBot="1" x14ac:dyDescent="0.3">
      <c r="D38" s="1346"/>
      <c r="E38" s="1374"/>
      <c r="F38" s="1364"/>
      <c r="G38" s="1354"/>
      <c r="H38" s="1373"/>
      <c r="I38" s="1353"/>
      <c r="J38" s="1353"/>
      <c r="K38" s="1370"/>
      <c r="L38" s="1374"/>
      <c r="M38" s="1374"/>
      <c r="N38" s="1374"/>
    </row>
    <row r="39" spans="1:30" s="585" customFormat="1" ht="16.5" thickBot="1" x14ac:dyDescent="0.3">
      <c r="A39" s="575" t="s">
        <v>17</v>
      </c>
      <c r="B39" s="576" t="s">
        <v>268</v>
      </c>
      <c r="C39" s="575" t="s">
        <v>93</v>
      </c>
      <c r="D39" s="859" t="s">
        <v>165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259</v>
      </c>
      <c r="C41" s="575" t="s">
        <v>93</v>
      </c>
      <c r="D41" s="840" t="s">
        <v>188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166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261</v>
      </c>
      <c r="C45" s="575" t="s">
        <v>93</v>
      </c>
      <c r="D45" s="840" t="s">
        <v>171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265</v>
      </c>
      <c r="C47" s="575" t="s">
        <v>94</v>
      </c>
      <c r="D47" s="840" t="s">
        <v>273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270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262</v>
      </c>
      <c r="C51" s="575" t="s">
        <v>94</v>
      </c>
      <c r="D51" s="840" t="s">
        <v>274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285</v>
      </c>
      <c r="E57" s="12"/>
    </row>
    <row r="58" spans="1:30" ht="16.5" thickBot="1" x14ac:dyDescent="0.3">
      <c r="D58" s="1345" t="s">
        <v>86</v>
      </c>
      <c r="E58" s="1347" t="s">
        <v>76</v>
      </c>
      <c r="F58" s="1351" t="s">
        <v>57</v>
      </c>
      <c r="G58" s="1351"/>
      <c r="H58" s="1351"/>
      <c r="I58" s="1351"/>
      <c r="J58" s="1351"/>
      <c r="K58" s="1352"/>
      <c r="L58" s="1347" t="s">
        <v>88</v>
      </c>
      <c r="M58" s="1347" t="s">
        <v>89</v>
      </c>
      <c r="N58" s="1347" t="s">
        <v>99</v>
      </c>
    </row>
    <row r="59" spans="1:30" x14ac:dyDescent="0.25">
      <c r="D59" s="1346"/>
      <c r="E59" s="1348"/>
      <c r="F59" s="1363" t="s">
        <v>28</v>
      </c>
      <c r="G59" s="1366" t="s">
        <v>58</v>
      </c>
      <c r="H59" s="1367"/>
      <c r="I59" s="1367"/>
      <c r="J59" s="1368"/>
      <c r="K59" s="1369" t="s">
        <v>120</v>
      </c>
      <c r="L59" s="1348"/>
      <c r="M59" s="1348"/>
      <c r="N59" s="1348"/>
    </row>
    <row r="60" spans="1:30" x14ac:dyDescent="0.25">
      <c r="D60" s="1346"/>
      <c r="E60" s="1349"/>
      <c r="F60" s="1364"/>
      <c r="G60" s="1353" t="s">
        <v>59</v>
      </c>
      <c r="H60" s="1356" t="s">
        <v>63</v>
      </c>
      <c r="I60" s="1357"/>
      <c r="J60" s="1358"/>
      <c r="K60" s="1370"/>
      <c r="L60" s="1349"/>
      <c r="M60" s="1349"/>
      <c r="N60" s="1349"/>
    </row>
    <row r="61" spans="1:30" x14ac:dyDescent="0.25">
      <c r="D61" s="1346"/>
      <c r="E61" s="1349"/>
      <c r="F61" s="1364"/>
      <c r="G61" s="1354"/>
      <c r="H61" s="1359" t="s">
        <v>117</v>
      </c>
      <c r="I61" s="1361" t="s">
        <v>118</v>
      </c>
      <c r="J61" s="1361" t="s">
        <v>119</v>
      </c>
      <c r="K61" s="1370"/>
      <c r="L61" s="1349"/>
      <c r="M61" s="1349"/>
      <c r="N61" s="1349"/>
    </row>
    <row r="62" spans="1:30" x14ac:dyDescent="0.25">
      <c r="D62" s="1346"/>
      <c r="E62" s="1349"/>
      <c r="F62" s="1364"/>
      <c r="G62" s="1354"/>
      <c r="H62" s="1359"/>
      <c r="I62" s="1361"/>
      <c r="J62" s="1361"/>
      <c r="K62" s="1370"/>
      <c r="L62" s="1349"/>
      <c r="M62" s="1349"/>
      <c r="N62" s="1349"/>
    </row>
    <row r="63" spans="1:30" x14ac:dyDescent="0.25">
      <c r="D63" s="1346"/>
      <c r="E63" s="1349"/>
      <c r="F63" s="1364"/>
      <c r="G63" s="1354"/>
      <c r="H63" s="1359"/>
      <c r="I63" s="1361"/>
      <c r="J63" s="1361"/>
      <c r="K63" s="1370"/>
      <c r="L63" s="1349"/>
      <c r="M63" s="1349"/>
      <c r="N63" s="1349"/>
    </row>
    <row r="64" spans="1:30" ht="16.5" thickBot="1" x14ac:dyDescent="0.3">
      <c r="D64" s="1346"/>
      <c r="E64" s="1374"/>
      <c r="F64" s="1364"/>
      <c r="G64" s="1354"/>
      <c r="H64" s="1373"/>
      <c r="I64" s="1353"/>
      <c r="J64" s="1353"/>
      <c r="K64" s="1370"/>
      <c r="L64" s="1374"/>
      <c r="M64" s="1374"/>
      <c r="N64" s="1374"/>
    </row>
    <row r="65" spans="4:15" ht="16.5" thickBot="1" x14ac:dyDescent="0.3">
      <c r="D65" s="859" t="s">
        <v>165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293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188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294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121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292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166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292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171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293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273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292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270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293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274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292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45" t="s">
        <v>86</v>
      </c>
      <c r="E92" s="1347" t="s">
        <v>76</v>
      </c>
      <c r="F92" s="1351" t="s">
        <v>57</v>
      </c>
      <c r="G92" s="1351"/>
      <c r="H92" s="1351"/>
      <c r="I92" s="1351"/>
      <c r="J92" s="1351"/>
      <c r="K92" s="1352"/>
      <c r="L92" s="1347" t="s">
        <v>88</v>
      </c>
      <c r="M92" s="1347" t="s">
        <v>89</v>
      </c>
      <c r="N92" s="1347" t="s">
        <v>99</v>
      </c>
    </row>
    <row r="93" spans="4:14" x14ac:dyDescent="0.25">
      <c r="D93" s="1346"/>
      <c r="E93" s="1348"/>
      <c r="F93" s="1363" t="s">
        <v>28</v>
      </c>
      <c r="G93" s="1366" t="s">
        <v>58</v>
      </c>
      <c r="H93" s="1367"/>
      <c r="I93" s="1367"/>
      <c r="J93" s="1368"/>
      <c r="K93" s="1369" t="s">
        <v>60</v>
      </c>
      <c r="L93" s="1348"/>
      <c r="M93" s="1348"/>
      <c r="N93" s="1348"/>
    </row>
    <row r="94" spans="4:14" x14ac:dyDescent="0.25">
      <c r="D94" s="1346"/>
      <c r="E94" s="1349"/>
      <c r="F94" s="1364"/>
      <c r="G94" s="1353" t="s">
        <v>59</v>
      </c>
      <c r="H94" s="1356" t="s">
        <v>63</v>
      </c>
      <c r="I94" s="1357"/>
      <c r="J94" s="1358"/>
      <c r="K94" s="1370"/>
      <c r="L94" s="1349"/>
      <c r="M94" s="1349"/>
      <c r="N94" s="1349"/>
    </row>
    <row r="95" spans="4:14" x14ac:dyDescent="0.25">
      <c r="D95" s="1346"/>
      <c r="E95" s="1349"/>
      <c r="F95" s="1364"/>
      <c r="G95" s="1354"/>
      <c r="H95" s="1359" t="s">
        <v>31</v>
      </c>
      <c r="I95" s="1361" t="s">
        <v>62</v>
      </c>
      <c r="J95" s="1361" t="s">
        <v>61</v>
      </c>
      <c r="K95" s="1370"/>
      <c r="L95" s="1349"/>
      <c r="M95" s="1349"/>
      <c r="N95" s="1349"/>
    </row>
    <row r="96" spans="4:14" x14ac:dyDescent="0.25">
      <c r="D96" s="1346"/>
      <c r="E96" s="1349"/>
      <c r="F96" s="1364"/>
      <c r="G96" s="1354"/>
      <c r="H96" s="1359"/>
      <c r="I96" s="1361"/>
      <c r="J96" s="1361"/>
      <c r="K96" s="1370"/>
      <c r="L96" s="1349"/>
      <c r="M96" s="1349"/>
      <c r="N96" s="1349"/>
    </row>
    <row r="97" spans="1:14" x14ac:dyDescent="0.25">
      <c r="D97" s="1346"/>
      <c r="E97" s="1349"/>
      <c r="F97" s="1364"/>
      <c r="G97" s="1354"/>
      <c r="H97" s="1359"/>
      <c r="I97" s="1361"/>
      <c r="J97" s="1361"/>
      <c r="K97" s="1370"/>
      <c r="L97" s="1349"/>
      <c r="M97" s="1349"/>
      <c r="N97" s="1349"/>
    </row>
    <row r="98" spans="1:14" ht="16.5" thickBot="1" x14ac:dyDescent="0.3">
      <c r="D98" s="1221"/>
      <c r="E98" s="1350"/>
      <c r="F98" s="1365"/>
      <c r="G98" s="1355"/>
      <c r="H98" s="1360"/>
      <c r="I98" s="1362"/>
      <c r="J98" s="1362"/>
      <c r="K98" s="1371"/>
      <c r="L98" s="1350"/>
      <c r="M98" s="1350"/>
      <c r="N98" s="1350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72" t="s">
        <v>167</v>
      </c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26" ht="16.5" thickBot="1" x14ac:dyDescent="0.3">
      <c r="C2" s="19" t="s">
        <v>87</v>
      </c>
    </row>
    <row r="3" spans="1:26" ht="16.5" thickBot="1" x14ac:dyDescent="0.3">
      <c r="C3" s="1345" t="s">
        <v>86</v>
      </c>
      <c r="D3" s="1347" t="s">
        <v>76</v>
      </c>
      <c r="E3" s="1351" t="s">
        <v>57</v>
      </c>
      <c r="F3" s="1351"/>
      <c r="G3" s="1351"/>
      <c r="H3" s="1351"/>
      <c r="I3" s="1351"/>
      <c r="J3" s="1352"/>
      <c r="K3" s="1347" t="s">
        <v>207</v>
      </c>
      <c r="L3" s="1347" t="s">
        <v>208</v>
      </c>
      <c r="M3" s="1347" t="s">
        <v>89</v>
      </c>
      <c r="N3" s="1347" t="s">
        <v>99</v>
      </c>
    </row>
    <row r="4" spans="1:26" x14ac:dyDescent="0.25">
      <c r="C4" s="1346"/>
      <c r="D4" s="1348"/>
      <c r="E4" s="1363" t="s">
        <v>28</v>
      </c>
      <c r="F4" s="1366" t="s">
        <v>58</v>
      </c>
      <c r="G4" s="1367"/>
      <c r="H4" s="1367"/>
      <c r="I4" s="1368"/>
      <c r="J4" s="1369" t="s">
        <v>120</v>
      </c>
      <c r="K4" s="1348"/>
      <c r="L4" s="1348"/>
      <c r="M4" s="1348"/>
      <c r="N4" s="1348"/>
    </row>
    <row r="5" spans="1:26" x14ac:dyDescent="0.25">
      <c r="C5" s="1346"/>
      <c r="D5" s="1349"/>
      <c r="E5" s="1364"/>
      <c r="F5" s="1353" t="s">
        <v>59</v>
      </c>
      <c r="G5" s="1356" t="s">
        <v>63</v>
      </c>
      <c r="H5" s="1357"/>
      <c r="I5" s="1358"/>
      <c r="J5" s="1370"/>
      <c r="K5" s="1349"/>
      <c r="L5" s="1349"/>
      <c r="M5" s="1349"/>
      <c r="N5" s="1349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46"/>
      <c r="D6" s="1349"/>
      <c r="E6" s="1364"/>
      <c r="F6" s="1354"/>
      <c r="G6" s="1359" t="s">
        <v>117</v>
      </c>
      <c r="H6" s="1361" t="s">
        <v>118</v>
      </c>
      <c r="I6" s="1361" t="s">
        <v>119</v>
      </c>
      <c r="J6" s="1370"/>
      <c r="K6" s="1349"/>
      <c r="L6" s="1349"/>
      <c r="M6" s="1349"/>
      <c r="N6" s="1378"/>
      <c r="O6" s="1380" t="s">
        <v>117</v>
      </c>
      <c r="P6" s="1380" t="s">
        <v>118</v>
      </c>
      <c r="Q6" s="1380" t="s">
        <v>17</v>
      </c>
      <c r="R6" s="1381" t="s">
        <v>59</v>
      </c>
      <c r="S6" s="1382" t="s">
        <v>216</v>
      </c>
      <c r="T6" s="1383"/>
      <c r="U6" s="1383"/>
      <c r="V6" s="1383"/>
      <c r="W6" s="1383"/>
      <c r="X6" s="1383"/>
      <c r="Y6" s="1383"/>
      <c r="Z6" s="1384"/>
    </row>
    <row r="7" spans="1:26" x14ac:dyDescent="0.25">
      <c r="C7" s="1346"/>
      <c r="D7" s="1349"/>
      <c r="E7" s="1364"/>
      <c r="F7" s="1354"/>
      <c r="G7" s="1359"/>
      <c r="H7" s="1361"/>
      <c r="I7" s="1361"/>
      <c r="J7" s="1370"/>
      <c r="K7" s="1349"/>
      <c r="L7" s="1349"/>
      <c r="M7" s="1349"/>
      <c r="N7" s="1378"/>
      <c r="O7" s="1380"/>
      <c r="P7" s="1380"/>
      <c r="Q7" s="1380"/>
      <c r="R7" s="1381"/>
      <c r="S7" s="1385"/>
      <c r="T7" s="1386"/>
      <c r="U7" s="1386"/>
      <c r="V7" s="1386"/>
      <c r="W7" s="1386"/>
      <c r="X7" s="1386"/>
      <c r="Y7" s="1386"/>
      <c r="Z7" s="1387"/>
    </row>
    <row r="8" spans="1:26" x14ac:dyDescent="0.25">
      <c r="C8" s="1346"/>
      <c r="D8" s="1349"/>
      <c r="E8" s="1364"/>
      <c r="F8" s="1354"/>
      <c r="G8" s="1359"/>
      <c r="H8" s="1361"/>
      <c r="I8" s="1361"/>
      <c r="J8" s="1370"/>
      <c r="K8" s="1349"/>
      <c r="L8" s="1349"/>
      <c r="M8" s="1349"/>
      <c r="N8" s="1378"/>
      <c r="O8" s="1380"/>
      <c r="P8" s="1380"/>
      <c r="Q8" s="1380"/>
      <c r="R8" s="1381"/>
      <c r="S8" s="1381" t="s">
        <v>210</v>
      </c>
      <c r="T8" s="1381"/>
      <c r="U8" s="1381" t="s">
        <v>212</v>
      </c>
      <c r="V8" s="1381"/>
      <c r="W8" s="1381" t="s">
        <v>213</v>
      </c>
      <c r="X8" s="1381"/>
      <c r="Y8" s="377" t="s">
        <v>215</v>
      </c>
      <c r="Z8" s="377"/>
    </row>
    <row r="9" spans="1:26" ht="16.5" thickBot="1" x14ac:dyDescent="0.3">
      <c r="C9" s="1221"/>
      <c r="D9" s="1350"/>
      <c r="E9" s="1364"/>
      <c r="F9" s="1354"/>
      <c r="G9" s="1373"/>
      <c r="H9" s="1353"/>
      <c r="I9" s="1353"/>
      <c r="J9" s="1370"/>
      <c r="K9" s="1350"/>
      <c r="L9" s="1350"/>
      <c r="M9" s="1350"/>
      <c r="N9" s="1379"/>
      <c r="O9" s="1380"/>
      <c r="P9" s="1380"/>
      <c r="Q9" s="1380"/>
      <c r="R9" s="377"/>
      <c r="S9" s="377" t="s">
        <v>211</v>
      </c>
      <c r="T9" s="377" t="s">
        <v>15</v>
      </c>
      <c r="U9" s="377" t="s">
        <v>211</v>
      </c>
      <c r="V9" s="377" t="s">
        <v>15</v>
      </c>
      <c r="W9" s="377" t="s">
        <v>211</v>
      </c>
      <c r="X9" s="377" t="s">
        <v>15</v>
      </c>
      <c r="Y9" s="383" t="s">
        <v>211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209</v>
      </c>
      <c r="P10" s="382"/>
      <c r="Q10" s="382"/>
      <c r="R10" s="382" t="s">
        <v>209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122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209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175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214</v>
      </c>
      <c r="P13" s="377"/>
      <c r="Q13" s="377" t="s">
        <v>209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189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214</v>
      </c>
      <c r="P14" s="380"/>
      <c r="Q14" s="380" t="s">
        <v>209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168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217</v>
      </c>
      <c r="P15" s="380"/>
      <c r="Q15" s="380" t="s">
        <v>218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169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217</v>
      </c>
      <c r="P16" s="380"/>
      <c r="Q16" s="380" t="s">
        <v>218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174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209</v>
      </c>
      <c r="P17" s="380" t="s">
        <v>209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116</v>
      </c>
    </row>
    <row r="25" spans="1:26" ht="16.5" thickBot="1" x14ac:dyDescent="0.3">
      <c r="C25" s="1345" t="s">
        <v>86</v>
      </c>
      <c r="D25" s="1347" t="s">
        <v>76</v>
      </c>
      <c r="E25" s="1351" t="s">
        <v>57</v>
      </c>
      <c r="F25" s="1351"/>
      <c r="G25" s="1351"/>
      <c r="H25" s="1351"/>
      <c r="I25" s="1351"/>
      <c r="J25" s="1352"/>
      <c r="K25" s="1347" t="s">
        <v>88</v>
      </c>
      <c r="L25" s="359"/>
      <c r="M25" s="1347" t="s">
        <v>89</v>
      </c>
      <c r="N25" s="1347" t="s">
        <v>99</v>
      </c>
    </row>
    <row r="26" spans="1:26" x14ac:dyDescent="0.25">
      <c r="C26" s="1346"/>
      <c r="D26" s="1348"/>
      <c r="E26" s="1363" t="s">
        <v>28</v>
      </c>
      <c r="F26" s="1366" t="s">
        <v>58</v>
      </c>
      <c r="G26" s="1367"/>
      <c r="H26" s="1367"/>
      <c r="I26" s="1368"/>
      <c r="J26" s="1369" t="s">
        <v>120</v>
      </c>
      <c r="K26" s="1348"/>
      <c r="L26" s="360"/>
      <c r="M26" s="1348"/>
      <c r="N26" s="1348"/>
    </row>
    <row r="27" spans="1:26" x14ac:dyDescent="0.25">
      <c r="C27" s="1346"/>
      <c r="D27" s="1349"/>
      <c r="E27" s="1364"/>
      <c r="F27" s="1353" t="s">
        <v>59</v>
      </c>
      <c r="G27" s="1356" t="s">
        <v>63</v>
      </c>
      <c r="H27" s="1357"/>
      <c r="I27" s="1358"/>
      <c r="J27" s="1370"/>
      <c r="K27" s="1349"/>
      <c r="L27" s="361"/>
      <c r="M27" s="1349"/>
      <c r="N27" s="1349"/>
    </row>
    <row r="28" spans="1:26" x14ac:dyDescent="0.25">
      <c r="C28" s="1346"/>
      <c r="D28" s="1349"/>
      <c r="E28" s="1364"/>
      <c r="F28" s="1354"/>
      <c r="G28" s="1359" t="s">
        <v>117</v>
      </c>
      <c r="H28" s="1361" t="s">
        <v>118</v>
      </c>
      <c r="I28" s="1361" t="s">
        <v>119</v>
      </c>
      <c r="J28" s="1370"/>
      <c r="K28" s="1349"/>
      <c r="L28" s="361"/>
      <c r="M28" s="1349"/>
      <c r="N28" s="1349"/>
      <c r="O28" s="1380" t="s">
        <v>117</v>
      </c>
      <c r="P28" s="1380" t="s">
        <v>118</v>
      </c>
      <c r="Q28" s="1380" t="s">
        <v>17</v>
      </c>
      <c r="R28" s="1381" t="s">
        <v>59</v>
      </c>
      <c r="S28" s="1382" t="s">
        <v>216</v>
      </c>
      <c r="T28" s="1383"/>
      <c r="U28" s="1383"/>
      <c r="V28" s="1383"/>
      <c r="W28" s="1383"/>
      <c r="X28" s="1383"/>
      <c r="Y28" s="1383"/>
      <c r="Z28" s="1384"/>
    </row>
    <row r="29" spans="1:26" x14ac:dyDescent="0.25">
      <c r="C29" s="1346"/>
      <c r="D29" s="1349"/>
      <c r="E29" s="1364"/>
      <c r="F29" s="1354"/>
      <c r="G29" s="1359"/>
      <c r="H29" s="1361"/>
      <c r="I29" s="1361"/>
      <c r="J29" s="1370"/>
      <c r="K29" s="1349"/>
      <c r="L29" s="361"/>
      <c r="M29" s="1349"/>
      <c r="N29" s="1349"/>
      <c r="O29" s="1380"/>
      <c r="P29" s="1380"/>
      <c r="Q29" s="1380"/>
      <c r="R29" s="1381"/>
      <c r="S29" s="1385"/>
      <c r="T29" s="1386"/>
      <c r="U29" s="1386"/>
      <c r="V29" s="1386"/>
      <c r="W29" s="1386"/>
      <c r="X29" s="1386"/>
      <c r="Y29" s="1386"/>
      <c r="Z29" s="1387"/>
    </row>
    <row r="30" spans="1:26" x14ac:dyDescent="0.25">
      <c r="C30" s="1346"/>
      <c r="D30" s="1349"/>
      <c r="E30" s="1364"/>
      <c r="F30" s="1354"/>
      <c r="G30" s="1359"/>
      <c r="H30" s="1361"/>
      <c r="I30" s="1361"/>
      <c r="J30" s="1370"/>
      <c r="K30" s="1349"/>
      <c r="L30" s="361"/>
      <c r="M30" s="1349"/>
      <c r="N30" s="1349"/>
      <c r="O30" s="1380"/>
      <c r="P30" s="1380"/>
      <c r="Q30" s="1380"/>
      <c r="R30" s="1381"/>
      <c r="S30" s="1381" t="s">
        <v>210</v>
      </c>
      <c r="T30" s="1381"/>
      <c r="U30" s="1381" t="s">
        <v>212</v>
      </c>
      <c r="V30" s="1381"/>
      <c r="W30" s="1381" t="s">
        <v>213</v>
      </c>
      <c r="X30" s="1381"/>
      <c r="Y30" s="377" t="s">
        <v>215</v>
      </c>
      <c r="Z30" s="377"/>
    </row>
    <row r="31" spans="1:26" ht="16.5" thickBot="1" x14ac:dyDescent="0.3">
      <c r="C31" s="1346"/>
      <c r="D31" s="1374"/>
      <c r="E31" s="1364"/>
      <c r="F31" s="1354"/>
      <c r="G31" s="1373"/>
      <c r="H31" s="1353"/>
      <c r="I31" s="1353"/>
      <c r="J31" s="1370"/>
      <c r="K31" s="1374"/>
      <c r="L31" s="363"/>
      <c r="M31" s="1374"/>
      <c r="N31" s="1374"/>
      <c r="O31" s="1380"/>
      <c r="P31" s="1380"/>
      <c r="Q31" s="1380"/>
      <c r="R31" s="377"/>
      <c r="S31" s="377" t="s">
        <v>211</v>
      </c>
      <c r="T31" s="377" t="s">
        <v>15</v>
      </c>
      <c r="U31" s="377" t="s">
        <v>211</v>
      </c>
      <c r="V31" s="377" t="s">
        <v>15</v>
      </c>
      <c r="W31" s="377" t="s">
        <v>211</v>
      </c>
      <c r="X31" s="377" t="s">
        <v>15</v>
      </c>
      <c r="Y31" s="383" t="s">
        <v>211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165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214</v>
      </c>
      <c r="P32" s="380"/>
      <c r="Q32" s="380" t="s">
        <v>209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188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217</v>
      </c>
      <c r="P33" s="380"/>
      <c r="Q33" s="380" t="s">
        <v>218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166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209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171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214</v>
      </c>
      <c r="P36" s="380"/>
      <c r="Q36" s="380" t="s">
        <v>209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170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209</v>
      </c>
      <c r="P37" s="380"/>
      <c r="Q37" s="380"/>
      <c r="R37" s="380" t="s">
        <v>209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173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217</v>
      </c>
      <c r="P38" s="380"/>
      <c r="Q38" s="380" t="s">
        <v>218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176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217</v>
      </c>
      <c r="P39" s="380"/>
      <c r="Q39" s="380" t="s">
        <v>218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45" t="s">
        <v>86</v>
      </c>
      <c r="D47" s="1347" t="s">
        <v>76</v>
      </c>
      <c r="E47" s="1351" t="s">
        <v>57</v>
      </c>
      <c r="F47" s="1351"/>
      <c r="G47" s="1351"/>
      <c r="H47" s="1351"/>
      <c r="I47" s="1351"/>
      <c r="J47" s="1352"/>
      <c r="K47" s="1347" t="s">
        <v>88</v>
      </c>
      <c r="L47" s="359"/>
      <c r="M47" s="1347" t="s">
        <v>89</v>
      </c>
      <c r="N47" s="1347" t="s">
        <v>99</v>
      </c>
    </row>
    <row r="48" spans="1:26" x14ac:dyDescent="0.25">
      <c r="C48" s="1346"/>
      <c r="D48" s="1348"/>
      <c r="E48" s="1363" t="s">
        <v>28</v>
      </c>
      <c r="F48" s="1366" t="s">
        <v>58</v>
      </c>
      <c r="G48" s="1367"/>
      <c r="H48" s="1367"/>
      <c r="I48" s="1368"/>
      <c r="J48" s="1369" t="s">
        <v>60</v>
      </c>
      <c r="K48" s="1348"/>
      <c r="L48" s="360"/>
      <c r="M48" s="1348"/>
      <c r="N48" s="1348"/>
    </row>
    <row r="49" spans="1:14" x14ac:dyDescent="0.25">
      <c r="C49" s="1346"/>
      <c r="D49" s="1349"/>
      <c r="E49" s="1364"/>
      <c r="F49" s="1353" t="s">
        <v>59</v>
      </c>
      <c r="G49" s="1356" t="s">
        <v>63</v>
      </c>
      <c r="H49" s="1357"/>
      <c r="I49" s="1358"/>
      <c r="J49" s="1370"/>
      <c r="K49" s="1349"/>
      <c r="L49" s="361"/>
      <c r="M49" s="1349"/>
      <c r="N49" s="1349"/>
    </row>
    <row r="50" spans="1:14" x14ac:dyDescent="0.25">
      <c r="C50" s="1346"/>
      <c r="D50" s="1349"/>
      <c r="E50" s="1364"/>
      <c r="F50" s="1354"/>
      <c r="G50" s="1359" t="s">
        <v>31</v>
      </c>
      <c r="H50" s="1361" t="s">
        <v>62</v>
      </c>
      <c r="I50" s="1361" t="s">
        <v>61</v>
      </c>
      <c r="J50" s="1370"/>
      <c r="K50" s="1349"/>
      <c r="L50" s="361"/>
      <c r="M50" s="1349"/>
      <c r="N50" s="1349"/>
    </row>
    <row r="51" spans="1:14" x14ac:dyDescent="0.25">
      <c r="C51" s="1346"/>
      <c r="D51" s="1349"/>
      <c r="E51" s="1364"/>
      <c r="F51" s="1354"/>
      <c r="G51" s="1359"/>
      <c r="H51" s="1361"/>
      <c r="I51" s="1361"/>
      <c r="J51" s="1370"/>
      <c r="K51" s="1349"/>
      <c r="L51" s="361"/>
      <c r="M51" s="1349"/>
      <c r="N51" s="1349"/>
    </row>
    <row r="52" spans="1:14" x14ac:dyDescent="0.25">
      <c r="C52" s="1346"/>
      <c r="D52" s="1349"/>
      <c r="E52" s="1364"/>
      <c r="F52" s="1354"/>
      <c r="G52" s="1359"/>
      <c r="H52" s="1361"/>
      <c r="I52" s="1361"/>
      <c r="J52" s="1370"/>
      <c r="K52" s="1349"/>
      <c r="L52" s="361"/>
      <c r="M52" s="1349"/>
      <c r="N52" s="1349"/>
    </row>
    <row r="53" spans="1:14" ht="16.5" thickBot="1" x14ac:dyDescent="0.3">
      <c r="C53" s="1221"/>
      <c r="D53" s="1350"/>
      <c r="E53" s="1365"/>
      <c r="F53" s="1355"/>
      <c r="G53" s="1360"/>
      <c r="H53" s="1362"/>
      <c r="I53" s="1362"/>
      <c r="J53" s="1371"/>
      <c r="K53" s="1350"/>
      <c r="L53" s="362"/>
      <c r="M53" s="1350"/>
      <c r="N53" s="1350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(24-25)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(24-25)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(24-25)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2025-04-14T15:25:49Z</dcterms:modified>
</cp:coreProperties>
</file>