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620" activeTab="0"/>
  </bookViews>
  <sheets>
    <sheet name="титулка" sheetId="1" r:id="rId1"/>
    <sheet name="план " sheetId="2" r:id="rId2"/>
    <sheet name="Лист4" sheetId="3" state="hidden" r:id="rId3"/>
  </sheets>
  <definedNames>
    <definedName name="_xlnm.Print_Titles" localSheetId="1">'план '!$8:$8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<sst xmlns="http://schemas.openxmlformats.org/spreadsheetml/2006/main" count="653" uniqueCount="320">
  <si>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</si>
  <si>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</si>
  <si>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</si>
  <si>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</si>
  <si>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</si>
  <si>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</si>
  <si>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</si>
  <si>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</si>
  <si>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</si>
  <si>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</si>
  <si>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</si>
  <si>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</si>
  <si>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</si>
  <si>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</si>
  <si>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</si>
  <si>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</si>
  <si>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</si>
  <si>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</si>
  <si>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</si>
  <si>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</si>
  <si>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</si>
  <si>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</si>
  <si>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</si>
  <si>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</si>
  <si>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</si>
  <si>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</si>
  <si>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</si>
  <si>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</si>
  <si>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</si>
  <si>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</si>
  <si>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</si>
  <si>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</si>
  <si>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</si>
  <si>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</si>
  <si>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</si>
  <si>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</si>
  <si>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Усього</t>
  </si>
  <si>
    <t>Виконання дипломн. проекту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</si>
  <si>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</si>
  <si>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</si>
  <si>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</si>
  <si>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</si>
  <si>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</si>
  <si>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</si>
  <si>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</si>
  <si>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</si>
  <si>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</si>
  <si>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</si>
  <si>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</si>
  <si>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</si>
  <si>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</si>
  <si>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</si>
  <si>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</si>
  <si>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</si>
  <si>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</si>
  <si>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</si>
  <si>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</si>
  <si>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</si>
  <si>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</si>
  <si>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</si>
  <si>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</si>
  <si>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</si>
  <si>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</si>
  <si>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</si>
  <si>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</si>
  <si>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</si>
  <si>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</si>
  <si>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</si>
  <si>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</si>
  <si>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</si>
  <si>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</si>
  <si>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</si>
  <si>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</si>
  <si>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</si>
  <si>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</si>
  <si>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</si>
  <si>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</si>
  <si>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</si>
  <si>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</si>
  <si>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</si>
  <si>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</si>
  <si>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</si>
  <si>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</si>
  <si>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</si>
  <si>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</si>
  <si>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</si>
  <si>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</si>
  <si>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</si>
  <si>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</si>
  <si>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</si>
  <si>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</si>
  <si>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</si>
  <si>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</si>
  <si>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</si>
  <si>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</si>
  <si>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</si>
  <si>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</si>
  <si>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</si>
  <si>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</si>
  <si>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</si>
  <si>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</si>
  <si>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</si>
  <si>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</si>
  <si>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</si>
  <si>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</si>
  <si>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</si>
  <si>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</si>
  <si>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</si>
  <si>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</si>
  <si>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</si>
  <si>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</si>
  <si>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</si>
  <si>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</si>
  <si>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</si>
  <si>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</si>
  <si>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</si>
  <si>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</si>
  <si>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</si>
  <si>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</si>
  <si>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</si>
  <si>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</si>
  <si>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</si>
  <si>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</si>
  <si>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</si>
  <si>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</si>
  <si>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</si>
  <si>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</si>
  <si>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</si>
  <si>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</si>
  <si>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</si>
  <si>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</si>
  <si>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</si>
  <si>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</si>
  <si>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</si>
  <si>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</si>
  <si>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</si>
  <si>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</si>
  <si>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</si>
  <si>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</si>
  <si>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</si>
  <si>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</si>
  <si>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</si>
  <si>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</si>
  <si>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</si>
  <si>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</si>
  <si>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</si>
  <si>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</si>
  <si>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</si>
  <si>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</si>
  <si>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</si>
  <si>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</si>
  <si>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</si>
  <si>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</si>
  <si>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</si>
  <si>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</si>
  <si>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</si>
  <si>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</si>
  <si>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</si>
  <si>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</si>
  <si>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</si>
  <si>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</si>
  <si>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</si>
  <si>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</si>
  <si>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</si>
  <si>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</si>
  <si>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</si>
  <si>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</si>
  <si>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</si>
  <si>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</si>
  <si>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</si>
  <si>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</si>
  <si>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</si>
  <si>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</si>
  <si>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</si>
  <si>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</si>
  <si>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</si>
  <si>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</si>
  <si>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</si>
  <si>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</si>
  <si>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</si>
  <si>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</si>
  <si>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</si>
  <si>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</si>
  <si>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</si>
  <si>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</si>
  <si>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</si>
  <si>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</si>
  <si>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</si>
  <si>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</si>
  <si>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</si>
  <si>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</si>
  <si>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</si>
  <si>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</si>
  <si>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</si>
  <si>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</si>
  <si>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</si>
  <si>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</si>
  <si>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</si>
  <si>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</si>
  <si>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</si>
  <si>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</si>
  <si>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</si>
  <si>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</si>
  <si>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</si>
  <si>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</si>
  <si>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</si>
  <si>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</si>
  <si>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</si>
  <si>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1уск</t>
  </si>
  <si>
    <t>Н</t>
  </si>
  <si>
    <t xml:space="preserve">К  </t>
  </si>
  <si>
    <t>Н/</t>
  </si>
  <si>
    <t>С/Н</t>
  </si>
  <si>
    <t>/С</t>
  </si>
  <si>
    <t>ЗД</t>
  </si>
  <si>
    <t>-</t>
  </si>
  <si>
    <t>Срок навчання - 2 рік 10 місяців</t>
  </si>
  <si>
    <t>Екзаменаційна сесія</t>
  </si>
  <si>
    <t>Настовна сесія</t>
  </si>
  <si>
    <t>Переддипломна  практика</t>
  </si>
  <si>
    <t>4/8</t>
  </si>
  <si>
    <t>5</t>
  </si>
  <si>
    <t>Директор ЦДЗО</t>
  </si>
  <si>
    <t>М.М. Федоров</t>
  </si>
  <si>
    <r>
      <t>Основи нарисної геометрії і інж. графіки</t>
    </r>
    <r>
      <rPr>
        <i/>
        <sz val="13"/>
        <color indexed="8"/>
        <rFont val="Times New Roman"/>
        <family val="1"/>
      </rPr>
      <t xml:space="preserve"> на базі фахової передвищої освіти</t>
    </r>
  </si>
  <si>
    <t>3 курс</t>
  </si>
  <si>
    <t>6а</t>
  </si>
  <si>
    <t>6б</t>
  </si>
  <si>
    <t>4/0</t>
  </si>
  <si>
    <t>8/0</t>
  </si>
  <si>
    <t>12/0</t>
  </si>
  <si>
    <t>8/2</t>
  </si>
  <si>
    <t>4/2</t>
  </si>
  <si>
    <t>12/4</t>
  </si>
  <si>
    <t>6/0</t>
  </si>
  <si>
    <t>4/4</t>
  </si>
  <si>
    <t>8/4</t>
  </si>
  <si>
    <t>16/4</t>
  </si>
  <si>
    <t>16/16</t>
  </si>
  <si>
    <t>2/2</t>
  </si>
  <si>
    <t>10/0</t>
  </si>
  <si>
    <t>16/6</t>
  </si>
  <si>
    <t>26/4</t>
  </si>
  <si>
    <t>2/0</t>
  </si>
  <si>
    <t>0/4</t>
  </si>
  <si>
    <t>6</t>
  </si>
  <si>
    <t>12/2</t>
  </si>
  <si>
    <t>2/4</t>
  </si>
  <si>
    <t>28/4</t>
  </si>
  <si>
    <t>16/0</t>
  </si>
  <si>
    <t>ДП</t>
  </si>
  <si>
    <t>24/4</t>
  </si>
  <si>
    <t>42/12</t>
  </si>
  <si>
    <t>IV. АТЕСТАЦІЯ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</si>
  <si>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</si>
  <si>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Атест.</t>
  </si>
  <si>
    <t>№</t>
  </si>
  <si>
    <t>Форма атестації (екзамен, дипломний проект (робота))</t>
  </si>
  <si>
    <t>Вступ до освітнього процесу</t>
  </si>
  <si>
    <t>0/2</t>
  </si>
  <si>
    <t>0/6</t>
  </si>
  <si>
    <t>8/8</t>
  </si>
  <si>
    <t>158/16</t>
  </si>
  <si>
    <t>24/12</t>
  </si>
  <si>
    <t>12/8</t>
  </si>
  <si>
    <t>54/20</t>
  </si>
  <si>
    <t>70/36</t>
  </si>
  <si>
    <t>Всього обов'язкові дисципліни на базі академії</t>
  </si>
  <si>
    <t>Технології комп'ютерного проектування</t>
  </si>
  <si>
    <t>Компоненти робототехнічних систем</t>
  </si>
  <si>
    <t xml:space="preserve">Основи наукових досліджень </t>
  </si>
  <si>
    <t xml:space="preserve">Основи інженерної творчості </t>
  </si>
  <si>
    <t xml:space="preserve">Електроніка та  комп’ютерна схемотехніка </t>
  </si>
  <si>
    <t xml:space="preserve">Компоненти сучасних комп’ютерних систем </t>
  </si>
  <si>
    <r>
      <rPr>
        <sz val="13"/>
        <rFont val="Times New Roman"/>
        <family val="1"/>
      </rPr>
      <t>Системний аналіз</t>
    </r>
    <r>
      <rPr>
        <i/>
        <sz val="13"/>
        <rFont val="Times New Roman"/>
        <family val="1"/>
      </rPr>
      <t xml:space="preserve">  </t>
    </r>
  </si>
  <si>
    <t>Дискретна математика</t>
  </si>
  <si>
    <t xml:space="preserve">1.3. ПРАКТИЧНА ПІДГОТОВКА </t>
  </si>
  <si>
    <t>Дисципліна 5 семестру №1</t>
  </si>
  <si>
    <t>Дисципліна 6 семестру №1</t>
  </si>
  <si>
    <t xml:space="preserve">Об'єктно-орієнтоване програмування </t>
  </si>
  <si>
    <t>Дисципліна 5 семестру №2</t>
  </si>
  <si>
    <t>Дисципліна 6 семестру №2</t>
  </si>
  <si>
    <t xml:space="preserve">Проектування і виготовлення виробів медичного призначення </t>
  </si>
  <si>
    <t>ІТ в медицині</t>
  </si>
  <si>
    <t>Комп'ютерні мережі та WEB-технології</t>
  </si>
  <si>
    <t>Чисельні методи</t>
  </si>
  <si>
    <t>2.2.13</t>
  </si>
  <si>
    <t>2.2.14</t>
  </si>
  <si>
    <t>2.2.15</t>
  </si>
  <si>
    <t>2.2.16</t>
  </si>
  <si>
    <t>2.2.17</t>
  </si>
  <si>
    <t>2.2.18</t>
  </si>
  <si>
    <t>4,5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</si>
  <si>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</si>
  <si>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</si>
  <si>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</si>
  <si>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>44/12</t>
  </si>
  <si>
    <t>48/12</t>
  </si>
  <si>
    <t>66/10</t>
  </si>
  <si>
    <t>90/2</t>
  </si>
  <si>
    <t>24/8</t>
  </si>
  <si>
    <t>32/8</t>
  </si>
  <si>
    <t>36/14</t>
  </si>
  <si>
    <t>8/24</t>
  </si>
  <si>
    <t>52/16</t>
  </si>
  <si>
    <t>48/20</t>
  </si>
  <si>
    <t>156/12</t>
  </si>
  <si>
    <t>16/8</t>
  </si>
  <si>
    <t>52/20</t>
  </si>
  <si>
    <t>40/12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</si>
  <si>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</si>
  <si>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32/4</t>
  </si>
  <si>
    <t>6/10</t>
  </si>
  <si>
    <t>12/34</t>
  </si>
  <si>
    <t>І . ГРАФІК ОСВІТНЬОГО ПРОЦЕСУ</t>
  </si>
  <si>
    <t>Назва практики</t>
  </si>
  <si>
    <t>Тижні</t>
  </si>
  <si>
    <t>І.А. Гетьман</t>
  </si>
  <si>
    <t>"     "               2023 р.</t>
  </si>
  <si>
    <t xml:space="preserve"> План навчального процесу  на  2023-2024 н.р.       КН  (бак. заочний приск.)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</si>
</sst>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_-;\-* #,##0.0_-;\ _-;_-@_-"/>
    <numFmt numFmtId="203" formatCode="#,##0.0_-;\-* #,##0.0_-;\ &quot;&quot;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9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28" borderId="6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31" borderId="0" applyNumberFormat="0" applyBorder="0" applyAlignment="0" applyProtection="0"/>
    <xf numFmtId="0" fontId="0" fillId="32" borderId="8" applyNumberFormat="0" applyFon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9" fontId="6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88" fontId="23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23" fillId="0" borderId="0" xfId="0" applyNumberFormat="1" applyFont="1" applyFill="1" applyBorder="1" applyAlignment="1" applyProtection="1">
      <alignment horizontal="center" vertical="center" wrapText="1"/>
      <protection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94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0" xfId="56" applyFont="1">
      <alignment/>
      <protection/>
    </xf>
    <xf numFmtId="0" fontId="25" fillId="0" borderId="0" xfId="56" applyFo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54" applyFont="1" applyBorder="1" applyAlignment="1">
      <alignment horizontal="center"/>
      <protection/>
    </xf>
    <xf numFmtId="0" fontId="12" fillId="0" borderId="15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12" fillId="0" borderId="19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  <xf numFmtId="0" fontId="12" fillId="0" borderId="18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0" fontId="12" fillId="0" borderId="23" xfId="58" applyFont="1" applyBorder="1" applyAlignment="1">
      <alignment horizontal="center" vertical="center"/>
      <protection/>
    </xf>
    <xf numFmtId="0" fontId="3" fillId="0" borderId="24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5" xfId="58" applyFont="1" applyBorder="1" applyAlignment="1">
      <alignment horizontal="center" vertical="center"/>
      <protection/>
    </xf>
    <xf numFmtId="0" fontId="12" fillId="0" borderId="25" xfId="58" applyFont="1" applyBorder="1" applyAlignment="1">
      <alignment horizontal="center" vertical="center"/>
      <protection/>
    </xf>
    <xf numFmtId="0" fontId="3" fillId="0" borderId="26" xfId="58" applyFont="1" applyBorder="1" applyAlignment="1">
      <alignment horizontal="center"/>
      <protection/>
    </xf>
    <xf numFmtId="0" fontId="12" fillId="0" borderId="27" xfId="58" applyFont="1" applyBorder="1" applyAlignment="1">
      <alignment horizontal="center" vertical="center"/>
      <protection/>
    </xf>
    <xf numFmtId="0" fontId="12" fillId="0" borderId="28" xfId="58" applyFont="1" applyBorder="1" applyAlignment="1">
      <alignment horizontal="center" vertical="center"/>
      <protection/>
    </xf>
    <xf numFmtId="0" fontId="3" fillId="0" borderId="29" xfId="58" applyFont="1" applyBorder="1" applyAlignment="1">
      <alignment horizontal="center" vertical="center"/>
      <protection/>
    </xf>
    <xf numFmtId="0" fontId="3" fillId="0" borderId="30" xfId="58" applyFont="1" applyBorder="1" applyAlignment="1">
      <alignment horizontal="center" vertical="center"/>
      <protection/>
    </xf>
    <xf numFmtId="0" fontId="3" fillId="0" borderId="31" xfId="58" applyFont="1" applyBorder="1" applyAlignment="1">
      <alignment horizontal="center" vertical="center"/>
      <protection/>
    </xf>
    <xf numFmtId="0" fontId="3" fillId="0" borderId="32" xfId="58" applyFont="1" applyBorder="1" applyAlignment="1">
      <alignment horizontal="center" vertical="center"/>
      <protection/>
    </xf>
    <xf numFmtId="0" fontId="3" fillId="0" borderId="33" xfId="58" applyFont="1" applyBorder="1" applyAlignment="1">
      <alignment horizontal="center" vertical="center"/>
      <protection/>
    </xf>
    <xf numFmtId="0" fontId="3" fillId="0" borderId="34" xfId="58" applyFont="1" applyBorder="1" applyAlignment="1">
      <alignment horizontal="center" vertical="center"/>
      <protection/>
    </xf>
    <xf numFmtId="0" fontId="3" fillId="0" borderId="35" xfId="58" applyFont="1" applyBorder="1" applyAlignment="1">
      <alignment horizontal="center" vertical="center"/>
      <protection/>
    </xf>
    <xf numFmtId="0" fontId="3" fillId="0" borderId="36" xfId="58" applyFont="1" applyBorder="1" applyAlignment="1">
      <alignment horizontal="center" vertical="center"/>
      <protection/>
    </xf>
    <xf numFmtId="0" fontId="12" fillId="0" borderId="33" xfId="58" applyFont="1" applyBorder="1" applyAlignment="1">
      <alignment horizontal="center" vertical="center"/>
      <protection/>
    </xf>
    <xf numFmtId="0" fontId="12" fillId="0" borderId="37" xfId="58" applyFont="1" applyBorder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12" fillId="0" borderId="29" xfId="58" applyFont="1" applyBorder="1" applyAlignment="1">
      <alignment horizontal="center" vertical="center"/>
      <protection/>
    </xf>
    <xf numFmtId="0" fontId="12" fillId="0" borderId="38" xfId="58" applyFont="1" applyBorder="1" applyAlignment="1">
      <alignment horizontal="center" vertical="center"/>
      <protection/>
    </xf>
    <xf numFmtId="0" fontId="12" fillId="0" borderId="30" xfId="58" applyFont="1" applyBorder="1" applyAlignment="1">
      <alignment horizontal="center" vertical="center"/>
      <protection/>
    </xf>
    <xf numFmtId="0" fontId="12" fillId="0" borderId="31" xfId="58" applyFont="1" applyBorder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 shrinkToFit="1"/>
      <protection/>
    </xf>
    <xf numFmtId="0" fontId="12" fillId="0" borderId="29" xfId="58" applyFont="1" applyBorder="1" applyAlignment="1">
      <alignment horizontal="center" vertical="center" shrinkToFit="1"/>
      <protection/>
    </xf>
    <xf numFmtId="0" fontId="12" fillId="0" borderId="34" xfId="58" applyFont="1" applyBorder="1" applyAlignment="1">
      <alignment horizontal="center" vertical="center"/>
      <protection/>
    </xf>
    <xf numFmtId="0" fontId="12" fillId="0" borderId="32" xfId="58" applyFont="1" applyBorder="1" applyAlignment="1">
      <alignment horizontal="center" vertical="center"/>
      <protection/>
    </xf>
    <xf numFmtId="0" fontId="12" fillId="0" borderId="32" xfId="58" applyFont="1" applyFill="1" applyBorder="1" applyAlignment="1">
      <alignment horizontal="center" vertical="center"/>
      <protection/>
    </xf>
    <xf numFmtId="0" fontId="12" fillId="0" borderId="36" xfId="58" applyFont="1" applyFill="1" applyBorder="1" applyAlignment="1">
      <alignment horizontal="center" vertical="center"/>
      <protection/>
    </xf>
    <xf numFmtId="0" fontId="12" fillId="0" borderId="33" xfId="58" applyFont="1" applyFill="1" applyBorder="1" applyAlignment="1">
      <alignment horizontal="center" vertical="center"/>
      <protection/>
    </xf>
    <xf numFmtId="0" fontId="12" fillId="0" borderId="37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 shrinkToFit="1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40" xfId="0" applyNumberFormat="1" applyFont="1" applyFill="1" applyBorder="1" applyAlignment="1">
      <alignment horizontal="center" vertical="center"/>
    </xf>
    <xf numFmtId="49" fontId="32" fillId="0" borderId="42" xfId="0" applyNumberFormat="1" applyFont="1" applyFill="1" applyBorder="1" applyAlignment="1">
      <alignment horizontal="center" vertical="center"/>
    </xf>
    <xf numFmtId="190" fontId="32" fillId="0" borderId="43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1" fontId="32" fillId="0" borderId="40" xfId="0" applyNumberFormat="1" applyFont="1" applyFill="1" applyBorder="1" applyAlignment="1">
      <alignment horizontal="center" vertical="center"/>
    </xf>
    <xf numFmtId="0" fontId="32" fillId="0" borderId="40" xfId="0" applyNumberFormat="1" applyFont="1" applyFill="1" applyBorder="1" applyAlignment="1">
      <alignment horizontal="center" vertical="center"/>
    </xf>
    <xf numFmtId="1" fontId="32" fillId="0" borderId="41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40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Fill="1" applyBorder="1" applyAlignment="1">
      <alignment horizontal="center" vertical="center" wrapText="1"/>
    </xf>
    <xf numFmtId="188" fontId="32" fillId="0" borderId="4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" fontId="32" fillId="0" borderId="40" xfId="0" applyNumberFormat="1" applyFont="1" applyFill="1" applyBorder="1" applyAlignment="1" quotePrefix="1">
      <alignment horizontal="center" vertical="center"/>
    </xf>
    <xf numFmtId="0" fontId="32" fillId="0" borderId="40" xfId="0" applyNumberFormat="1" applyFont="1" applyFill="1" applyBorder="1" applyAlignment="1" quotePrefix="1">
      <alignment horizontal="center" vertical="center"/>
    </xf>
    <xf numFmtId="188" fontId="32" fillId="0" borderId="40" xfId="0" applyNumberFormat="1" applyFont="1" applyFill="1" applyBorder="1" applyAlignment="1" applyProtection="1" quotePrefix="1">
      <alignment vertical="center"/>
      <protection/>
    </xf>
    <xf numFmtId="188" fontId="32" fillId="0" borderId="40" xfId="0" applyNumberFormat="1" applyFont="1" applyFill="1" applyBorder="1" applyAlignment="1" applyProtection="1" quotePrefix="1">
      <alignment horizontal="center" vertical="center"/>
      <protection/>
    </xf>
    <xf numFmtId="188" fontId="32" fillId="0" borderId="0" xfId="0" applyNumberFormat="1" applyFont="1" applyFill="1" applyBorder="1" applyAlignment="1" applyProtection="1">
      <alignment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40" xfId="0" applyNumberFormat="1" applyFont="1" applyFill="1" applyBorder="1" applyAlignment="1" applyProtection="1">
      <alignment horizontal="center" vertical="center"/>
      <protection/>
    </xf>
    <xf numFmtId="188" fontId="32" fillId="0" borderId="41" xfId="0" applyNumberFormat="1" applyFont="1" applyFill="1" applyBorder="1" applyAlignment="1" applyProtection="1">
      <alignment horizontal="center" vertical="center"/>
      <protection/>
    </xf>
    <xf numFmtId="189" fontId="32" fillId="0" borderId="14" xfId="0" applyNumberFormat="1" applyFont="1" applyFill="1" applyBorder="1" applyAlignment="1" applyProtection="1">
      <alignment horizontal="center" vertical="center"/>
      <protection/>
    </xf>
    <xf numFmtId="189" fontId="32" fillId="0" borderId="40" xfId="0" applyNumberFormat="1" applyFont="1" applyFill="1" applyBorder="1" applyAlignment="1" applyProtection="1">
      <alignment horizontal="center" vertical="center"/>
      <protection/>
    </xf>
    <xf numFmtId="189" fontId="32" fillId="0" borderId="41" xfId="0" applyNumberFormat="1" applyFont="1" applyFill="1" applyBorder="1" applyAlignment="1" applyProtection="1">
      <alignment horizontal="center" vertical="center"/>
      <protection/>
    </xf>
    <xf numFmtId="188" fontId="32" fillId="0" borderId="42" xfId="0" applyNumberFormat="1" applyFont="1" applyFill="1" applyBorder="1" applyAlignment="1" applyProtection="1">
      <alignment horizontal="center" vertical="center"/>
      <protection/>
    </xf>
    <xf numFmtId="189" fontId="32" fillId="0" borderId="45" xfId="0" applyNumberFormat="1" applyFont="1" applyFill="1" applyBorder="1" applyAlignment="1" applyProtection="1">
      <alignment horizontal="center" vertical="center"/>
      <protection/>
    </xf>
    <xf numFmtId="189" fontId="32" fillId="0" borderId="46" xfId="0" applyNumberFormat="1" applyFont="1" applyFill="1" applyBorder="1" applyAlignment="1" applyProtection="1">
      <alignment horizontal="center" vertical="center"/>
      <protection/>
    </xf>
    <xf numFmtId="189" fontId="32" fillId="0" borderId="47" xfId="0" applyNumberFormat="1" applyFont="1" applyFill="1" applyBorder="1" applyAlignment="1" applyProtection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9" xfId="0" applyNumberFormat="1" applyFont="1" applyFill="1" applyBorder="1" applyAlignment="1" applyProtection="1">
      <alignment horizontal="center" vertical="center"/>
      <protection/>
    </xf>
    <xf numFmtId="188" fontId="32" fillId="0" borderId="50" xfId="0" applyNumberFormat="1" applyFont="1" applyFill="1" applyBorder="1" applyAlignment="1" applyProtection="1">
      <alignment horizontal="center" vertical="center"/>
      <protection/>
    </xf>
    <xf numFmtId="188" fontId="32" fillId="0" borderId="48" xfId="0" applyNumberFormat="1" applyFont="1" applyFill="1" applyBorder="1" applyAlignment="1" applyProtection="1">
      <alignment horizontal="center" vertical="center"/>
      <protection/>
    </xf>
    <xf numFmtId="188" fontId="32" fillId="0" borderId="49" xfId="0" applyNumberFormat="1" applyFont="1" applyFill="1" applyBorder="1" applyAlignment="1" applyProtection="1">
      <alignment horizontal="center" vertical="center"/>
      <protection/>
    </xf>
    <xf numFmtId="188" fontId="32" fillId="0" borderId="51" xfId="0" applyNumberFormat="1" applyFont="1" applyFill="1" applyBorder="1" applyAlignment="1" applyProtection="1">
      <alignment horizontal="center" vertical="center"/>
      <protection/>
    </xf>
    <xf numFmtId="188" fontId="32" fillId="0" borderId="52" xfId="0" applyNumberFormat="1" applyFont="1" applyFill="1" applyBorder="1" applyAlignment="1" applyProtection="1">
      <alignment horizontal="center" vertical="center"/>
      <protection/>
    </xf>
    <xf numFmtId="188" fontId="32" fillId="0" borderId="53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32" fillId="0" borderId="27" xfId="0" applyNumberFormat="1" applyFont="1" applyFill="1" applyBorder="1" applyAlignment="1" applyProtection="1">
      <alignment horizontal="center" vertical="center"/>
      <protection/>
    </xf>
    <xf numFmtId="188" fontId="32" fillId="0" borderId="28" xfId="0" applyNumberFormat="1" applyFont="1" applyFill="1" applyBorder="1" applyAlignment="1" applyProtection="1">
      <alignment horizontal="center" vertical="center"/>
      <protection/>
    </xf>
    <xf numFmtId="188" fontId="32" fillId="0" borderId="54" xfId="0" applyNumberFormat="1" applyFont="1" applyFill="1" applyBorder="1" applyAlignment="1" applyProtection="1">
      <alignment horizontal="center" vertical="center"/>
      <protection/>
    </xf>
    <xf numFmtId="190" fontId="32" fillId="0" borderId="55" xfId="0" applyNumberFormat="1" applyFont="1" applyFill="1" applyBorder="1" applyAlignment="1" applyProtection="1">
      <alignment horizontal="center" vertical="center"/>
      <protection/>
    </xf>
    <xf numFmtId="188" fontId="32" fillId="0" borderId="28" xfId="0" applyNumberFormat="1" applyFont="1" applyFill="1" applyBorder="1" applyAlignment="1" applyProtection="1">
      <alignment vertical="center"/>
      <protection/>
    </xf>
    <xf numFmtId="49" fontId="32" fillId="0" borderId="41" xfId="0" applyNumberFormat="1" applyFont="1" applyFill="1" applyBorder="1" applyAlignment="1">
      <alignment horizontal="left" vertical="center" wrapText="1"/>
    </xf>
    <xf numFmtId="188" fontId="32" fillId="0" borderId="44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49" fontId="33" fillId="0" borderId="56" xfId="0" applyNumberFormat="1" applyFont="1" applyFill="1" applyBorder="1" applyAlignment="1">
      <alignment horizontal="left" vertical="center" wrapText="1"/>
    </xf>
    <xf numFmtId="189" fontId="84" fillId="0" borderId="14" xfId="0" applyNumberFormat="1" applyFont="1" applyFill="1" applyBorder="1" applyAlignment="1" applyProtection="1">
      <alignment horizontal="center" vertical="center"/>
      <protection/>
    </xf>
    <xf numFmtId="189" fontId="84" fillId="0" borderId="40" xfId="0" applyNumberFormat="1" applyFont="1" applyFill="1" applyBorder="1" applyAlignment="1" applyProtection="1">
      <alignment horizontal="center" vertical="center"/>
      <protection/>
    </xf>
    <xf numFmtId="189" fontId="84" fillId="0" borderId="41" xfId="0" applyNumberFormat="1" applyFont="1" applyFill="1" applyBorder="1" applyAlignment="1" applyProtection="1">
      <alignment horizontal="center" vertical="center"/>
      <protection/>
    </xf>
    <xf numFmtId="189" fontId="32" fillId="0" borderId="44" xfId="0" applyNumberFormat="1" applyFont="1" applyFill="1" applyBorder="1" applyAlignment="1" applyProtection="1">
      <alignment horizontal="center" vertical="center"/>
      <protection/>
    </xf>
    <xf numFmtId="188" fontId="85" fillId="0" borderId="40" xfId="0" applyNumberFormat="1" applyFont="1" applyFill="1" applyBorder="1" applyAlignment="1" applyProtection="1">
      <alignment vertical="center"/>
      <protection/>
    </xf>
    <xf numFmtId="188" fontId="86" fillId="0" borderId="0" xfId="0" applyNumberFormat="1" applyFont="1" applyFill="1" applyBorder="1" applyAlignment="1" applyProtection="1">
      <alignment vertical="center"/>
      <protection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56" xfId="0" applyNumberFormat="1" applyFont="1" applyFill="1" applyBorder="1" applyAlignment="1">
      <alignment horizontal="left" vertical="center" wrapText="1"/>
    </xf>
    <xf numFmtId="189" fontId="32" fillId="0" borderId="27" xfId="0" applyNumberFormat="1" applyFont="1" applyFill="1" applyBorder="1" applyAlignment="1" applyProtection="1">
      <alignment horizontal="center" vertical="center"/>
      <protection/>
    </xf>
    <xf numFmtId="189" fontId="32" fillId="0" borderId="28" xfId="0" applyNumberFormat="1" applyFont="1" applyFill="1" applyBorder="1" applyAlignment="1" applyProtection="1">
      <alignment horizontal="center" vertical="center"/>
      <protection/>
    </xf>
    <xf numFmtId="189" fontId="32" fillId="0" borderId="54" xfId="0" applyNumberFormat="1" applyFont="1" applyFill="1" applyBorder="1" applyAlignment="1" applyProtection="1">
      <alignment horizontal="center" vertical="center"/>
      <protection/>
    </xf>
    <xf numFmtId="189" fontId="32" fillId="0" borderId="57" xfId="0" applyNumberFormat="1" applyFont="1" applyFill="1" applyBorder="1" applyAlignment="1" applyProtection="1">
      <alignment horizontal="center" vertical="center"/>
      <protection/>
    </xf>
    <xf numFmtId="49" fontId="32" fillId="0" borderId="39" xfId="0" applyNumberFormat="1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191" fontId="32" fillId="0" borderId="28" xfId="0" applyNumberFormat="1" applyFont="1" applyFill="1" applyBorder="1" applyAlignment="1" applyProtection="1">
      <alignment horizontal="center" vertical="center"/>
      <protection/>
    </xf>
    <xf numFmtId="189" fontId="33" fillId="0" borderId="54" xfId="0" applyNumberFormat="1" applyFont="1" applyFill="1" applyBorder="1" applyAlignment="1" applyProtection="1">
      <alignment horizontal="center" vertical="center"/>
      <protection/>
    </xf>
    <xf numFmtId="0" fontId="32" fillId="0" borderId="57" xfId="0" applyFont="1" applyFill="1" applyBorder="1" applyAlignment="1">
      <alignment horizontal="center" vertical="center" wrapText="1"/>
    </xf>
    <xf numFmtId="1" fontId="32" fillId="0" borderId="28" xfId="0" applyNumberFormat="1" applyFont="1" applyFill="1" applyBorder="1" applyAlignment="1">
      <alignment horizontal="center" vertical="center" wrapText="1"/>
    </xf>
    <xf numFmtId="191" fontId="32" fillId="0" borderId="28" xfId="0" applyNumberFormat="1" applyFont="1" applyFill="1" applyBorder="1" applyAlignment="1" applyProtection="1" quotePrefix="1">
      <alignment horizontal="center" vertical="center"/>
      <protection/>
    </xf>
    <xf numFmtId="191" fontId="32" fillId="0" borderId="54" xfId="0" applyNumberFormat="1" applyFont="1" applyFill="1" applyBorder="1" applyAlignment="1" applyProtection="1" quotePrefix="1">
      <alignment horizontal="center" vertical="center"/>
      <protection/>
    </xf>
    <xf numFmtId="0" fontId="32" fillId="0" borderId="58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2" fillId="0" borderId="62" xfId="0" applyNumberFormat="1" applyFont="1" applyFill="1" applyBorder="1" applyAlignment="1">
      <alignment horizontal="center" vertical="center"/>
    </xf>
    <xf numFmtId="0" fontId="32" fillId="0" borderId="63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0" fontId="32" fillId="0" borderId="64" xfId="0" applyNumberFormat="1" applyFont="1" applyFill="1" applyBorder="1" applyAlignment="1" applyProtection="1">
      <alignment horizontal="center" vertical="center"/>
      <protection/>
    </xf>
    <xf numFmtId="0" fontId="32" fillId="0" borderId="65" xfId="0" applyFont="1" applyFill="1" applyBorder="1" applyAlignment="1">
      <alignment horizontal="center" vertical="center"/>
    </xf>
    <xf numFmtId="1" fontId="32" fillId="0" borderId="63" xfId="0" applyNumberFormat="1" applyFont="1" applyFill="1" applyBorder="1" applyAlignment="1">
      <alignment horizontal="center" vertical="center"/>
    </xf>
    <xf numFmtId="1" fontId="32" fillId="0" borderId="64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left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189" fontId="32" fillId="0" borderId="64" xfId="0" applyNumberFormat="1" applyFont="1" applyFill="1" applyBorder="1" applyAlignment="1" applyProtection="1">
      <alignment horizontal="center" vertical="center"/>
      <protection/>
    </xf>
    <xf numFmtId="190" fontId="32" fillId="0" borderId="66" xfId="0" applyNumberFormat="1" applyFont="1" applyFill="1" applyBorder="1" applyAlignment="1" applyProtection="1">
      <alignment horizontal="center" vertical="center"/>
      <protection/>
    </xf>
    <xf numFmtId="49" fontId="87" fillId="0" borderId="27" xfId="0" applyNumberFormat="1" applyFont="1" applyFill="1" applyBorder="1" applyAlignment="1">
      <alignment horizontal="center" vertical="center" wrapText="1"/>
    </xf>
    <xf numFmtId="49" fontId="87" fillId="0" borderId="67" xfId="0" applyNumberFormat="1" applyFont="1" applyFill="1" applyBorder="1" applyAlignment="1">
      <alignment horizontal="left" vertical="center" wrapText="1"/>
    </xf>
    <xf numFmtId="49" fontId="87" fillId="0" borderId="62" xfId="0" applyNumberFormat="1" applyFont="1" applyFill="1" applyBorder="1" applyAlignment="1">
      <alignment horizontal="center" vertical="center"/>
    </xf>
    <xf numFmtId="0" fontId="87" fillId="0" borderId="63" xfId="0" applyNumberFormat="1" applyFont="1" applyFill="1" applyBorder="1" applyAlignment="1">
      <alignment horizontal="center" vertical="center"/>
    </xf>
    <xf numFmtId="49" fontId="87" fillId="0" borderId="63" xfId="0" applyNumberFormat="1" applyFont="1" applyFill="1" applyBorder="1" applyAlignment="1">
      <alignment horizontal="center" vertical="center"/>
    </xf>
    <xf numFmtId="0" fontId="87" fillId="0" borderId="64" xfId="0" applyNumberFormat="1" applyFont="1" applyFill="1" applyBorder="1" applyAlignment="1" applyProtection="1">
      <alignment horizontal="center" vertical="center"/>
      <protection/>
    </xf>
    <xf numFmtId="0" fontId="87" fillId="0" borderId="58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>
      <alignment horizontal="center" vertical="center" wrapText="1"/>
    </xf>
    <xf numFmtId="0" fontId="85" fillId="0" borderId="60" xfId="0" applyFont="1" applyFill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 wrapText="1"/>
    </xf>
    <xf numFmtId="188" fontId="88" fillId="0" borderId="0" xfId="0" applyNumberFormat="1" applyFont="1" applyFill="1" applyBorder="1" applyAlignment="1" applyProtection="1">
      <alignment vertical="center"/>
      <protection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68" xfId="0" applyNumberFormat="1" applyFont="1" applyFill="1" applyBorder="1" applyAlignment="1">
      <alignment horizontal="center" vertical="center"/>
    </xf>
    <xf numFmtId="0" fontId="87" fillId="0" borderId="40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0" fontId="87" fillId="0" borderId="69" xfId="0" applyNumberFormat="1" applyFont="1" applyFill="1" applyBorder="1" applyAlignment="1" applyProtection="1">
      <alignment horizontal="center" vertical="center"/>
      <protection/>
    </xf>
    <xf numFmtId="0" fontId="87" fillId="0" borderId="62" xfId="0" applyNumberFormat="1" applyFont="1" applyFill="1" applyBorder="1" applyAlignment="1">
      <alignment horizontal="center" vertical="center" wrapText="1"/>
    </xf>
    <xf numFmtId="0" fontId="85" fillId="0" borderId="70" xfId="0" applyNumberFormat="1" applyFont="1" applyFill="1" applyBorder="1" applyAlignment="1">
      <alignment horizontal="center" vertical="center" wrapText="1"/>
    </xf>
    <xf numFmtId="0" fontId="85" fillId="0" borderId="65" xfId="0" applyNumberFormat="1" applyFont="1" applyFill="1" applyBorder="1" applyAlignment="1">
      <alignment horizontal="center" vertical="center" wrapText="1"/>
    </xf>
    <xf numFmtId="0" fontId="85" fillId="0" borderId="64" xfId="0" applyNumberFormat="1" applyFont="1" applyFill="1" applyBorder="1" applyAlignment="1">
      <alignment horizontal="center" vertical="center" wrapText="1"/>
    </xf>
    <xf numFmtId="49" fontId="89" fillId="0" borderId="56" xfId="0" applyNumberFormat="1" applyFont="1" applyFill="1" applyBorder="1" applyAlignment="1">
      <alignment horizontal="left" vertical="center" wrapText="1"/>
    </xf>
    <xf numFmtId="0" fontId="87" fillId="0" borderId="71" xfId="0" applyNumberFormat="1" applyFont="1" applyFill="1" applyBorder="1" applyAlignment="1">
      <alignment horizontal="center" vertical="center"/>
    </xf>
    <xf numFmtId="188" fontId="87" fillId="0" borderId="40" xfId="0" applyNumberFormat="1" applyFont="1" applyFill="1" applyBorder="1" applyAlignment="1" applyProtection="1">
      <alignment vertical="center"/>
      <protection/>
    </xf>
    <xf numFmtId="0" fontId="87" fillId="0" borderId="67" xfId="0" applyNumberFormat="1" applyFont="1" applyFill="1" applyBorder="1" applyAlignment="1" applyProtection="1">
      <alignment horizontal="center" vertical="center"/>
      <protection/>
    </xf>
    <xf numFmtId="0" fontId="87" fillId="0" borderId="62" xfId="0" applyNumberFormat="1" applyFont="1" applyFill="1" applyBorder="1" applyAlignment="1" quotePrefix="1">
      <alignment horizontal="center" vertical="center" wrapText="1"/>
    </xf>
    <xf numFmtId="49" fontId="32" fillId="0" borderId="67" xfId="0" applyNumberFormat="1" applyFont="1" applyFill="1" applyBorder="1" applyAlignment="1">
      <alignment horizontal="left" vertical="center" wrapText="1"/>
    </xf>
    <xf numFmtId="0" fontId="32" fillId="0" borderId="71" xfId="0" applyNumberFormat="1" applyFont="1" applyFill="1" applyBorder="1" applyAlignment="1">
      <alignment horizontal="center" vertical="center"/>
    </xf>
    <xf numFmtId="0" fontId="32" fillId="0" borderId="67" xfId="0" applyNumberFormat="1" applyFont="1" applyFill="1" applyBorder="1" applyAlignment="1" applyProtection="1">
      <alignment horizontal="center" vertical="center"/>
      <protection/>
    </xf>
    <xf numFmtId="0" fontId="32" fillId="0" borderId="62" xfId="0" applyNumberFormat="1" applyFont="1" applyFill="1" applyBorder="1" applyAlignment="1">
      <alignment horizontal="center" vertical="center" wrapText="1"/>
    </xf>
    <xf numFmtId="0" fontId="32" fillId="0" borderId="70" xfId="0" applyNumberFormat="1" applyFont="1" applyFill="1" applyBorder="1" applyAlignment="1">
      <alignment horizontal="center" vertical="center" wrapText="1"/>
    </xf>
    <xf numFmtId="0" fontId="32" fillId="0" borderId="65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>
      <alignment horizontal="center" vertical="center" wrapText="1"/>
    </xf>
    <xf numFmtId="0" fontId="32" fillId="0" borderId="62" xfId="0" applyNumberFormat="1" applyFont="1" applyFill="1" applyBorder="1" applyAlignment="1">
      <alignment horizontal="center" vertical="center"/>
    </xf>
    <xf numFmtId="49" fontId="32" fillId="0" borderId="72" xfId="0" applyNumberFormat="1" applyFont="1" applyFill="1" applyBorder="1" applyAlignment="1">
      <alignment horizontal="center" vertical="center"/>
    </xf>
    <xf numFmtId="190" fontId="32" fillId="0" borderId="66" xfId="0" applyNumberFormat="1" applyFont="1" applyFill="1" applyBorder="1" applyAlignment="1">
      <alignment horizontal="center" vertical="center"/>
    </xf>
    <xf numFmtId="1" fontId="32" fillId="0" borderId="63" xfId="0" applyNumberFormat="1" applyFont="1" applyFill="1" applyBorder="1" applyAlignment="1" quotePrefix="1">
      <alignment horizontal="center" vertical="center"/>
    </xf>
    <xf numFmtId="0" fontId="32" fillId="0" borderId="63" xfId="0" applyNumberFormat="1" applyFont="1" applyFill="1" applyBorder="1" applyAlignment="1" quotePrefix="1">
      <alignment horizontal="center" vertical="center"/>
    </xf>
    <xf numFmtId="0" fontId="32" fillId="0" borderId="62" xfId="0" applyNumberFormat="1" applyFont="1" applyFill="1" applyBorder="1" applyAlignment="1" quotePrefix="1">
      <alignment horizontal="center" vertical="center" wrapText="1"/>
    </xf>
    <xf numFmtId="1" fontId="32" fillId="0" borderId="64" xfId="0" applyNumberFormat="1" applyFont="1" applyFill="1" applyBorder="1" applyAlignment="1">
      <alignment horizontal="center" vertical="center" wrapText="1"/>
    </xf>
    <xf numFmtId="0" fontId="32" fillId="0" borderId="70" xfId="0" applyNumberFormat="1" applyFont="1" applyFill="1" applyBorder="1" applyAlignment="1" quotePrefix="1">
      <alignment horizontal="center" vertical="center" wrapText="1"/>
    </xf>
    <xf numFmtId="49" fontId="32" fillId="0" borderId="73" xfId="0" applyNumberFormat="1" applyFont="1" applyFill="1" applyBorder="1" applyAlignment="1">
      <alignment horizontal="left" vertical="center" wrapText="1"/>
    </xf>
    <xf numFmtId="0" fontId="32" fillId="0" borderId="74" xfId="0" applyNumberFormat="1" applyFont="1" applyFill="1" applyBorder="1" applyAlignment="1">
      <alignment horizontal="center" vertical="center"/>
    </xf>
    <xf numFmtId="49" fontId="32" fillId="0" borderId="75" xfId="0" applyNumberFormat="1" applyFont="1" applyFill="1" applyBorder="1" applyAlignment="1">
      <alignment horizontal="center" vertical="center"/>
    </xf>
    <xf numFmtId="0" fontId="32" fillId="0" borderId="76" xfId="0" applyNumberFormat="1" applyFont="1" applyFill="1" applyBorder="1" applyAlignment="1" applyProtection="1">
      <alignment horizontal="center" vertical="center"/>
      <protection/>
    </xf>
    <xf numFmtId="0" fontId="32" fillId="0" borderId="77" xfId="0" applyFont="1" applyFill="1" applyBorder="1" applyAlignment="1">
      <alignment horizontal="center" vertical="center"/>
    </xf>
    <xf numFmtId="1" fontId="32" fillId="0" borderId="75" xfId="0" applyNumberFormat="1" applyFont="1" applyFill="1" applyBorder="1" applyAlignment="1">
      <alignment horizontal="center" vertical="center"/>
    </xf>
    <xf numFmtId="0" fontId="32" fillId="0" borderId="75" xfId="0" applyNumberFormat="1" applyFont="1" applyFill="1" applyBorder="1" applyAlignment="1">
      <alignment horizontal="center" vertical="center"/>
    </xf>
    <xf numFmtId="1" fontId="32" fillId="0" borderId="76" xfId="0" applyNumberFormat="1" applyFont="1" applyFill="1" applyBorder="1" applyAlignment="1">
      <alignment horizontal="center" vertical="center" wrapText="1"/>
    </xf>
    <xf numFmtId="0" fontId="32" fillId="0" borderId="74" xfId="0" applyNumberFormat="1" applyFont="1" applyFill="1" applyBorder="1" applyAlignment="1">
      <alignment horizontal="center" vertical="center" wrapText="1"/>
    </xf>
    <xf numFmtId="0" fontId="32" fillId="0" borderId="78" xfId="0" applyNumberFormat="1" applyFont="1" applyFill="1" applyBorder="1" applyAlignment="1">
      <alignment horizontal="center" vertical="center" wrapText="1"/>
    </xf>
    <xf numFmtId="0" fontId="32" fillId="0" borderId="77" xfId="0" applyNumberFormat="1" applyFont="1" applyFill="1" applyBorder="1" applyAlignment="1">
      <alignment horizontal="center" vertical="center" wrapText="1"/>
    </xf>
    <xf numFmtId="0" fontId="32" fillId="0" borderId="76" xfId="0" applyNumberFormat="1" applyFont="1" applyFill="1" applyBorder="1" applyAlignment="1">
      <alignment horizontal="center" vertical="center" wrapText="1"/>
    </xf>
    <xf numFmtId="190" fontId="32" fillId="0" borderId="79" xfId="0" applyNumberFormat="1" applyFont="1" applyFill="1" applyBorder="1" applyAlignment="1" applyProtection="1">
      <alignment horizontal="center" vertical="center"/>
      <protection/>
    </xf>
    <xf numFmtId="49" fontId="32" fillId="0" borderId="74" xfId="0" applyNumberFormat="1" applyFont="1" applyFill="1" applyBorder="1" applyAlignment="1">
      <alignment horizontal="center" vertical="center"/>
    </xf>
    <xf numFmtId="1" fontId="32" fillId="0" borderId="75" xfId="0" applyNumberFormat="1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32" fillId="0" borderId="41" xfId="0" applyNumberFormat="1" applyFont="1" applyFill="1" applyBorder="1" applyAlignment="1" applyProtection="1">
      <alignment horizontal="center" vertical="center"/>
      <protection/>
    </xf>
    <xf numFmtId="0" fontId="32" fillId="0" borderId="44" xfId="0" applyFont="1" applyFill="1" applyBorder="1" applyAlignment="1">
      <alignment horizontal="center" vertical="center"/>
    </xf>
    <xf numFmtId="1" fontId="32" fillId="0" borderId="41" xfId="0" applyNumberFormat="1" applyFont="1" applyFill="1" applyBorder="1" applyAlignment="1">
      <alignment horizontal="center" vertical="center"/>
    </xf>
    <xf numFmtId="190" fontId="32" fillId="0" borderId="80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192" fontId="32" fillId="0" borderId="40" xfId="0" applyNumberFormat="1" applyFont="1" applyFill="1" applyBorder="1" applyAlignment="1" applyProtection="1">
      <alignment vertical="center"/>
      <protection/>
    </xf>
    <xf numFmtId="0" fontId="32" fillId="0" borderId="41" xfId="0" applyFont="1" applyFill="1" applyBorder="1" applyAlignment="1">
      <alignment horizontal="center" vertical="center"/>
    </xf>
    <xf numFmtId="190" fontId="32" fillId="0" borderId="80" xfId="0" applyNumberFormat="1" applyFont="1" applyFill="1" applyBorder="1" applyAlignment="1" applyProtection="1">
      <alignment horizontal="center" vertical="center"/>
      <protection/>
    </xf>
    <xf numFmtId="0" fontId="32" fillId="0" borderId="40" xfId="0" applyFont="1" applyFill="1" applyBorder="1" applyAlignment="1" quotePrefix="1">
      <alignment horizontal="center" vertical="center" wrapText="1"/>
    </xf>
    <xf numFmtId="0" fontId="32" fillId="0" borderId="81" xfId="0" applyFont="1" applyFill="1" applyBorder="1" applyAlignment="1" quotePrefix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49" fontId="32" fillId="0" borderId="54" xfId="0" applyNumberFormat="1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center" vertical="center" wrapText="1"/>
    </xf>
    <xf numFmtId="192" fontId="32" fillId="0" borderId="28" xfId="0" applyNumberFormat="1" applyFont="1" applyFill="1" applyBorder="1" applyAlignment="1" applyProtection="1">
      <alignment vertical="center"/>
      <protection/>
    </xf>
    <xf numFmtId="0" fontId="32" fillId="0" borderId="5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54" xfId="0" applyNumberFormat="1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188" fontId="32" fillId="0" borderId="27" xfId="0" applyNumberFormat="1" applyFont="1" applyFill="1" applyBorder="1" applyAlignment="1" applyProtection="1">
      <alignment vertical="center"/>
      <protection/>
    </xf>
    <xf numFmtId="0" fontId="32" fillId="0" borderId="28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vertical="center" wrapText="1"/>
    </xf>
    <xf numFmtId="188" fontId="32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Font="1" applyFill="1" applyBorder="1" applyAlignment="1" quotePrefix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 quotePrefix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/>
    </xf>
    <xf numFmtId="0" fontId="87" fillId="0" borderId="4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88" fontId="90" fillId="0" borderId="0" xfId="0" applyNumberFormat="1" applyFont="1" applyFill="1" applyBorder="1" applyAlignment="1" applyProtection="1">
      <alignment vertical="center"/>
      <protection/>
    </xf>
    <xf numFmtId="49" fontId="87" fillId="0" borderId="85" xfId="0" applyNumberFormat="1" applyFont="1" applyFill="1" applyBorder="1" applyAlignment="1">
      <alignment horizontal="left" vertical="center" wrapText="1"/>
    </xf>
    <xf numFmtId="49" fontId="87" fillId="0" borderId="44" xfId="0" applyNumberFormat="1" applyFont="1" applyFill="1" applyBorder="1" applyAlignment="1">
      <alignment horizontal="center" vertical="center"/>
    </xf>
    <xf numFmtId="49" fontId="87" fillId="0" borderId="42" xfId="0" applyNumberFormat="1" applyFont="1" applyFill="1" applyBorder="1" applyAlignment="1">
      <alignment horizontal="left" vertical="center" wrapText="1"/>
    </xf>
    <xf numFmtId="49" fontId="89" fillId="0" borderId="85" xfId="0" applyNumberFormat="1" applyFont="1" applyFill="1" applyBorder="1" applyAlignment="1">
      <alignment horizontal="left" vertical="center" wrapText="1"/>
    </xf>
    <xf numFmtId="0" fontId="87" fillId="0" borderId="40" xfId="0" applyFont="1" applyFill="1" applyBorder="1" applyAlignment="1" quotePrefix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49" fontId="32" fillId="0" borderId="86" xfId="0" applyNumberFormat="1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 wrapText="1"/>
    </xf>
    <xf numFmtId="1" fontId="32" fillId="0" borderId="86" xfId="0" applyNumberFormat="1" applyFont="1" applyFill="1" applyBorder="1" applyAlignment="1" quotePrefix="1">
      <alignment horizontal="center" vertical="center"/>
    </xf>
    <xf numFmtId="0" fontId="32" fillId="0" borderId="86" xfId="0" applyNumberFormat="1" applyFont="1" applyFill="1" applyBorder="1" applyAlignment="1">
      <alignment horizontal="center" vertical="center"/>
    </xf>
    <xf numFmtId="1" fontId="32" fillId="0" borderId="88" xfId="0" applyNumberFormat="1" applyFont="1" applyFill="1" applyBorder="1" applyAlignment="1">
      <alignment horizontal="center" vertical="center" wrapText="1"/>
    </xf>
    <xf numFmtId="0" fontId="32" fillId="0" borderId="89" xfId="0" applyNumberFormat="1" applyFont="1" applyFill="1" applyBorder="1" applyAlignment="1">
      <alignment horizontal="center" vertical="center" wrapText="1"/>
    </xf>
    <xf numFmtId="0" fontId="32" fillId="0" borderId="86" xfId="0" applyNumberFormat="1" applyFont="1" applyFill="1" applyBorder="1" applyAlignment="1">
      <alignment horizontal="center" vertical="center" wrapText="1"/>
    </xf>
    <xf numFmtId="0" fontId="32" fillId="0" borderId="88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1" fontId="32" fillId="0" borderId="54" xfId="0" applyNumberFormat="1" applyFont="1" applyFill="1" applyBorder="1" applyAlignment="1">
      <alignment horizontal="center" vertical="center" wrapText="1"/>
    </xf>
    <xf numFmtId="190" fontId="32" fillId="0" borderId="90" xfId="0" applyNumberFormat="1" applyFont="1" applyFill="1" applyBorder="1" applyAlignment="1" applyProtection="1">
      <alignment horizontal="center" vertical="center"/>
      <protection/>
    </xf>
    <xf numFmtId="188" fontId="32" fillId="0" borderId="86" xfId="0" applyNumberFormat="1" applyFont="1" applyFill="1" applyBorder="1" applyAlignment="1" applyProtection="1">
      <alignment vertical="center"/>
      <protection/>
    </xf>
    <xf numFmtId="0" fontId="32" fillId="0" borderId="52" xfId="0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188" fontId="32" fillId="0" borderId="16" xfId="0" applyNumberFormat="1" applyFont="1" applyFill="1" applyBorder="1" applyAlignment="1" applyProtection="1">
      <alignment vertical="center"/>
      <protection/>
    </xf>
    <xf numFmtId="188" fontId="32" fillId="0" borderId="17" xfId="0" applyNumberFormat="1" applyFont="1" applyFill="1" applyBorder="1" applyAlignment="1" applyProtection="1">
      <alignment vertical="center"/>
      <protection/>
    </xf>
    <xf numFmtId="0" fontId="32" fillId="0" borderId="53" xfId="0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/>
    </xf>
    <xf numFmtId="190" fontId="32" fillId="0" borderId="43" xfId="0" applyNumberFormat="1" applyFont="1" applyFill="1" applyBorder="1" applyAlignment="1" applyProtection="1">
      <alignment horizontal="center" vertical="center"/>
      <protection/>
    </xf>
    <xf numFmtId="49" fontId="32" fillId="0" borderId="62" xfId="0" applyNumberFormat="1" applyFont="1" applyFill="1" applyBorder="1" applyAlignment="1">
      <alignment horizontal="center" vertical="center" wrapText="1"/>
    </xf>
    <xf numFmtId="190" fontId="32" fillId="0" borderId="91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/>
    </xf>
    <xf numFmtId="49" fontId="32" fillId="0" borderId="48" xfId="0" applyNumberFormat="1" applyFont="1" applyFill="1" applyBorder="1" applyAlignment="1">
      <alignment horizontal="center" vertical="center"/>
    </xf>
    <xf numFmtId="190" fontId="32" fillId="0" borderId="9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9" fontId="32" fillId="0" borderId="74" xfId="0" applyNumberFormat="1" applyFont="1" applyFill="1" applyBorder="1" applyAlignment="1">
      <alignment horizontal="center" vertical="center" wrapText="1"/>
    </xf>
    <xf numFmtId="49" fontId="33" fillId="0" borderId="88" xfId="0" applyNumberFormat="1" applyFont="1" applyFill="1" applyBorder="1" applyAlignment="1">
      <alignment horizontal="left" vertical="center" wrapText="1"/>
    </xf>
    <xf numFmtId="49" fontId="32" fillId="0" borderId="89" xfId="0" applyNumberFormat="1" applyFont="1" applyFill="1" applyBorder="1" applyAlignment="1">
      <alignment horizontal="center" vertical="center"/>
    </xf>
    <xf numFmtId="0" fontId="32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87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 applyProtection="1">
      <alignment horizontal="center" vertical="center"/>
      <protection/>
    </xf>
    <xf numFmtId="0" fontId="32" fillId="0" borderId="43" xfId="0" applyFont="1" applyFill="1" applyBorder="1" applyAlignment="1">
      <alignment horizontal="center" vertical="center" wrapText="1"/>
    </xf>
    <xf numFmtId="188" fontId="32" fillId="0" borderId="41" xfId="0" applyNumberFormat="1" applyFont="1" applyFill="1" applyBorder="1" applyAlignment="1" applyProtection="1">
      <alignment vertical="center"/>
      <protection/>
    </xf>
    <xf numFmtId="1" fontId="32" fillId="0" borderId="41" xfId="0" applyNumberFormat="1" applyFont="1" applyFill="1" applyBorder="1" applyAlignment="1">
      <alignment horizontal="left" vertical="center" wrapText="1"/>
    </xf>
    <xf numFmtId="188" fontId="32" fillId="0" borderId="54" xfId="0" applyNumberFormat="1" applyFont="1" applyFill="1" applyBorder="1" applyAlignment="1" applyProtection="1">
      <alignment vertical="center"/>
      <protection/>
    </xf>
    <xf numFmtId="190" fontId="32" fillId="0" borderId="4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190" fontId="32" fillId="0" borderId="44" xfId="0" applyNumberFormat="1" applyFont="1" applyFill="1" applyBorder="1" applyAlignment="1" applyProtection="1">
      <alignment horizontal="center" vertical="center"/>
      <protection/>
    </xf>
    <xf numFmtId="0" fontId="32" fillId="0" borderId="27" xfId="0" applyNumberFormat="1" applyFont="1" applyFill="1" applyBorder="1" applyAlignment="1">
      <alignment horizontal="center" vertical="center" wrapText="1"/>
    </xf>
    <xf numFmtId="188" fontId="32" fillId="0" borderId="57" xfId="0" applyNumberFormat="1" applyFont="1" applyFill="1" applyBorder="1" applyAlignment="1" applyProtection="1">
      <alignment vertical="center"/>
      <protection/>
    </xf>
    <xf numFmtId="49" fontId="32" fillId="0" borderId="58" xfId="0" applyNumberFormat="1" applyFont="1" applyFill="1" applyBorder="1" applyAlignment="1">
      <alignment horizontal="center" vertical="center" wrapText="1"/>
    </xf>
    <xf numFmtId="0" fontId="32" fillId="0" borderId="93" xfId="0" applyFont="1" applyFill="1" applyBorder="1" applyAlignment="1">
      <alignment horizontal="center" vertical="center" wrapText="1"/>
    </xf>
    <xf numFmtId="190" fontId="32" fillId="0" borderId="94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1" fontId="32" fillId="0" borderId="48" xfId="0" applyNumberFormat="1" applyFont="1" applyFill="1" applyBorder="1" applyAlignment="1">
      <alignment horizontal="center" vertical="center"/>
    </xf>
    <xf numFmtId="0" fontId="32" fillId="0" borderId="48" xfId="0" applyNumberFormat="1" applyFont="1" applyFill="1" applyBorder="1" applyAlignment="1">
      <alignment horizontal="center" vertical="center"/>
    </xf>
    <xf numFmtId="1" fontId="32" fillId="0" borderId="49" xfId="0" applyNumberFormat="1" applyFont="1" applyFill="1" applyBorder="1" applyAlignment="1">
      <alignment horizontal="center" vertical="center" wrapText="1"/>
    </xf>
    <xf numFmtId="188" fontId="32" fillId="0" borderId="44" xfId="0" applyNumberFormat="1" applyFont="1" applyFill="1" applyBorder="1" applyAlignment="1" applyProtection="1">
      <alignment vertical="center"/>
      <protection/>
    </xf>
    <xf numFmtId="49" fontId="32" fillId="0" borderId="95" xfId="0" applyNumberFormat="1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 wrapText="1"/>
    </xf>
    <xf numFmtId="1" fontId="32" fillId="0" borderId="75" xfId="0" applyNumberFormat="1" applyFont="1" applyFill="1" applyBorder="1" applyAlignment="1" quotePrefix="1">
      <alignment horizontal="center" vertical="center" wrapText="1"/>
    </xf>
    <xf numFmtId="0" fontId="32" fillId="0" borderId="75" xfId="0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1" fontId="32" fillId="0" borderId="75" xfId="0" applyNumberFormat="1" applyFont="1" applyFill="1" applyBorder="1" applyAlignment="1">
      <alignment horizontal="center" vertical="center" wrapText="1"/>
    </xf>
    <xf numFmtId="189" fontId="32" fillId="0" borderId="96" xfId="0" applyNumberFormat="1" applyFont="1" applyFill="1" applyBorder="1" applyAlignment="1" applyProtection="1">
      <alignment horizontal="center" vertical="center"/>
      <protection/>
    </xf>
    <xf numFmtId="49" fontId="32" fillId="0" borderId="88" xfId="0" applyNumberFormat="1" applyFont="1" applyFill="1" applyBorder="1" applyAlignment="1">
      <alignment horizontal="left" vertical="center" wrapText="1"/>
    </xf>
    <xf numFmtId="190" fontId="32" fillId="0" borderId="97" xfId="0" applyNumberFormat="1" applyFont="1" applyFill="1" applyBorder="1" applyAlignment="1" applyProtection="1">
      <alignment horizontal="center" vertical="center"/>
      <protection/>
    </xf>
    <xf numFmtId="49" fontId="32" fillId="0" borderId="96" xfId="0" applyNumberFormat="1" applyFont="1" applyFill="1" applyBorder="1" applyAlignment="1">
      <alignment horizontal="center" vertical="center"/>
    </xf>
    <xf numFmtId="190" fontId="32" fillId="0" borderId="97" xfId="0" applyNumberFormat="1" applyFont="1" applyFill="1" applyBorder="1" applyAlignment="1">
      <alignment horizontal="center" vertical="center"/>
    </xf>
    <xf numFmtId="1" fontId="32" fillId="0" borderId="63" xfId="0" applyNumberFormat="1" applyFont="1" applyFill="1" applyBorder="1" applyAlignment="1">
      <alignment horizontal="center" vertical="center" wrapText="1"/>
    </xf>
    <xf numFmtId="0" fontId="32" fillId="0" borderId="40" xfId="0" applyNumberFormat="1" applyFont="1" applyFill="1" applyBorder="1" applyAlignment="1" quotePrefix="1">
      <alignment horizontal="center" vertical="center" wrapText="1"/>
    </xf>
    <xf numFmtId="190" fontId="32" fillId="0" borderId="94" xfId="0" applyNumberFormat="1" applyFont="1" applyFill="1" applyBorder="1" applyAlignment="1">
      <alignment horizontal="center" vertical="center"/>
    </xf>
    <xf numFmtId="0" fontId="32" fillId="0" borderId="75" xfId="0" applyNumberFormat="1" applyFont="1" applyFill="1" applyBorder="1" applyAlignment="1" quotePrefix="1">
      <alignment horizontal="center" vertical="center"/>
    </xf>
    <xf numFmtId="0" fontId="32" fillId="0" borderId="87" xfId="0" applyNumberFormat="1" applyFont="1" applyFill="1" applyBorder="1" applyAlignment="1">
      <alignment horizontal="center" vertical="center" wrapText="1"/>
    </xf>
    <xf numFmtId="188" fontId="33" fillId="0" borderId="4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27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32" fillId="0" borderId="98" xfId="0" applyNumberFormat="1" applyFont="1" applyFill="1" applyBorder="1" applyAlignment="1" applyProtection="1">
      <alignment horizontal="center" vertical="center"/>
      <protection/>
    </xf>
    <xf numFmtId="190" fontId="32" fillId="0" borderId="91" xfId="0" applyNumberFormat="1" applyFont="1" applyFill="1" applyBorder="1" applyAlignment="1" applyProtection="1">
      <alignment horizontal="center" vertical="center"/>
      <protection/>
    </xf>
    <xf numFmtId="188" fontId="32" fillId="0" borderId="40" xfId="0" applyNumberFormat="1" applyFont="1" applyFill="1" applyBorder="1" applyAlignment="1">
      <alignment horizontal="center" vertical="center" wrapText="1"/>
    </xf>
    <xf numFmtId="188" fontId="32" fillId="0" borderId="41" xfId="0" applyNumberFormat="1" applyFont="1" applyFill="1" applyBorder="1" applyAlignment="1" applyProtection="1" quotePrefix="1">
      <alignment horizontal="center" vertical="center"/>
      <protection/>
    </xf>
    <xf numFmtId="0" fontId="32" fillId="0" borderId="98" xfId="0" applyFont="1" applyFill="1" applyBorder="1" applyAlignment="1">
      <alignment horizontal="center" vertical="center" wrapText="1"/>
    </xf>
    <xf numFmtId="188" fontId="32" fillId="0" borderId="28" xfId="0" applyNumberFormat="1" applyFont="1" applyFill="1" applyBorder="1" applyAlignment="1" applyProtection="1" quotePrefix="1">
      <alignment horizontal="center" vertical="center"/>
      <protection/>
    </xf>
    <xf numFmtId="188" fontId="32" fillId="0" borderId="54" xfId="0" applyNumberFormat="1" applyFont="1" applyFill="1" applyBorder="1" applyAlignment="1" applyProtection="1" quotePrefix="1">
      <alignment horizontal="center" vertical="center"/>
      <protection/>
    </xf>
    <xf numFmtId="188" fontId="32" fillId="0" borderId="28" xfId="0" applyNumberFormat="1" applyFont="1" applyFill="1" applyBorder="1" applyAlignment="1">
      <alignment horizontal="center" vertical="center" wrapText="1"/>
    </xf>
    <xf numFmtId="190" fontId="32" fillId="0" borderId="99" xfId="0" applyNumberFormat="1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188" fontId="32" fillId="0" borderId="86" xfId="0" applyNumberFormat="1" applyFont="1" applyFill="1" applyBorder="1" applyAlignment="1" applyProtection="1" quotePrefix="1">
      <alignment horizontal="center" vertical="center"/>
      <protection/>
    </xf>
    <xf numFmtId="188" fontId="32" fillId="0" borderId="86" xfId="0" applyNumberFormat="1" applyFont="1" applyFill="1" applyBorder="1" applyAlignment="1" applyProtection="1">
      <alignment horizontal="center" vertical="center"/>
      <protection/>
    </xf>
    <xf numFmtId="0" fontId="32" fillId="0" borderId="88" xfId="0" applyNumberFormat="1" applyFont="1" applyFill="1" applyBorder="1" applyAlignment="1" quotePrefix="1">
      <alignment horizontal="center" vertical="center" wrapText="1"/>
    </xf>
    <xf numFmtId="188" fontId="33" fillId="0" borderId="86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22" xfId="0" applyNumberFormat="1" applyFont="1" applyFill="1" applyBorder="1" applyAlignment="1">
      <alignment horizontal="center" vertical="center"/>
    </xf>
    <xf numFmtId="190" fontId="32" fillId="0" borderId="21" xfId="0" applyNumberFormat="1" applyFont="1" applyFill="1" applyBorder="1" applyAlignment="1">
      <alignment horizontal="center" vertical="center" wrapText="1"/>
    </xf>
    <xf numFmtId="190" fontId="32" fillId="0" borderId="100" xfId="0" applyNumberFormat="1" applyFont="1" applyFill="1" applyBorder="1" applyAlignment="1">
      <alignment horizontal="center" vertical="center" wrapText="1"/>
    </xf>
    <xf numFmtId="188" fontId="32" fillId="0" borderId="21" xfId="0" applyNumberFormat="1" applyFont="1" applyFill="1" applyBorder="1" applyAlignment="1" applyProtection="1">
      <alignment horizontal="center" vertical="center"/>
      <protection/>
    </xf>
    <xf numFmtId="1" fontId="32" fillId="0" borderId="23" xfId="0" applyNumberFormat="1" applyFont="1" applyFill="1" applyBorder="1" applyAlignment="1">
      <alignment horizontal="center" vertical="center" wrapText="1"/>
    </xf>
    <xf numFmtId="188" fontId="33" fillId="0" borderId="16" xfId="0" applyNumberFormat="1" applyFont="1" applyFill="1" applyBorder="1" applyAlignment="1" applyProtection="1">
      <alignment horizontal="center" vertical="center"/>
      <protection/>
    </xf>
    <xf numFmtId="188" fontId="33" fillId="0" borderId="17" xfId="0" applyNumberFormat="1" applyFont="1" applyFill="1" applyBorder="1" applyAlignment="1" applyProtection="1">
      <alignment horizontal="center" vertical="center"/>
      <protection/>
    </xf>
    <xf numFmtId="0" fontId="32" fillId="0" borderId="101" xfId="0" applyNumberFormat="1" applyFont="1" applyFill="1" applyBorder="1" applyAlignment="1">
      <alignment horizontal="center" vertical="center"/>
    </xf>
    <xf numFmtId="190" fontId="32" fillId="0" borderId="49" xfId="0" applyNumberFormat="1" applyFont="1" applyFill="1" applyBorder="1" applyAlignment="1" applyProtection="1">
      <alignment horizontal="center" vertical="center"/>
      <protection/>
    </xf>
    <xf numFmtId="190" fontId="32" fillId="0" borderId="102" xfId="0" applyNumberFormat="1" applyFont="1" applyFill="1" applyBorder="1" applyAlignment="1">
      <alignment horizontal="center" vertical="center"/>
    </xf>
    <xf numFmtId="190" fontId="32" fillId="0" borderId="103" xfId="0" applyNumberFormat="1" applyFont="1" applyFill="1" applyBorder="1" applyAlignment="1">
      <alignment horizontal="center" vertical="center"/>
    </xf>
    <xf numFmtId="190" fontId="32" fillId="0" borderId="51" xfId="0" applyNumberFormat="1" applyFont="1" applyFill="1" applyBorder="1" applyAlignment="1">
      <alignment horizontal="center" vertical="center"/>
    </xf>
    <xf numFmtId="190" fontId="32" fillId="0" borderId="104" xfId="0" applyNumberFormat="1" applyFont="1" applyFill="1" applyBorder="1" applyAlignment="1">
      <alignment horizontal="center" vertical="center"/>
    </xf>
    <xf numFmtId="1" fontId="32" fillId="0" borderId="105" xfId="0" applyNumberFormat="1" applyFont="1" applyFill="1" applyBorder="1" applyAlignment="1" quotePrefix="1">
      <alignment horizontal="center" vertical="center"/>
    </xf>
    <xf numFmtId="1" fontId="32" fillId="0" borderId="0" xfId="0" applyNumberFormat="1" applyFont="1" applyFill="1" applyBorder="1" applyAlignment="1" quotePrefix="1">
      <alignment horizontal="center" vertical="center"/>
    </xf>
    <xf numFmtId="188" fontId="32" fillId="0" borderId="51" xfId="0" applyNumberFormat="1" applyFont="1" applyFill="1" applyBorder="1" applyAlignment="1" applyProtection="1" quotePrefix="1">
      <alignment horizontal="center" vertical="center"/>
      <protection/>
    </xf>
    <xf numFmtId="49" fontId="32" fillId="0" borderId="106" xfId="0" applyNumberFormat="1" applyFont="1" applyFill="1" applyBorder="1" applyAlignment="1" applyProtection="1">
      <alignment horizontal="center" vertical="center"/>
      <protection/>
    </xf>
    <xf numFmtId="1" fontId="32" fillId="0" borderId="107" xfId="0" applyNumberFormat="1" applyFont="1" applyFill="1" applyBorder="1" applyAlignment="1">
      <alignment horizontal="left" vertical="center" wrapText="1"/>
    </xf>
    <xf numFmtId="49" fontId="31" fillId="0" borderId="108" xfId="0" applyNumberFormat="1" applyFont="1" applyFill="1" applyBorder="1" applyAlignment="1">
      <alignment horizontal="center" vertical="center" wrapText="1"/>
    </xf>
    <xf numFmtId="49" fontId="31" fillId="0" borderId="109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32" fillId="0" borderId="111" xfId="0" applyNumberFormat="1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>
      <alignment horizontal="center" vertical="center" wrapText="1"/>
    </xf>
    <xf numFmtId="188" fontId="32" fillId="0" borderId="109" xfId="0" applyNumberFormat="1" applyFont="1" applyFill="1" applyBorder="1" applyAlignment="1" applyProtection="1">
      <alignment vertical="center"/>
      <protection/>
    </xf>
    <xf numFmtId="188" fontId="32" fillId="0" borderId="110" xfId="0" applyNumberFormat="1" applyFont="1" applyFill="1" applyBorder="1" applyAlignment="1" applyProtection="1">
      <alignment vertical="center"/>
      <protection/>
    </xf>
    <xf numFmtId="49" fontId="32" fillId="0" borderId="24" xfId="0" applyNumberFormat="1" applyFont="1" applyFill="1" applyBorder="1" applyAlignment="1" applyProtection="1">
      <alignment horizontal="center" vertical="center"/>
      <protection/>
    </xf>
    <xf numFmtId="1" fontId="32" fillId="0" borderId="2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188" fontId="32" fillId="0" borderId="42" xfId="0" applyNumberFormat="1" applyFont="1" applyFill="1" applyBorder="1" applyAlignment="1" applyProtection="1">
      <alignment vertical="center"/>
      <protection/>
    </xf>
    <xf numFmtId="49" fontId="31" fillId="0" borderId="89" xfId="0" applyNumberFormat="1" applyFont="1" applyFill="1" applyBorder="1" applyAlignment="1">
      <alignment horizontal="center" vertical="center" wrapText="1"/>
    </xf>
    <xf numFmtId="49" fontId="31" fillId="0" borderId="86" xfId="0" applyNumberFormat="1" applyFont="1" applyFill="1" applyBorder="1" applyAlignment="1">
      <alignment horizontal="center" vertical="center" wrapText="1"/>
    </xf>
    <xf numFmtId="49" fontId="31" fillId="0" borderId="88" xfId="0" applyNumberFormat="1" applyFont="1" applyFill="1" applyBorder="1" applyAlignment="1">
      <alignment horizontal="center" vertical="center" wrapText="1"/>
    </xf>
    <xf numFmtId="1" fontId="32" fillId="0" borderId="113" xfId="0" applyNumberFormat="1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188" fontId="33" fillId="0" borderId="30" xfId="0" applyNumberFormat="1" applyFont="1" applyFill="1" applyBorder="1" applyAlignment="1" applyProtection="1">
      <alignment horizontal="center" vertical="center"/>
      <protection/>
    </xf>
    <xf numFmtId="190" fontId="32" fillId="0" borderId="114" xfId="0" applyNumberFormat="1" applyFont="1" applyFill="1" applyBorder="1" applyAlignment="1" applyProtection="1">
      <alignment horizontal="center" vertical="center"/>
      <protection/>
    </xf>
    <xf numFmtId="188" fontId="32" fillId="0" borderId="113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 applyProtection="1">
      <alignment horizontal="center" vertical="center"/>
      <protection/>
    </xf>
    <xf numFmtId="188" fontId="33" fillId="0" borderId="11" xfId="0" applyNumberFormat="1" applyFont="1" applyFill="1" applyBorder="1" applyAlignment="1" applyProtection="1">
      <alignment horizontal="center" vertical="center"/>
      <protection/>
    </xf>
    <xf numFmtId="188" fontId="33" fillId="0" borderId="13" xfId="0" applyNumberFormat="1" applyFont="1" applyFill="1" applyBorder="1" applyAlignment="1" applyProtection="1">
      <alignment horizontal="center" vertical="center"/>
      <protection/>
    </xf>
    <xf numFmtId="188" fontId="33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15" xfId="0" applyNumberFormat="1" applyFont="1" applyFill="1" applyBorder="1" applyAlignment="1" applyProtection="1">
      <alignment horizontal="center" vertical="center"/>
      <protection/>
    </xf>
    <xf numFmtId="188" fontId="32" fillId="0" borderId="100" xfId="0" applyNumberFormat="1" applyFont="1" applyFill="1" applyBorder="1" applyAlignment="1" applyProtection="1">
      <alignment horizontal="left" vertical="center"/>
      <protection/>
    </xf>
    <xf numFmtId="188" fontId="35" fillId="0" borderId="25" xfId="0" applyNumberFormat="1" applyFont="1" applyFill="1" applyBorder="1" applyAlignment="1" applyProtection="1">
      <alignment horizontal="center" vertical="center"/>
      <protection/>
    </xf>
    <xf numFmtId="188" fontId="35" fillId="0" borderId="20" xfId="0" applyNumberFormat="1" applyFont="1" applyFill="1" applyBorder="1" applyAlignment="1" applyProtection="1">
      <alignment horizontal="center" vertical="center"/>
      <protection/>
    </xf>
    <xf numFmtId="190" fontId="32" fillId="0" borderId="100" xfId="0" applyNumberFormat="1" applyFont="1" applyFill="1" applyBorder="1" applyAlignment="1" applyProtection="1">
      <alignment horizontal="center" vertical="center"/>
      <protection/>
    </xf>
    <xf numFmtId="188" fontId="32" fillId="0" borderId="19" xfId="0" applyNumberFormat="1" applyFont="1" applyFill="1" applyBorder="1" applyAlignment="1" applyProtection="1">
      <alignment horizontal="center" vertical="center" wrapText="1"/>
      <protection/>
    </xf>
    <xf numFmtId="188" fontId="32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>
      <alignment vertical="center"/>
      <protection/>
    </xf>
    <xf numFmtId="188" fontId="31" fillId="0" borderId="19" xfId="0" applyNumberFormat="1" applyFont="1" applyFill="1" applyBorder="1" applyAlignment="1" applyProtection="1">
      <alignment vertical="center"/>
      <protection/>
    </xf>
    <xf numFmtId="188" fontId="36" fillId="0" borderId="16" xfId="0" applyNumberFormat="1" applyFont="1" applyFill="1" applyBorder="1" applyAlignment="1" applyProtection="1">
      <alignment vertical="center"/>
      <protection/>
    </xf>
    <xf numFmtId="188" fontId="36" fillId="0" borderId="17" xfId="0" applyNumberFormat="1" applyFont="1" applyFill="1" applyBorder="1" applyAlignment="1" applyProtection="1">
      <alignment vertical="center"/>
      <protection/>
    </xf>
    <xf numFmtId="188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116" xfId="0" applyNumberFormat="1" applyFont="1" applyFill="1" applyBorder="1" applyAlignment="1" applyProtection="1">
      <alignment horizontal="center" vertical="center" wrapText="1"/>
      <protection/>
    </xf>
    <xf numFmtId="190" fontId="32" fillId="0" borderId="102" xfId="0" applyNumberFormat="1" applyFont="1" applyFill="1" applyBorder="1" applyAlignment="1" applyProtection="1">
      <alignment horizontal="center" vertical="center" wrapText="1"/>
      <protection/>
    </xf>
    <xf numFmtId="190" fontId="32" fillId="0" borderId="51" xfId="0" applyNumberFormat="1" applyFont="1" applyFill="1" applyBorder="1" applyAlignment="1" applyProtection="1">
      <alignment horizontal="center" vertical="center" wrapText="1"/>
      <protection/>
    </xf>
    <xf numFmtId="190" fontId="32" fillId="0" borderId="117" xfId="0" applyNumberFormat="1" applyFont="1" applyFill="1" applyBorder="1" applyAlignment="1" applyProtection="1">
      <alignment horizontal="center" vertical="center" wrapText="1"/>
      <protection/>
    </xf>
    <xf numFmtId="188" fontId="32" fillId="0" borderId="16" xfId="0" applyNumberFormat="1" applyFont="1" applyFill="1" applyBorder="1" applyAlignment="1" applyProtection="1">
      <alignment horizontal="center" vertical="center"/>
      <protection/>
    </xf>
    <xf numFmtId="188" fontId="32" fillId="0" borderId="19" xfId="0" applyNumberFormat="1" applyFont="1" applyFill="1" applyBorder="1" applyAlignment="1" applyProtection="1">
      <alignment horizontal="center" vertical="center"/>
      <protection/>
    </xf>
    <xf numFmtId="188" fontId="36" fillId="0" borderId="40" xfId="0" applyNumberFormat="1" applyFont="1" applyFill="1" applyBorder="1" applyAlignment="1" applyProtection="1">
      <alignment vertical="center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188" fontId="32" fillId="0" borderId="21" xfId="0" applyNumberFormat="1" applyFont="1" applyFill="1" applyBorder="1" applyAlignment="1" applyProtection="1">
      <alignment horizontal="center" vertical="center" wrapText="1"/>
      <protection/>
    </xf>
    <xf numFmtId="1" fontId="31" fillId="0" borderId="113" xfId="0" applyNumberFormat="1" applyFont="1" applyFill="1" applyBorder="1" applyAlignment="1" applyProtection="1" quotePrefix="1">
      <alignment horizontal="center" vertical="center" wrapText="1"/>
      <protection/>
    </xf>
    <xf numFmtId="1" fontId="31" fillId="0" borderId="34" xfId="0" applyNumberFormat="1" applyFont="1" applyFill="1" applyBorder="1" applyAlignment="1" applyProtection="1" quotePrefix="1">
      <alignment horizontal="center" vertical="center" wrapText="1"/>
      <protection/>
    </xf>
    <xf numFmtId="188" fontId="32" fillId="0" borderId="118" xfId="0" applyNumberFormat="1" applyFont="1" applyFill="1" applyBorder="1" applyAlignment="1" applyProtection="1">
      <alignment horizontal="center" vertical="center" wrapText="1"/>
      <protection/>
    </xf>
    <xf numFmtId="0" fontId="32" fillId="0" borderId="119" xfId="0" applyNumberFormat="1" applyFont="1" applyFill="1" applyBorder="1" applyAlignment="1" applyProtection="1">
      <alignment horizontal="center" vertical="center" wrapText="1"/>
      <protection/>
    </xf>
    <xf numFmtId="188" fontId="32" fillId="0" borderId="120" xfId="0" applyNumberFormat="1" applyFont="1" applyFill="1" applyBorder="1" applyAlignment="1" applyProtection="1">
      <alignment horizontal="center" vertical="center" wrapText="1"/>
      <protection/>
    </xf>
    <xf numFmtId="190" fontId="31" fillId="0" borderId="121" xfId="0" applyNumberFormat="1" applyFont="1" applyFill="1" applyBorder="1" applyAlignment="1" applyProtection="1">
      <alignment horizontal="center" vertical="center" wrapText="1"/>
      <protection/>
    </xf>
    <xf numFmtId="190" fontId="31" fillId="0" borderId="122" xfId="0" applyNumberFormat="1" applyFont="1" applyFill="1" applyBorder="1" applyAlignment="1" applyProtection="1">
      <alignment horizontal="center" vertical="center" wrapText="1"/>
      <protection/>
    </xf>
    <xf numFmtId="190" fontId="31" fillId="0" borderId="120" xfId="0" applyNumberFormat="1" applyFont="1" applyFill="1" applyBorder="1" applyAlignment="1" applyProtection="1">
      <alignment horizontal="center" vertical="center" wrapText="1"/>
      <protection/>
    </xf>
    <xf numFmtId="190" fontId="31" fillId="0" borderId="123" xfId="0" applyNumberFormat="1" applyFont="1" applyFill="1" applyBorder="1" applyAlignment="1" applyProtection="1">
      <alignment horizontal="center" vertical="center" wrapText="1"/>
      <protection/>
    </xf>
    <xf numFmtId="190" fontId="31" fillId="0" borderId="102" xfId="0" applyNumberFormat="1" applyFont="1" applyFill="1" applyBorder="1" applyAlignment="1" applyProtection="1">
      <alignment horizontal="center" vertical="center" wrapText="1"/>
      <protection/>
    </xf>
    <xf numFmtId="190" fontId="31" fillId="0" borderId="49" xfId="0" applyNumberFormat="1" applyFont="1" applyFill="1" applyBorder="1" applyAlignment="1" applyProtection="1">
      <alignment horizontal="center" vertical="center" wrapText="1"/>
      <protection/>
    </xf>
    <xf numFmtId="188" fontId="36" fillId="0" borderId="51" xfId="0" applyNumberFormat="1" applyFont="1" applyFill="1" applyBorder="1" applyAlignment="1" applyProtection="1">
      <alignment vertical="center"/>
      <protection/>
    </xf>
    <xf numFmtId="194" fontId="32" fillId="0" borderId="55" xfId="0" applyNumberFormat="1" applyFont="1" applyFill="1" applyBorder="1" applyAlignment="1" applyProtection="1">
      <alignment horizontal="center" vertical="center"/>
      <protection/>
    </xf>
    <xf numFmtId="0" fontId="32" fillId="0" borderId="57" xfId="0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quotePrefix="1">
      <alignment horizontal="center" vertical="center"/>
    </xf>
    <xf numFmtId="0" fontId="32" fillId="0" borderId="28" xfId="0" applyNumberFormat="1" applyFont="1" applyFill="1" applyBorder="1" applyAlignment="1" quotePrefix="1">
      <alignment horizontal="center" vertical="center"/>
    </xf>
    <xf numFmtId="0" fontId="32" fillId="0" borderId="28" xfId="0" applyNumberFormat="1" applyFont="1" applyFill="1" applyBorder="1" applyAlignment="1" quotePrefix="1">
      <alignment horizontal="center" vertical="center" wrapText="1"/>
    </xf>
    <xf numFmtId="188" fontId="32" fillId="0" borderId="89" xfId="0" applyNumberFormat="1" applyFont="1" applyFill="1" applyBorder="1" applyAlignment="1" applyProtection="1">
      <alignment horizontal="center" vertical="center"/>
      <protection/>
    </xf>
    <xf numFmtId="188" fontId="32" fillId="0" borderId="88" xfId="0" applyNumberFormat="1" applyFont="1" applyFill="1" applyBorder="1" applyAlignment="1" applyProtection="1">
      <alignment horizontal="center" vertical="center"/>
      <protection/>
    </xf>
    <xf numFmtId="194" fontId="32" fillId="0" borderId="90" xfId="0" applyNumberFormat="1" applyFont="1" applyFill="1" applyBorder="1" applyAlignment="1" applyProtection="1">
      <alignment horizontal="center" vertical="center"/>
      <protection/>
    </xf>
    <xf numFmtId="188" fontId="32" fillId="0" borderId="88" xfId="0" applyNumberFormat="1" applyFont="1" applyFill="1" applyBorder="1" applyAlignment="1" applyProtection="1" quotePrefix="1">
      <alignment horizontal="center" vertical="center"/>
      <protection/>
    </xf>
    <xf numFmtId="188" fontId="31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9" xfId="0" applyNumberFormat="1" applyFont="1" applyFill="1" applyBorder="1" applyAlignment="1" applyProtection="1">
      <alignment horizontal="left" vertical="center"/>
      <protection/>
    </xf>
    <xf numFmtId="188" fontId="31" fillId="0" borderId="16" xfId="0" applyNumberFormat="1" applyFont="1" applyFill="1" applyBorder="1" applyAlignment="1" applyProtection="1">
      <alignment horizontal="center" vertical="center"/>
      <protection/>
    </xf>
    <xf numFmtId="188" fontId="31" fillId="0" borderId="19" xfId="0" applyNumberFormat="1" applyFont="1" applyFill="1" applyBorder="1" applyAlignment="1" applyProtection="1">
      <alignment horizontal="center" vertical="center"/>
      <protection/>
    </xf>
    <xf numFmtId="194" fontId="31" fillId="0" borderId="100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 quotePrefix="1">
      <alignment horizontal="center" vertical="center"/>
      <protection/>
    </xf>
    <xf numFmtId="188" fontId="31" fillId="0" borderId="17" xfId="0" applyNumberFormat="1" applyFont="1" applyFill="1" applyBorder="1" applyAlignment="1" applyProtection="1">
      <alignment horizontal="center" vertical="center"/>
      <protection/>
    </xf>
    <xf numFmtId="188" fontId="31" fillId="0" borderId="18" xfId="0" applyNumberFormat="1" applyFont="1" applyFill="1" applyBorder="1" applyAlignment="1" applyProtection="1">
      <alignment horizontal="center" vertical="center"/>
      <protection/>
    </xf>
    <xf numFmtId="188" fontId="31" fillId="0" borderId="19" xfId="0" applyNumberFormat="1" applyFont="1" applyFill="1" applyBorder="1" applyAlignment="1" applyProtection="1" quotePrefix="1">
      <alignment horizontal="center" vertical="center"/>
      <protection/>
    </xf>
    <xf numFmtId="188" fontId="31" fillId="0" borderId="17" xfId="0" applyNumberFormat="1" applyFont="1" applyFill="1" applyBorder="1" applyAlignment="1" applyProtection="1">
      <alignment vertical="center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49" fontId="87" fillId="0" borderId="98" xfId="0" applyNumberFormat="1" applyFont="1" applyFill="1" applyBorder="1" applyAlignment="1">
      <alignment horizontal="left" vertical="center" wrapText="1"/>
    </xf>
    <xf numFmtId="49" fontId="32" fillId="0" borderId="57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 applyProtection="1">
      <alignment horizontal="center" vertical="center"/>
      <protection/>
    </xf>
    <xf numFmtId="49" fontId="87" fillId="0" borderId="43" xfId="59" applyNumberFormat="1" applyFont="1" applyFill="1" applyBorder="1" applyAlignment="1">
      <alignment vertical="center" wrapText="1"/>
      <protection/>
    </xf>
    <xf numFmtId="49" fontId="87" fillId="0" borderId="42" xfId="59" applyNumberFormat="1" applyFont="1" applyFill="1" applyBorder="1" applyAlignment="1">
      <alignment vertical="center" wrapText="1"/>
      <protection/>
    </xf>
    <xf numFmtId="49" fontId="87" fillId="0" borderId="43" xfId="59" applyNumberFormat="1" applyFont="1" applyFill="1" applyBorder="1" applyAlignment="1">
      <alignment horizontal="left" vertical="center" wrapText="1"/>
      <protection/>
    </xf>
    <xf numFmtId="188" fontId="36" fillId="0" borderId="44" xfId="0" applyNumberFormat="1" applyFont="1" applyFill="1" applyBorder="1" applyAlignment="1" applyProtection="1">
      <alignment horizontal="center" vertical="center" wrapText="1"/>
      <protection/>
    </xf>
    <xf numFmtId="188" fontId="36" fillId="0" borderId="87" xfId="0" applyNumberFormat="1" applyFont="1" applyFill="1" applyBorder="1" applyAlignment="1" applyProtection="1">
      <alignment horizontal="center" vertical="center" wrapText="1"/>
      <protection/>
    </xf>
    <xf numFmtId="0" fontId="32" fillId="0" borderId="88" xfId="0" applyFont="1" applyFill="1" applyBorder="1" applyAlignment="1">
      <alignment horizontal="center" vertical="center" wrapText="1"/>
    </xf>
    <xf numFmtId="1" fontId="32" fillId="0" borderId="51" xfId="0" applyNumberFormat="1" applyFont="1" applyFill="1" applyBorder="1" applyAlignment="1" quotePrefix="1">
      <alignment horizontal="center" vertical="center"/>
    </xf>
    <xf numFmtId="0" fontId="32" fillId="0" borderId="51" xfId="0" applyNumberFormat="1" applyFont="1" applyFill="1" applyBorder="1" applyAlignment="1" quotePrefix="1">
      <alignment horizontal="center" vertical="center"/>
    </xf>
    <xf numFmtId="0" fontId="32" fillId="0" borderId="89" xfId="0" applyFont="1" applyFill="1" applyBorder="1" applyAlignment="1">
      <alignment horizontal="center" vertical="center" wrapText="1"/>
    </xf>
    <xf numFmtId="188" fontId="36" fillId="0" borderId="86" xfId="0" applyNumberFormat="1" applyFont="1" applyFill="1" applyBorder="1" applyAlignment="1" applyProtection="1">
      <alignment vertical="center"/>
      <protection/>
    </xf>
    <xf numFmtId="188" fontId="31" fillId="0" borderId="122" xfId="0" applyNumberFormat="1" applyFont="1" applyFill="1" applyBorder="1" applyAlignment="1" applyProtection="1">
      <alignment horizontal="center" vertical="center"/>
      <protection/>
    </xf>
    <xf numFmtId="188" fontId="31" fillId="0" borderId="100" xfId="0" applyNumberFormat="1" applyFont="1" applyFill="1" applyBorder="1" applyAlignment="1" applyProtection="1">
      <alignment horizontal="left" vertical="center"/>
      <protection/>
    </xf>
    <xf numFmtId="188" fontId="31" fillId="0" borderId="100" xfId="0" applyNumberFormat="1" applyFont="1" applyFill="1" applyBorder="1" applyAlignment="1" applyProtection="1">
      <alignment horizontal="center" vertical="center"/>
      <protection/>
    </xf>
    <xf numFmtId="0" fontId="31" fillId="0" borderId="16" xfId="0" applyNumberFormat="1" applyFont="1" applyFill="1" applyBorder="1" applyAlignment="1" quotePrefix="1">
      <alignment horizontal="center" vertical="center" wrapText="1"/>
    </xf>
    <xf numFmtId="49" fontId="32" fillId="0" borderId="108" xfId="0" applyNumberFormat="1" applyFont="1" applyFill="1" applyBorder="1" applyAlignment="1">
      <alignment horizontal="center" vertical="center" wrapText="1"/>
    </xf>
    <xf numFmtId="188" fontId="32" fillId="0" borderId="57" xfId="0" applyNumberFormat="1" applyFont="1" applyFill="1" applyBorder="1" applyAlignment="1" applyProtection="1">
      <alignment horizontal="center" vertical="center" wrapText="1"/>
      <protection/>
    </xf>
    <xf numFmtId="188" fontId="32" fillId="0" borderId="44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 applyProtection="1">
      <alignment horizontal="center" vertical="center" wrapText="1"/>
      <protection/>
    </xf>
    <xf numFmtId="188" fontId="32" fillId="0" borderId="42" xfId="0" applyNumberFormat="1" applyFont="1" applyFill="1" applyBorder="1" applyAlignment="1" applyProtection="1">
      <alignment horizontal="center" vertical="center" wrapText="1"/>
      <protection/>
    </xf>
    <xf numFmtId="49" fontId="32" fillId="0" borderId="89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53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 applyProtection="1">
      <alignment horizontal="center" vertical="center"/>
      <protection/>
    </xf>
    <xf numFmtId="190" fontId="31" fillId="0" borderId="113" xfId="0" applyNumberFormat="1" applyFont="1" applyFill="1" applyBorder="1" applyAlignment="1">
      <alignment horizontal="center" vertical="center"/>
    </xf>
    <xf numFmtId="190" fontId="31" fillId="0" borderId="113" xfId="0" applyNumberFormat="1" applyFont="1" applyFill="1" applyBorder="1" applyAlignment="1" quotePrefix="1">
      <alignment horizontal="center" vertical="center"/>
    </xf>
    <xf numFmtId="1" fontId="31" fillId="0" borderId="52" xfId="0" applyNumberFormat="1" applyFont="1" applyFill="1" applyBorder="1" applyAlignment="1">
      <alignment horizontal="center" vertical="center"/>
    </xf>
    <xf numFmtId="1" fontId="31" fillId="0" borderId="52" xfId="0" applyNumberFormat="1" applyFont="1" applyFill="1" applyBorder="1" applyAlignment="1" quotePrefix="1">
      <alignment horizontal="center" vertical="center"/>
    </xf>
    <xf numFmtId="49" fontId="32" fillId="0" borderId="22" xfId="0" applyNumberFormat="1" applyFont="1" applyFill="1" applyBorder="1" applyAlignment="1" applyProtection="1">
      <alignment vertical="center"/>
      <protection/>
    </xf>
    <xf numFmtId="190" fontId="31" fillId="0" borderId="100" xfId="0" applyNumberFormat="1" applyFont="1" applyFill="1" applyBorder="1" applyAlignment="1" applyProtection="1">
      <alignment horizontal="center" vertical="center"/>
      <protection/>
    </xf>
    <xf numFmtId="190" fontId="31" fillId="0" borderId="52" xfId="0" applyNumberFormat="1" applyFont="1" applyFill="1" applyBorder="1" applyAlignment="1" applyProtection="1">
      <alignment horizontal="center" vertical="center"/>
      <protection/>
    </xf>
    <xf numFmtId="188" fontId="31" fillId="0" borderId="32" xfId="0" applyNumberFormat="1" applyFont="1" applyFill="1" applyBorder="1" applyAlignment="1" applyProtection="1">
      <alignment horizontal="center" vertical="center" wrapText="1"/>
      <protection/>
    </xf>
    <xf numFmtId="188" fontId="31" fillId="0" borderId="33" xfId="0" applyNumberFormat="1" applyFont="1" applyFill="1" applyBorder="1" applyAlignment="1" applyProtection="1">
      <alignment horizontal="center" vertical="center" wrapText="1"/>
      <protection/>
    </xf>
    <xf numFmtId="188" fontId="31" fillId="0" borderId="34" xfId="0" applyNumberFormat="1" applyFont="1" applyFill="1" applyBorder="1" applyAlignment="1" applyProtection="1">
      <alignment horizontal="center" vertical="center" wrapText="1"/>
      <protection/>
    </xf>
    <xf numFmtId="190" fontId="31" fillId="0" borderId="124" xfId="0" applyNumberFormat="1" applyFont="1" applyFill="1" applyBorder="1" applyAlignment="1" applyProtection="1">
      <alignment horizontal="center" vertical="center"/>
      <protection/>
    </xf>
    <xf numFmtId="190" fontId="31" fillId="0" borderId="116" xfId="0" applyNumberFormat="1" applyFont="1" applyFill="1" applyBorder="1" applyAlignment="1" applyProtection="1" quotePrefix="1">
      <alignment horizontal="center" vertical="center"/>
      <protection/>
    </xf>
    <xf numFmtId="190" fontId="31" fillId="0" borderId="102" xfId="0" applyNumberFormat="1" applyFont="1" applyFill="1" applyBorder="1" applyAlignment="1" applyProtection="1" quotePrefix="1">
      <alignment horizontal="center" vertical="center"/>
      <protection/>
    </xf>
    <xf numFmtId="188" fontId="31" fillId="0" borderId="51" xfId="0" applyNumberFormat="1" applyFont="1" applyFill="1" applyBorder="1" applyAlignment="1" applyProtection="1" quotePrefix="1">
      <alignment horizontal="center" vertical="center"/>
      <protection/>
    </xf>
    <xf numFmtId="188" fontId="33" fillId="0" borderId="51" xfId="0" applyNumberFormat="1" applyFont="1" applyFill="1" applyBorder="1" applyAlignment="1" applyProtection="1">
      <alignment horizontal="center" vertical="center"/>
      <protection/>
    </xf>
    <xf numFmtId="189" fontId="31" fillId="0" borderId="125" xfId="0" applyNumberFormat="1" applyFont="1" applyFill="1" applyBorder="1" applyAlignment="1" applyProtection="1">
      <alignment horizontal="center" vertical="center"/>
      <protection/>
    </xf>
    <xf numFmtId="189" fontId="31" fillId="0" borderId="126" xfId="0" applyNumberFormat="1" applyFont="1" applyFill="1" applyBorder="1" applyAlignment="1" applyProtection="1">
      <alignment horizontal="center" vertical="center"/>
      <protection/>
    </xf>
    <xf numFmtId="189" fontId="31" fillId="0" borderId="127" xfId="0" applyNumberFormat="1" applyFont="1" applyFill="1" applyBorder="1" applyAlignment="1" applyProtection="1">
      <alignment horizontal="center" vertical="center"/>
      <protection/>
    </xf>
    <xf numFmtId="188" fontId="37" fillId="0" borderId="126" xfId="0" applyNumberFormat="1" applyFont="1" applyFill="1" applyBorder="1" applyAlignment="1" applyProtection="1">
      <alignment horizontal="center" vertical="center"/>
      <protection/>
    </xf>
    <xf numFmtId="188" fontId="37" fillId="0" borderId="128" xfId="0" applyNumberFormat="1" applyFont="1" applyFill="1" applyBorder="1" applyAlignment="1" applyProtection="1">
      <alignment horizontal="center" vertical="center"/>
      <protection/>
    </xf>
    <xf numFmtId="190" fontId="31" fillId="0" borderId="15" xfId="0" applyNumberFormat="1" applyFont="1" applyFill="1" applyBorder="1" applyAlignment="1">
      <alignment horizontal="center" vertical="center" wrapText="1"/>
    </xf>
    <xf numFmtId="190" fontId="31" fillId="0" borderId="52" xfId="0" applyNumberFormat="1" applyFont="1" applyFill="1" applyBorder="1" applyAlignment="1">
      <alignment horizontal="center" vertical="center" wrapText="1"/>
    </xf>
    <xf numFmtId="188" fontId="37" fillId="0" borderId="16" xfId="0" applyNumberFormat="1" applyFont="1" applyFill="1" applyBorder="1" applyAlignment="1" applyProtection="1">
      <alignment horizontal="center" vertical="center"/>
      <protection/>
    </xf>
    <xf numFmtId="188" fontId="37" fillId="0" borderId="17" xfId="0" applyNumberFormat="1" applyFont="1" applyFill="1" applyBorder="1" applyAlignment="1" applyProtection="1">
      <alignment horizontal="center" vertical="center"/>
      <protection/>
    </xf>
    <xf numFmtId="0" fontId="32" fillId="0" borderId="58" xfId="0" applyFont="1" applyFill="1" applyBorder="1" applyAlignment="1" applyProtection="1">
      <alignment horizontal="center" vertical="center"/>
      <protection/>
    </xf>
    <xf numFmtId="0" fontId="32" fillId="0" borderId="72" xfId="0" applyFont="1" applyFill="1" applyBorder="1" applyAlignment="1">
      <alignment horizontal="center" vertical="center" wrapText="1"/>
    </xf>
    <xf numFmtId="188" fontId="36" fillId="0" borderId="28" xfId="0" applyNumberFormat="1" applyFont="1" applyFill="1" applyBorder="1" applyAlignment="1" applyProtection="1">
      <alignment horizontal="center" vertical="center"/>
      <protection/>
    </xf>
    <xf numFmtId="188" fontId="36" fillId="0" borderId="98" xfId="0" applyNumberFormat="1" applyFont="1" applyFill="1" applyBorder="1" applyAlignment="1" applyProtection="1">
      <alignment horizontal="center" vertical="center"/>
      <protection/>
    </xf>
    <xf numFmtId="0" fontId="32" fillId="0" borderId="74" xfId="0" applyFont="1" applyFill="1" applyBorder="1" applyAlignment="1" applyProtection="1">
      <alignment horizontal="center" vertical="center"/>
      <protection/>
    </xf>
    <xf numFmtId="0" fontId="32" fillId="0" borderId="76" xfId="0" applyFont="1" applyFill="1" applyBorder="1" applyAlignment="1">
      <alignment horizontal="center" vertical="center" wrapText="1"/>
    </xf>
    <xf numFmtId="188" fontId="36" fillId="0" borderId="40" xfId="0" applyNumberFormat="1" applyFont="1" applyFill="1" applyBorder="1" applyAlignment="1" applyProtection="1">
      <alignment horizontal="center" vertical="center"/>
      <protection/>
    </xf>
    <xf numFmtId="188" fontId="36" fillId="0" borderId="42" xfId="0" applyNumberFormat="1" applyFont="1" applyFill="1" applyBorder="1" applyAlignment="1" applyProtection="1">
      <alignment horizontal="center" vertical="center"/>
      <protection/>
    </xf>
    <xf numFmtId="0" fontId="32" fillId="0" borderId="89" xfId="0" applyFont="1" applyFill="1" applyBorder="1" applyAlignment="1" applyProtection="1">
      <alignment horizontal="right" vertical="center"/>
      <protection/>
    </xf>
    <xf numFmtId="188" fontId="36" fillId="0" borderId="86" xfId="0" applyNumberFormat="1" applyFont="1" applyFill="1" applyBorder="1" applyAlignment="1" applyProtection="1">
      <alignment horizontal="center" vertical="center"/>
      <protection/>
    </xf>
    <xf numFmtId="188" fontId="36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190" fontId="36" fillId="0" borderId="0" xfId="0" applyNumberFormat="1" applyFont="1" applyFill="1" applyBorder="1" applyAlignment="1" applyProtection="1">
      <alignment horizontal="center" vertical="center" wrapText="1"/>
      <protection/>
    </xf>
    <xf numFmtId="188" fontId="36" fillId="0" borderId="129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0" xfId="59" applyNumberFormat="1" applyFont="1" applyFill="1" applyBorder="1" applyAlignment="1">
      <alignment horizontal="left" vertical="center" wrapText="1"/>
      <protection/>
    </xf>
    <xf numFmtId="1" fontId="32" fillId="0" borderId="0" xfId="59" applyNumberFormat="1" applyFont="1" applyFill="1" applyBorder="1" applyAlignment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 wrapText="1"/>
    </xf>
    <xf numFmtId="188" fontId="31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59" applyFont="1" applyFill="1" applyBorder="1" applyAlignment="1">
      <alignment horizontal="center" vertical="center" wrapText="1"/>
      <protection/>
    </xf>
    <xf numFmtId="188" fontId="32" fillId="0" borderId="0" xfId="0" applyNumberFormat="1" applyFont="1" applyFill="1" applyBorder="1" applyAlignment="1">
      <alignment horizontal="center" vertical="center" wrapText="1"/>
    </xf>
    <xf numFmtId="194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right" vertical="center"/>
    </xf>
    <xf numFmtId="0" fontId="31" fillId="0" borderId="56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94" fontId="37" fillId="0" borderId="53" xfId="0" applyNumberFormat="1" applyFont="1" applyFill="1" applyBorder="1" applyAlignment="1" applyProtection="1">
      <alignment vertical="center"/>
      <protection/>
    </xf>
    <xf numFmtId="190" fontId="32" fillId="0" borderId="80" xfId="0" applyNumberFormat="1" applyFont="1" applyFill="1" applyBorder="1" applyAlignment="1">
      <alignment horizontal="center" vertical="center" wrapText="1"/>
    </xf>
    <xf numFmtId="190" fontId="32" fillId="0" borderId="51" xfId="0" applyNumberFormat="1" applyFont="1" applyFill="1" applyBorder="1" applyAlignment="1" quotePrefix="1">
      <alignment horizontal="center" vertical="center"/>
    </xf>
    <xf numFmtId="188" fontId="32" fillId="0" borderId="125" xfId="0" applyNumberFormat="1" applyFont="1" applyFill="1" applyBorder="1" applyAlignment="1" applyProtection="1">
      <alignment horizontal="center" vertical="center"/>
      <protection/>
    </xf>
    <xf numFmtId="188" fontId="32" fillId="0" borderId="126" xfId="0" applyNumberFormat="1" applyFont="1" applyFill="1" applyBorder="1" applyAlignment="1" applyProtection="1">
      <alignment horizontal="center" vertical="center"/>
      <protection/>
    </xf>
    <xf numFmtId="188" fontId="32" fillId="0" borderId="127" xfId="0" applyNumberFormat="1" applyFont="1" applyFill="1" applyBorder="1" applyAlignment="1" applyProtection="1">
      <alignment horizontal="center" vertical="center"/>
      <protection/>
    </xf>
    <xf numFmtId="188" fontId="36" fillId="0" borderId="126" xfId="0" applyNumberFormat="1" applyFont="1" applyFill="1" applyBorder="1" applyAlignment="1" applyProtection="1">
      <alignment vertical="center"/>
      <protection/>
    </xf>
    <xf numFmtId="188" fontId="36" fillId="0" borderId="128" xfId="0" applyNumberFormat="1" applyFont="1" applyFill="1" applyBorder="1" applyAlignment="1" applyProtection="1">
      <alignment vertical="center"/>
      <protection/>
    </xf>
    <xf numFmtId="188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188" fontId="32" fillId="0" borderId="34" xfId="0" applyNumberFormat="1" applyFont="1" applyFill="1" applyBorder="1" applyAlignment="1" applyProtection="1">
      <alignment horizontal="center" vertical="center" wrapText="1"/>
      <protection/>
    </xf>
    <xf numFmtId="190" fontId="31" fillId="0" borderId="124" xfId="0" applyNumberFormat="1" applyFont="1" applyFill="1" applyBorder="1" applyAlignment="1" applyProtection="1">
      <alignment horizontal="center" vertical="center" wrapText="1"/>
      <protection/>
    </xf>
    <xf numFmtId="190" fontId="31" fillId="0" borderId="34" xfId="0" applyNumberFormat="1" applyFont="1" applyFill="1" applyBorder="1" applyAlignment="1" applyProtection="1">
      <alignment horizontal="center" vertical="center" wrapText="1"/>
      <protection/>
    </xf>
    <xf numFmtId="190" fontId="31" fillId="0" borderId="34" xfId="0" applyNumberFormat="1" applyFont="1" applyFill="1" applyBorder="1" applyAlignment="1" applyProtection="1" quotePrefix="1">
      <alignment horizontal="center" vertical="center" wrapText="1"/>
      <protection/>
    </xf>
    <xf numFmtId="190" fontId="31" fillId="0" borderId="37" xfId="0" applyNumberFormat="1" applyFont="1" applyFill="1" applyBorder="1" applyAlignment="1" applyProtection="1">
      <alignment horizontal="center" vertical="center" wrapText="1"/>
      <protection/>
    </xf>
    <xf numFmtId="188" fontId="31" fillId="0" borderId="29" xfId="0" applyNumberFormat="1" applyFont="1" applyFill="1" applyBorder="1" applyAlignment="1" applyProtection="1" quotePrefix="1">
      <alignment vertical="center"/>
      <protection/>
    </xf>
    <xf numFmtId="188" fontId="37" fillId="0" borderId="30" xfId="0" applyNumberFormat="1" applyFont="1" applyFill="1" applyBorder="1" applyAlignment="1" applyProtection="1">
      <alignment vertical="center"/>
      <protection/>
    </xf>
    <xf numFmtId="188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100" xfId="0" applyNumberFormat="1" applyFont="1" applyFill="1" applyBorder="1" applyAlignment="1" applyProtection="1">
      <alignment horizontal="center" vertical="center" wrapText="1"/>
      <protection/>
    </xf>
    <xf numFmtId="190" fontId="32" fillId="0" borderId="15" xfId="0" applyNumberFormat="1" applyFont="1" applyFill="1" applyBorder="1" applyAlignment="1" applyProtection="1">
      <alignment horizontal="center" vertical="center" wrapText="1"/>
      <protection/>
    </xf>
    <xf numFmtId="19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19" xfId="0" applyNumberFormat="1" applyFont="1" applyFill="1" applyBorder="1" applyAlignment="1" applyProtection="1">
      <alignment horizontal="center" vertical="center" wrapText="1"/>
      <protection/>
    </xf>
    <xf numFmtId="190" fontId="31" fillId="0" borderId="100" xfId="0" applyNumberFormat="1" applyFont="1" applyFill="1" applyBorder="1" applyAlignment="1" applyProtection="1" quotePrefix="1">
      <alignment horizontal="center" vertical="center"/>
      <protection/>
    </xf>
    <xf numFmtId="194" fontId="31" fillId="0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2" fillId="0" borderId="112" xfId="0" applyNumberFormat="1" applyFont="1" applyFill="1" applyBorder="1" applyAlignment="1">
      <alignment horizontal="center" vertical="center" wrapText="1"/>
    </xf>
    <xf numFmtId="188" fontId="33" fillId="0" borderId="42" xfId="0" applyNumberFormat="1" applyFont="1" applyFill="1" applyBorder="1" applyAlignment="1" applyProtection="1">
      <alignment horizontal="center" vertical="center"/>
      <protection/>
    </xf>
    <xf numFmtId="188" fontId="33" fillId="0" borderId="85" xfId="0" applyNumberFormat="1" applyFont="1" applyFill="1" applyBorder="1" applyAlignment="1" applyProtection="1">
      <alignment horizontal="center" vertical="center"/>
      <protection/>
    </xf>
    <xf numFmtId="188" fontId="32" fillId="0" borderId="104" xfId="0" applyNumberFormat="1" applyFont="1" applyFill="1" applyBorder="1" applyAlignment="1" applyProtection="1">
      <alignment vertical="center"/>
      <protection/>
    </xf>
    <xf numFmtId="188" fontId="36" fillId="0" borderId="104" xfId="0" applyNumberFormat="1" applyFont="1" applyFill="1" applyBorder="1" applyAlignment="1" applyProtection="1">
      <alignment vertical="center"/>
      <protection/>
    </xf>
    <xf numFmtId="188" fontId="32" fillId="0" borderId="98" xfId="0" applyNumberFormat="1" applyFont="1" applyFill="1" applyBorder="1" applyAlignment="1" applyProtection="1">
      <alignment vertical="center"/>
      <protection/>
    </xf>
    <xf numFmtId="188" fontId="32" fillId="0" borderId="85" xfId="0" applyNumberFormat="1" applyFont="1" applyFill="1" applyBorder="1" applyAlignment="1" applyProtection="1">
      <alignment vertical="center"/>
      <protection/>
    </xf>
    <xf numFmtId="49" fontId="87" fillId="0" borderId="10" xfId="0" applyNumberFormat="1" applyFont="1" applyFill="1" applyBorder="1" applyAlignment="1">
      <alignment horizontal="center" vertical="center" wrapText="1"/>
    </xf>
    <xf numFmtId="49" fontId="89" fillId="0" borderId="12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190" fontId="32" fillId="0" borderId="130" xfId="0" applyNumberFormat="1" applyFont="1" applyFill="1" applyBorder="1" applyAlignment="1" applyProtection="1">
      <alignment horizontal="center" vertical="center"/>
      <protection/>
    </xf>
    <xf numFmtId="0" fontId="32" fillId="0" borderId="13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 quotePrefix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 applyProtection="1" quotePrefix="1">
      <alignment horizontal="center" vertical="center"/>
      <protection/>
    </xf>
    <xf numFmtId="188" fontId="85" fillId="0" borderId="11" xfId="0" applyNumberFormat="1" applyFont="1" applyFill="1" applyBorder="1" applyAlignment="1" applyProtection="1">
      <alignment vertical="center"/>
      <protection/>
    </xf>
    <xf numFmtId="188" fontId="85" fillId="0" borderId="12" xfId="0" applyNumberFormat="1" applyFont="1" applyFill="1" applyBorder="1" applyAlignment="1" applyProtection="1">
      <alignment vertical="center"/>
      <protection/>
    </xf>
    <xf numFmtId="49" fontId="32" fillId="0" borderId="132" xfId="0" applyNumberFormat="1" applyFont="1" applyFill="1" applyBorder="1" applyAlignment="1">
      <alignment horizontal="center" vertical="center"/>
    </xf>
    <xf numFmtId="0" fontId="32" fillId="0" borderId="109" xfId="0" applyNumberFormat="1" applyFont="1" applyFill="1" applyBorder="1" applyAlignment="1">
      <alignment horizontal="center" vertical="center"/>
    </xf>
    <xf numFmtId="0" fontId="32" fillId="0" borderId="112" xfId="0" applyNumberFormat="1" applyFont="1" applyFill="1" applyBorder="1" applyAlignment="1" applyProtection="1">
      <alignment horizontal="center" vertical="center"/>
      <protection/>
    </xf>
    <xf numFmtId="190" fontId="32" fillId="0" borderId="133" xfId="0" applyNumberFormat="1" applyFont="1" applyFill="1" applyBorder="1" applyAlignment="1" applyProtection="1">
      <alignment horizontal="center" vertical="center"/>
      <protection/>
    </xf>
    <xf numFmtId="0" fontId="32" fillId="0" borderId="132" xfId="0" applyFont="1" applyFill="1" applyBorder="1" applyAlignment="1">
      <alignment horizontal="center" vertical="center"/>
    </xf>
    <xf numFmtId="0" fontId="32" fillId="0" borderId="109" xfId="0" applyFont="1" applyFill="1" applyBorder="1" applyAlignment="1">
      <alignment horizontal="center" vertical="center"/>
    </xf>
    <xf numFmtId="1" fontId="32" fillId="0" borderId="109" xfId="0" applyNumberFormat="1" applyFont="1" applyFill="1" applyBorder="1" applyAlignment="1" quotePrefix="1">
      <alignment horizontal="center" vertical="center"/>
    </xf>
    <xf numFmtId="0" fontId="32" fillId="0" borderId="109" xfId="0" applyNumberFormat="1" applyFont="1" applyFill="1" applyBorder="1" applyAlignment="1" quotePrefix="1">
      <alignment horizontal="center" vertical="center"/>
    </xf>
    <xf numFmtId="0" fontId="32" fillId="0" borderId="108" xfId="0" applyNumberFormat="1" applyFont="1" applyFill="1" applyBorder="1" applyAlignment="1">
      <alignment horizontal="center" vertical="center" wrapText="1"/>
    </xf>
    <xf numFmtId="0" fontId="32" fillId="0" borderId="109" xfId="0" applyNumberFormat="1" applyFont="1" applyFill="1" applyBorder="1" applyAlignment="1">
      <alignment horizontal="center" vertical="center" wrapText="1"/>
    </xf>
    <xf numFmtId="0" fontId="32" fillId="0" borderId="109" xfId="0" applyNumberFormat="1" applyFont="1" applyFill="1" applyBorder="1" applyAlignment="1" quotePrefix="1">
      <alignment horizontal="center" vertical="center" wrapText="1"/>
    </xf>
    <xf numFmtId="0" fontId="32" fillId="0" borderId="112" xfId="0" applyNumberFormat="1" applyFont="1" applyFill="1" applyBorder="1" applyAlignment="1">
      <alignment horizontal="center" vertical="center" wrapText="1"/>
    </xf>
    <xf numFmtId="188" fontId="36" fillId="0" borderId="42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1" fontId="32" fillId="0" borderId="29" xfId="0" applyNumberFormat="1" applyFont="1" applyFill="1" applyBorder="1" applyAlignment="1" quotePrefix="1">
      <alignment horizontal="center" vertical="center"/>
    </xf>
    <xf numFmtId="0" fontId="32" fillId="0" borderId="29" xfId="0" applyNumberFormat="1" applyFont="1" applyFill="1" applyBorder="1" applyAlignment="1" quotePrefix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188" fontId="32" fillId="0" borderId="11" xfId="0" applyNumberFormat="1" applyFont="1" applyFill="1" applyBorder="1" applyAlignment="1" applyProtection="1" quotePrefix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vertical="center"/>
      <protection/>
    </xf>
    <xf numFmtId="188" fontId="87" fillId="0" borderId="40" xfId="0" applyNumberFormat="1" applyFont="1" applyFill="1" applyBorder="1" applyAlignment="1" applyProtection="1">
      <alignment horizontal="center" vertical="center"/>
      <protection/>
    </xf>
    <xf numFmtId="49" fontId="87" fillId="0" borderId="112" xfId="0" applyNumberFormat="1" applyFont="1" applyFill="1" applyBorder="1" applyAlignment="1">
      <alignment horizontal="left" vertical="center" wrapText="1"/>
    </xf>
    <xf numFmtId="188" fontId="32" fillId="0" borderId="108" xfId="0" applyNumberFormat="1" applyFont="1" applyFill="1" applyBorder="1" applyAlignment="1" applyProtection="1">
      <alignment horizontal="center" vertical="center"/>
      <protection/>
    </xf>
    <xf numFmtId="188" fontId="32" fillId="0" borderId="109" xfId="0" applyNumberFormat="1" applyFont="1" applyFill="1" applyBorder="1" applyAlignment="1" applyProtection="1">
      <alignment horizontal="center" vertical="center"/>
      <protection/>
    </xf>
    <xf numFmtId="188" fontId="32" fillId="0" borderId="112" xfId="0" applyNumberFormat="1" applyFont="1" applyFill="1" applyBorder="1" applyAlignment="1" applyProtection="1">
      <alignment horizontal="center" vertical="center"/>
      <protection/>
    </xf>
    <xf numFmtId="188" fontId="32" fillId="0" borderId="132" xfId="0" applyNumberFormat="1" applyFont="1" applyFill="1" applyBorder="1" applyAlignment="1" applyProtection="1">
      <alignment horizontal="center" vertical="center"/>
      <protection/>
    </xf>
    <xf numFmtId="188" fontId="85" fillId="0" borderId="42" xfId="0" applyNumberFormat="1" applyFont="1" applyFill="1" applyBorder="1" applyAlignment="1" applyProtection="1">
      <alignment vertical="center"/>
      <protection/>
    </xf>
    <xf numFmtId="188" fontId="87" fillId="0" borderId="42" xfId="0" applyNumberFormat="1" applyFont="1" applyFill="1" applyBorder="1" applyAlignment="1" applyProtection="1">
      <alignment vertical="center"/>
      <protection/>
    </xf>
    <xf numFmtId="189" fontId="32" fillId="0" borderId="40" xfId="0" applyNumberFormat="1" applyFont="1" applyFill="1" applyBorder="1" applyAlignment="1" applyProtection="1" quotePrefix="1">
      <alignment horizontal="center" vertical="center"/>
      <protection/>
    </xf>
    <xf numFmtId="189" fontId="32" fillId="0" borderId="14" xfId="0" applyNumberFormat="1" applyFont="1" applyFill="1" applyBorder="1" applyAlignment="1" applyProtection="1" quotePrefix="1">
      <alignment horizontal="center" vertical="center"/>
      <protection/>
    </xf>
    <xf numFmtId="49" fontId="33" fillId="0" borderId="40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19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90" fontId="87" fillId="0" borderId="80" xfId="0" applyNumberFormat="1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 vertical="center"/>
    </xf>
    <xf numFmtId="0" fontId="87" fillId="0" borderId="40" xfId="0" applyFont="1" applyFill="1" applyBorder="1" applyAlignment="1">
      <alignment horizontal="center" vertical="center"/>
    </xf>
    <xf numFmtId="1" fontId="87" fillId="0" borderId="40" xfId="0" applyNumberFormat="1" applyFont="1" applyFill="1" applyBorder="1" applyAlignment="1" quotePrefix="1">
      <alignment horizontal="center" vertical="center"/>
    </xf>
    <xf numFmtId="0" fontId="87" fillId="0" borderId="40" xfId="0" applyNumberFormat="1" applyFont="1" applyFill="1" applyBorder="1" applyAlignment="1" quotePrefix="1">
      <alignment horizontal="center" vertical="center"/>
    </xf>
    <xf numFmtId="1" fontId="87" fillId="0" borderId="41" xfId="0" applyNumberFormat="1" applyFont="1" applyFill="1" applyBorder="1" applyAlignment="1">
      <alignment horizontal="center" vertical="center" wrapText="1"/>
    </xf>
    <xf numFmtId="0" fontId="87" fillId="0" borderId="41" xfId="0" applyNumberFormat="1" applyFont="1" applyFill="1" applyBorder="1" applyAlignment="1" applyProtection="1">
      <alignment horizontal="center" vertical="center"/>
      <protection/>
    </xf>
    <xf numFmtId="190" fontId="87" fillId="0" borderId="80" xfId="0" applyNumberFormat="1" applyFont="1" applyFill="1" applyBorder="1" applyAlignment="1" applyProtection="1">
      <alignment horizontal="center" vertical="center"/>
      <protection/>
    </xf>
    <xf numFmtId="1" fontId="87" fillId="0" borderId="40" xfId="0" applyNumberFormat="1" applyFont="1" applyFill="1" applyBorder="1" applyAlignment="1">
      <alignment horizontal="center" vertical="center"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0" xfId="0" applyNumberFormat="1" applyFont="1" applyFill="1" applyBorder="1" applyAlignment="1">
      <alignment horizontal="center" vertical="center" wrapText="1"/>
    </xf>
    <xf numFmtId="0" fontId="87" fillId="0" borderId="41" xfId="0" applyNumberFormat="1" applyFont="1" applyFill="1" applyBorder="1" applyAlignment="1">
      <alignment horizontal="center" vertical="center" wrapText="1"/>
    </xf>
    <xf numFmtId="49" fontId="87" fillId="0" borderId="87" xfId="0" applyNumberFormat="1" applyFont="1" applyFill="1" applyBorder="1" applyAlignment="1">
      <alignment horizontal="center" vertical="center"/>
    </xf>
    <xf numFmtId="49" fontId="87" fillId="0" borderId="86" xfId="0" applyNumberFormat="1" applyFont="1" applyFill="1" applyBorder="1" applyAlignment="1">
      <alignment horizontal="center" vertical="center"/>
    </xf>
    <xf numFmtId="49" fontId="87" fillId="0" borderId="88" xfId="0" applyNumberFormat="1" applyFont="1" applyFill="1" applyBorder="1" applyAlignment="1">
      <alignment horizontal="center" vertical="center"/>
    </xf>
    <xf numFmtId="190" fontId="87" fillId="0" borderId="90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 wrapText="1"/>
    </xf>
    <xf numFmtId="1" fontId="87" fillId="0" borderId="86" xfId="0" applyNumberFormat="1" applyFont="1" applyFill="1" applyBorder="1" applyAlignment="1">
      <alignment horizontal="center" vertical="center" wrapText="1"/>
    </xf>
    <xf numFmtId="1" fontId="87" fillId="0" borderId="86" xfId="0" applyNumberFormat="1" applyFont="1" applyFill="1" applyBorder="1" applyAlignment="1" quotePrefix="1">
      <alignment horizontal="center" vertical="center"/>
    </xf>
    <xf numFmtId="0" fontId="87" fillId="0" borderId="86" xfId="0" applyNumberFormat="1" applyFont="1" applyFill="1" applyBorder="1" applyAlignment="1">
      <alignment horizontal="center" vertical="center"/>
    </xf>
    <xf numFmtId="1" fontId="87" fillId="0" borderId="88" xfId="0" applyNumberFormat="1" applyFont="1" applyFill="1" applyBorder="1" applyAlignment="1">
      <alignment horizontal="center" vertical="center" wrapText="1"/>
    </xf>
    <xf numFmtId="0" fontId="87" fillId="0" borderId="89" xfId="0" applyNumberFormat="1" applyFont="1" applyFill="1" applyBorder="1" applyAlignment="1">
      <alignment horizontal="center" vertical="center" wrapText="1"/>
    </xf>
    <xf numFmtId="0" fontId="87" fillId="0" borderId="86" xfId="0" applyNumberFormat="1" applyFont="1" applyFill="1" applyBorder="1" applyAlignment="1">
      <alignment horizontal="center" vertical="center" wrapText="1"/>
    </xf>
    <xf numFmtId="0" fontId="87" fillId="0" borderId="88" xfId="0" applyNumberFormat="1" applyFont="1" applyFill="1" applyBorder="1" applyAlignment="1">
      <alignment horizontal="center" vertical="center" wrapText="1"/>
    </xf>
    <xf numFmtId="188" fontId="87" fillId="0" borderId="40" xfId="0" applyNumberFormat="1" applyFont="1" applyFill="1" applyBorder="1" applyAlignment="1" applyProtection="1" quotePrefix="1">
      <alignment horizontal="center" vertical="center"/>
      <protection/>
    </xf>
    <xf numFmtId="189" fontId="89" fillId="0" borderId="44" xfId="0" applyNumberFormat="1" applyFont="1" applyFill="1" applyBorder="1" applyAlignment="1" applyProtection="1">
      <alignment horizontal="center" vertical="center"/>
      <protection/>
    </xf>
    <xf numFmtId="189" fontId="87" fillId="0" borderId="40" xfId="0" applyNumberFormat="1" applyFont="1" applyFill="1" applyBorder="1" applyAlignment="1" applyProtection="1">
      <alignment horizontal="center" vertical="center"/>
      <protection/>
    </xf>
    <xf numFmtId="189" fontId="89" fillId="0" borderId="40" xfId="0" applyNumberFormat="1" applyFont="1" applyFill="1" applyBorder="1" applyAlignment="1" applyProtection="1">
      <alignment horizontal="center" vertical="center"/>
      <protection/>
    </xf>
    <xf numFmtId="189" fontId="89" fillId="0" borderId="41" xfId="0" applyNumberFormat="1" applyFont="1" applyFill="1" applyBorder="1" applyAlignment="1" applyProtection="1">
      <alignment horizontal="center" vertical="center"/>
      <protection/>
    </xf>
    <xf numFmtId="189" fontId="87" fillId="0" borderId="44" xfId="0" applyNumberFormat="1" applyFont="1" applyFill="1" applyBorder="1" applyAlignment="1" applyProtection="1">
      <alignment horizontal="center" vertical="center"/>
      <protection/>
    </xf>
    <xf numFmtId="189" fontId="87" fillId="0" borderId="41" xfId="0" applyNumberFormat="1" applyFont="1" applyFill="1" applyBorder="1" applyAlignment="1" applyProtection="1">
      <alignment horizontal="center" vertical="center"/>
      <protection/>
    </xf>
    <xf numFmtId="189" fontId="87" fillId="0" borderId="14" xfId="0" applyNumberFormat="1" applyFont="1" applyFill="1" applyBorder="1" applyAlignment="1" applyProtection="1">
      <alignment horizontal="center" vertical="center"/>
      <protection/>
    </xf>
    <xf numFmtId="49" fontId="89" fillId="0" borderId="42" xfId="0" applyNumberFormat="1" applyFont="1" applyFill="1" applyBorder="1" applyAlignment="1">
      <alignment horizontal="left" vertical="center" wrapText="1"/>
    </xf>
    <xf numFmtId="0" fontId="87" fillId="0" borderId="44" xfId="0" applyFont="1" applyFill="1" applyBorder="1" applyAlignment="1">
      <alignment horizontal="center" vertical="center" wrapText="1"/>
    </xf>
    <xf numFmtId="1" fontId="87" fillId="0" borderId="44" xfId="0" applyNumberFormat="1" applyFont="1" applyFill="1" applyBorder="1" applyAlignment="1">
      <alignment horizontal="center" vertical="center"/>
    </xf>
    <xf numFmtId="1" fontId="87" fillId="0" borderId="28" xfId="0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>
      <alignment horizontal="center" vertical="center"/>
    </xf>
    <xf numFmtId="1" fontId="87" fillId="0" borderId="54" xfId="0" applyNumberFormat="1" applyFont="1" applyFill="1" applyBorder="1" applyAlignment="1">
      <alignment horizontal="center" vertical="center" wrapText="1"/>
    </xf>
    <xf numFmtId="0" fontId="87" fillId="0" borderId="22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center" vertical="center"/>
    </xf>
    <xf numFmtId="190" fontId="87" fillId="0" borderId="100" xfId="0" applyNumberFormat="1" applyFont="1" applyFill="1" applyBorder="1" applyAlignment="1">
      <alignment horizontal="center" vertical="center"/>
    </xf>
    <xf numFmtId="190" fontId="87" fillId="0" borderId="53" xfId="0" applyNumberFormat="1" applyFont="1" applyFill="1" applyBorder="1" applyAlignment="1">
      <alignment horizontal="center" vertical="center"/>
    </xf>
    <xf numFmtId="190" fontId="87" fillId="0" borderId="21" xfId="0" applyNumberFormat="1" applyFont="1" applyFill="1" applyBorder="1" applyAlignment="1">
      <alignment horizontal="center" vertical="center"/>
    </xf>
    <xf numFmtId="190" fontId="87" fillId="0" borderId="52" xfId="0" applyNumberFormat="1" applyFont="1" applyFill="1" applyBorder="1" applyAlignment="1">
      <alignment horizontal="center" vertical="center"/>
    </xf>
    <xf numFmtId="188" fontId="87" fillId="0" borderId="16" xfId="0" applyNumberFormat="1" applyFont="1" applyFill="1" applyBorder="1" applyAlignment="1" applyProtection="1">
      <alignment vertical="center"/>
      <protection/>
    </xf>
    <xf numFmtId="188" fontId="87" fillId="0" borderId="17" xfId="0" applyNumberFormat="1" applyFont="1" applyFill="1" applyBorder="1" applyAlignment="1" applyProtection="1">
      <alignment vertical="center"/>
      <protection/>
    </xf>
    <xf numFmtId="190" fontId="87" fillId="0" borderId="21" xfId="0" applyNumberFormat="1" applyFont="1" applyFill="1" applyBorder="1" applyAlignment="1" applyProtection="1">
      <alignment horizontal="center" vertical="center"/>
      <protection/>
    </xf>
    <xf numFmtId="1" fontId="87" fillId="0" borderId="15" xfId="0" applyNumberFormat="1" applyFont="1" applyFill="1" applyBorder="1" applyAlignment="1" quotePrefix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1" fontId="87" fillId="0" borderId="52" xfId="0" applyNumberFormat="1" applyFont="1" applyFill="1" applyBorder="1" applyAlignment="1">
      <alignment horizontal="center" vertical="center"/>
    </xf>
    <xf numFmtId="188" fontId="87" fillId="0" borderId="16" xfId="0" applyNumberFormat="1" applyFont="1" applyFill="1" applyBorder="1" applyAlignment="1" applyProtection="1" quotePrefix="1">
      <alignment horizontal="center" vertical="center"/>
      <protection/>
    </xf>
    <xf numFmtId="49" fontId="87" fillId="0" borderId="107" xfId="0" applyNumberFormat="1" applyFont="1" applyFill="1" applyBorder="1" applyAlignment="1">
      <alignment horizontal="center" vertical="center" wrapText="1"/>
    </xf>
    <xf numFmtId="0" fontId="87" fillId="0" borderId="108" xfId="0" applyNumberFormat="1" applyFont="1" applyFill="1" applyBorder="1" applyAlignment="1">
      <alignment horizontal="center" vertical="center"/>
    </xf>
    <xf numFmtId="49" fontId="87" fillId="0" borderId="109" xfId="0" applyNumberFormat="1" applyFont="1" applyFill="1" applyBorder="1" applyAlignment="1">
      <alignment horizontal="center" vertical="center"/>
    </xf>
    <xf numFmtId="189" fontId="87" fillId="0" borderId="110" xfId="0" applyNumberFormat="1" applyFont="1" applyFill="1" applyBorder="1" applyAlignment="1" applyProtection="1">
      <alignment horizontal="center" vertical="center"/>
      <protection/>
    </xf>
    <xf numFmtId="190" fontId="87" fillId="0" borderId="134" xfId="0" applyNumberFormat="1" applyFont="1" applyFill="1" applyBorder="1" applyAlignment="1" applyProtection="1">
      <alignment horizontal="center" vertical="center"/>
      <protection/>
    </xf>
    <xf numFmtId="0" fontId="87" fillId="0" borderId="132" xfId="0" applyFont="1" applyFill="1" applyBorder="1" applyAlignment="1">
      <alignment horizontal="center" vertical="center" wrapText="1"/>
    </xf>
    <xf numFmtId="0" fontId="87" fillId="0" borderId="109" xfId="0" applyFont="1" applyFill="1" applyBorder="1" applyAlignment="1">
      <alignment horizontal="center" vertical="center" wrapText="1"/>
    </xf>
    <xf numFmtId="1" fontId="87" fillId="0" borderId="109" xfId="0" applyNumberFormat="1" applyFont="1" applyFill="1" applyBorder="1" applyAlignment="1">
      <alignment horizontal="center" vertical="center" wrapText="1"/>
    </xf>
    <xf numFmtId="1" fontId="87" fillId="0" borderId="112" xfId="0" applyNumberFormat="1" applyFont="1" applyFill="1" applyBorder="1" applyAlignment="1">
      <alignment horizontal="center" vertical="center" wrapText="1"/>
    </xf>
    <xf numFmtId="0" fontId="87" fillId="0" borderId="108" xfId="0" applyFont="1" applyFill="1" applyBorder="1" applyAlignment="1">
      <alignment horizontal="center" vertical="center" wrapText="1"/>
    </xf>
    <xf numFmtId="0" fontId="87" fillId="0" borderId="112" xfId="0" applyFont="1" applyFill="1" applyBorder="1" applyAlignment="1">
      <alignment horizontal="center" vertical="center" wrapText="1"/>
    </xf>
    <xf numFmtId="188" fontId="87" fillId="0" borderId="109" xfId="0" applyNumberFormat="1" applyFont="1" applyFill="1" applyBorder="1" applyAlignment="1" applyProtection="1">
      <alignment vertical="center"/>
      <protection/>
    </xf>
    <xf numFmtId="188" fontId="87" fillId="0" borderId="110" xfId="0" applyNumberFormat="1" applyFont="1" applyFill="1" applyBorder="1" applyAlignment="1" applyProtection="1">
      <alignment vertical="center"/>
      <protection/>
    </xf>
    <xf numFmtId="49" fontId="87" fillId="0" borderId="41" xfId="0" applyNumberFormat="1" applyFont="1" applyFill="1" applyBorder="1" applyAlignment="1">
      <alignment horizontal="left" vertical="center" wrapText="1"/>
    </xf>
    <xf numFmtId="0" fontId="87" fillId="0" borderId="14" xfId="0" applyNumberFormat="1" applyFont="1" applyFill="1" applyBorder="1" applyAlignment="1">
      <alignment horizontal="center" vertical="center"/>
    </xf>
    <xf numFmtId="189" fontId="87" fillId="0" borderId="42" xfId="0" applyNumberFormat="1" applyFont="1" applyFill="1" applyBorder="1" applyAlignment="1" applyProtection="1">
      <alignment horizontal="center" vertical="center"/>
      <protection/>
    </xf>
    <xf numFmtId="190" fontId="87" fillId="0" borderId="43" xfId="0" applyNumberFormat="1" applyFont="1" applyFill="1" applyBorder="1" applyAlignment="1" applyProtection="1">
      <alignment horizontal="center" vertical="center"/>
      <protection/>
    </xf>
    <xf numFmtId="1" fontId="87" fillId="0" borderId="40" xfId="0" applyNumberFormat="1" applyFont="1" applyFill="1" applyBorder="1" applyAlignment="1">
      <alignment horizontal="center" vertical="center" wrapText="1"/>
    </xf>
    <xf numFmtId="49" fontId="87" fillId="0" borderId="62" xfId="0" applyNumberFormat="1" applyFont="1" applyFill="1" applyBorder="1" applyAlignment="1">
      <alignment horizontal="center" vertical="center" wrapText="1"/>
    </xf>
    <xf numFmtId="49" fontId="87" fillId="0" borderId="42" xfId="0" applyNumberFormat="1" applyFont="1" applyFill="1" applyBorder="1" applyAlignment="1">
      <alignment horizontal="center" vertical="center"/>
    </xf>
    <xf numFmtId="190" fontId="87" fillId="0" borderId="43" xfId="0" applyNumberFormat="1" applyFont="1" applyFill="1" applyBorder="1" applyAlignment="1">
      <alignment horizontal="center" vertical="center"/>
    </xf>
    <xf numFmtId="1" fontId="87" fillId="0" borderId="54" xfId="0" applyNumberFormat="1" applyFont="1" applyFill="1" applyBorder="1" applyAlignment="1">
      <alignment horizontal="left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190" fontId="87" fillId="0" borderId="91" xfId="0" applyNumberFormat="1" applyFont="1" applyFill="1" applyBorder="1" applyAlignment="1">
      <alignment horizontal="center" vertical="center" wrapText="1"/>
    </xf>
    <xf numFmtId="0" fontId="87" fillId="0" borderId="44" xfId="0" applyNumberFormat="1" applyFont="1" applyFill="1" applyBorder="1" applyAlignment="1">
      <alignment horizontal="center" vertical="center" wrapText="1"/>
    </xf>
    <xf numFmtId="49" fontId="87" fillId="0" borderId="50" xfId="0" applyNumberFormat="1" applyFont="1" applyFill="1" applyBorder="1" applyAlignment="1">
      <alignment horizontal="center" vertical="center"/>
    </xf>
    <xf numFmtId="49" fontId="87" fillId="0" borderId="48" xfId="0" applyNumberFormat="1" applyFont="1" applyFill="1" applyBorder="1" applyAlignment="1">
      <alignment horizontal="center" vertical="center"/>
    </xf>
    <xf numFmtId="49" fontId="87" fillId="0" borderId="93" xfId="0" applyNumberFormat="1" applyFont="1" applyFill="1" applyBorder="1" applyAlignment="1">
      <alignment horizontal="center" vertical="center"/>
    </xf>
    <xf numFmtId="190" fontId="87" fillId="0" borderId="92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1" fontId="87" fillId="0" borderId="0" xfId="0" applyNumberFormat="1" applyFont="1" applyFill="1" applyBorder="1" applyAlignment="1">
      <alignment horizontal="center" vertical="center" wrapText="1"/>
    </xf>
    <xf numFmtId="49" fontId="87" fillId="0" borderId="74" xfId="0" applyNumberFormat="1" applyFont="1" applyFill="1" applyBorder="1" applyAlignment="1">
      <alignment horizontal="center" vertical="center" wrapText="1"/>
    </xf>
    <xf numFmtId="49" fontId="89" fillId="0" borderId="88" xfId="0" applyNumberFormat="1" applyFont="1" applyFill="1" applyBorder="1" applyAlignment="1">
      <alignment horizontal="left" vertical="center" wrapText="1"/>
    </xf>
    <xf numFmtId="49" fontId="87" fillId="0" borderId="89" xfId="0" applyNumberFormat="1" applyFont="1" applyFill="1" applyBorder="1" applyAlignment="1">
      <alignment horizontal="center" vertical="center"/>
    </xf>
    <xf numFmtId="0" fontId="87" fillId="0" borderId="85" xfId="0" applyNumberFormat="1" applyFont="1" applyFill="1" applyBorder="1" applyAlignment="1" applyProtection="1">
      <alignment horizontal="center" vertical="center"/>
      <protection/>
    </xf>
    <xf numFmtId="0" fontId="87" fillId="0" borderId="99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/>
    </xf>
    <xf numFmtId="0" fontId="87" fillId="0" borderId="86" xfId="0" applyFont="1" applyFill="1" applyBorder="1" applyAlignment="1">
      <alignment horizontal="center" vertical="center"/>
    </xf>
    <xf numFmtId="0" fontId="87" fillId="0" borderId="86" xfId="0" applyNumberFormat="1" applyFont="1" applyFill="1" applyBorder="1" applyAlignment="1" quotePrefix="1">
      <alignment horizontal="center" vertical="center"/>
    </xf>
    <xf numFmtId="0" fontId="87" fillId="0" borderId="86" xfId="0" applyNumberFormat="1" applyFont="1" applyFill="1" applyBorder="1" applyAlignment="1" quotePrefix="1">
      <alignment horizontal="center" vertical="center" wrapText="1"/>
    </xf>
    <xf numFmtId="188" fontId="87" fillId="0" borderId="87" xfId="0" applyNumberFormat="1" applyFont="1" applyFill="1" applyBorder="1" applyAlignment="1" applyProtection="1">
      <alignment vertical="center"/>
      <protection/>
    </xf>
    <xf numFmtId="188" fontId="87" fillId="0" borderId="88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vertical="center"/>
      <protection/>
    </xf>
    <xf numFmtId="49" fontId="90" fillId="0" borderId="112" xfId="0" applyNumberFormat="1" applyFont="1" applyFill="1" applyBorder="1" applyAlignment="1">
      <alignment horizontal="left" vertical="center" wrapText="1"/>
    </xf>
    <xf numFmtId="49" fontId="90" fillId="0" borderId="41" xfId="0" applyNumberFormat="1" applyFont="1" applyFill="1" applyBorder="1" applyAlignment="1">
      <alignment horizontal="left" vertical="center" wrapText="1"/>
    </xf>
    <xf numFmtId="188" fontId="90" fillId="34" borderId="0" xfId="0" applyNumberFormat="1" applyFont="1" applyFill="1" applyBorder="1" applyAlignment="1" applyProtection="1">
      <alignment vertical="center"/>
      <protection/>
    </xf>
    <xf numFmtId="49" fontId="32" fillId="0" borderId="135" xfId="0" applyNumberFormat="1" applyFont="1" applyFill="1" applyBorder="1" applyAlignment="1">
      <alignment horizontal="left" vertical="center" wrapText="1"/>
    </xf>
    <xf numFmtId="189" fontId="32" fillId="0" borderId="136" xfId="0" applyNumberFormat="1" applyFont="1" applyFill="1" applyBorder="1" applyAlignment="1" applyProtection="1">
      <alignment horizontal="center" vertical="center"/>
      <protection/>
    </xf>
    <xf numFmtId="1" fontId="32" fillId="0" borderId="72" xfId="0" applyNumberFormat="1" applyFont="1" applyFill="1" applyBorder="1" applyAlignment="1">
      <alignment horizontal="center" vertical="center"/>
    </xf>
    <xf numFmtId="0" fontId="32" fillId="0" borderId="72" xfId="0" applyNumberFormat="1" applyFont="1" applyFill="1" applyBorder="1" applyAlignment="1">
      <alignment horizontal="center" vertical="center"/>
    </xf>
    <xf numFmtId="1" fontId="32" fillId="0" borderId="61" xfId="0" applyNumberFormat="1" applyFont="1" applyFill="1" applyBorder="1" applyAlignment="1">
      <alignment horizontal="center" vertical="center" wrapText="1"/>
    </xf>
    <xf numFmtId="0" fontId="32" fillId="0" borderId="57" xfId="0" applyNumberFormat="1" applyFont="1" applyFill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/>
    </xf>
    <xf numFmtId="190" fontId="32" fillId="0" borderId="4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 quotePrefix="1">
      <alignment horizontal="center" vertical="center"/>
    </xf>
    <xf numFmtId="188" fontId="32" fillId="0" borderId="0" xfId="0" applyNumberFormat="1" applyFont="1" applyFill="1" applyBorder="1" applyAlignment="1" applyProtection="1" quotePrefix="1">
      <alignment horizontal="center" vertical="center"/>
      <protection/>
    </xf>
    <xf numFmtId="188" fontId="32" fillId="0" borderId="94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3" fillId="0" borderId="13" xfId="0" applyNumberFormat="1" applyFont="1" applyFill="1" applyBorder="1" applyAlignment="1">
      <alignment horizontal="left" vertical="center" wrapText="1"/>
    </xf>
    <xf numFmtId="49" fontId="32" fillId="0" borderId="108" xfId="0" applyNumberFormat="1" applyFont="1" applyFill="1" applyBorder="1" applyAlignment="1">
      <alignment horizontal="center" vertical="center"/>
    </xf>
    <xf numFmtId="0" fontId="32" fillId="0" borderId="110" xfId="0" applyNumberFormat="1" applyFont="1" applyFill="1" applyBorder="1" applyAlignment="1" applyProtection="1">
      <alignment horizontal="center"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 wrapText="1"/>
      <protection/>
    </xf>
    <xf numFmtId="188" fontId="32" fillId="0" borderId="89" xfId="0" applyNumberFormat="1" applyFont="1" applyFill="1" applyBorder="1" applyAlignment="1" applyProtection="1">
      <alignment horizontal="center" vertical="center" wrapText="1"/>
      <protection/>
    </xf>
    <xf numFmtId="188" fontId="32" fillId="0" borderId="27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/>
    </xf>
    <xf numFmtId="190" fontId="87" fillId="0" borderId="52" xfId="0" applyNumberFormat="1" applyFont="1" applyFill="1" applyBorder="1" applyAlignment="1" quotePrefix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left" vertical="center" wrapText="1"/>
    </xf>
    <xf numFmtId="188" fontId="90" fillId="0" borderId="40" xfId="0" applyNumberFormat="1" applyFont="1" applyFill="1" applyBorder="1" applyAlignment="1" applyProtection="1">
      <alignment vertical="center"/>
      <protection/>
    </xf>
    <xf numFmtId="188" fontId="2" fillId="0" borderId="40" xfId="0" applyNumberFormat="1" applyFont="1" applyFill="1" applyBorder="1" applyAlignment="1" applyProtection="1">
      <alignment vertical="center"/>
      <protection/>
    </xf>
    <xf numFmtId="49" fontId="87" fillId="0" borderId="106" xfId="0" applyNumberFormat="1" applyFont="1" applyFill="1" applyBorder="1" applyAlignment="1">
      <alignment horizontal="center" vertical="center" wrapText="1"/>
    </xf>
    <xf numFmtId="0" fontId="87" fillId="0" borderId="27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 vertical="center"/>
    </xf>
    <xf numFmtId="189" fontId="87" fillId="0" borderId="98" xfId="0" applyNumberFormat="1" applyFont="1" applyFill="1" applyBorder="1" applyAlignment="1" applyProtection="1">
      <alignment horizontal="center" vertical="center"/>
      <protection/>
    </xf>
    <xf numFmtId="190" fontId="87" fillId="0" borderId="91" xfId="0" applyNumberFormat="1" applyFont="1" applyFill="1" applyBorder="1" applyAlignment="1" applyProtection="1">
      <alignment horizontal="center" vertical="center"/>
      <protection/>
    </xf>
    <xf numFmtId="1" fontId="87" fillId="0" borderId="28" xfId="0" applyNumberFormat="1" applyFont="1" applyFill="1" applyBorder="1" applyAlignment="1">
      <alignment horizontal="center" vertical="center" wrapText="1"/>
    </xf>
    <xf numFmtId="188" fontId="87" fillId="0" borderId="28" xfId="0" applyNumberFormat="1" applyFont="1" applyFill="1" applyBorder="1" applyAlignment="1" applyProtection="1">
      <alignment vertical="center"/>
      <protection/>
    </xf>
    <xf numFmtId="188" fontId="87" fillId="0" borderId="98" xfId="0" applyNumberFormat="1" applyFont="1" applyFill="1" applyBorder="1" applyAlignment="1" applyProtection="1">
      <alignment vertical="center"/>
      <protection/>
    </xf>
    <xf numFmtId="49" fontId="87" fillId="0" borderId="102" xfId="0" applyNumberFormat="1" applyFont="1" applyFill="1" applyBorder="1" applyAlignment="1">
      <alignment horizontal="center" vertical="center" wrapText="1"/>
    </xf>
    <xf numFmtId="190" fontId="87" fillId="0" borderId="91" xfId="0" applyNumberFormat="1" applyFont="1" applyFill="1" applyBorder="1" applyAlignment="1">
      <alignment horizontal="center" vertical="center"/>
    </xf>
    <xf numFmtId="190" fontId="32" fillId="0" borderId="99" xfId="0" applyNumberFormat="1" applyFont="1" applyFill="1" applyBorder="1" applyAlignment="1">
      <alignment horizontal="center" vertical="center"/>
    </xf>
    <xf numFmtId="0" fontId="32" fillId="0" borderId="87" xfId="0" applyFont="1" applyFill="1" applyBorder="1" applyAlignment="1" quotePrefix="1">
      <alignment horizontal="center" vertical="center" wrapText="1"/>
    </xf>
    <xf numFmtId="49" fontId="87" fillId="0" borderId="40" xfId="0" applyNumberFormat="1" applyFont="1" applyFill="1" applyBorder="1" applyAlignment="1">
      <alignment horizontal="left" vertical="center" wrapText="1"/>
    </xf>
    <xf numFmtId="190" fontId="32" fillId="0" borderId="40" xfId="0" applyNumberFormat="1" applyFont="1" applyFill="1" applyBorder="1" applyAlignment="1" applyProtection="1">
      <alignment horizontal="center" vertical="center"/>
      <protection/>
    </xf>
    <xf numFmtId="1" fontId="32" fillId="0" borderId="40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left" vertical="center" wrapText="1"/>
    </xf>
    <xf numFmtId="49" fontId="92" fillId="0" borderId="41" xfId="0" applyNumberFormat="1" applyFont="1" applyFill="1" applyBorder="1" applyAlignment="1">
      <alignment horizontal="left" vertical="center" wrapText="1"/>
    </xf>
    <xf numFmtId="49" fontId="32" fillId="0" borderId="102" xfId="0" applyNumberFormat="1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 wrapText="1"/>
    </xf>
    <xf numFmtId="188" fontId="32" fillId="0" borderId="30" xfId="0" applyNumberFormat="1" applyFont="1" applyFill="1" applyBorder="1" applyAlignment="1" applyProtection="1">
      <alignment vertical="center"/>
      <protection/>
    </xf>
    <xf numFmtId="49" fontId="92" fillId="0" borderId="135" xfId="0" applyNumberFormat="1" applyFont="1" applyFill="1" applyBorder="1" applyAlignment="1">
      <alignment horizontal="left" vertical="center" wrapText="1"/>
    </xf>
    <xf numFmtId="49" fontId="32" fillId="0" borderId="113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" fillId="0" borderId="100" xfId="59" applyNumberFormat="1" applyFont="1" applyFill="1" applyBorder="1" applyAlignment="1" applyProtection="1">
      <alignment horizontal="center" vertical="center"/>
      <protection/>
    </xf>
    <xf numFmtId="0" fontId="2" fillId="0" borderId="129" xfId="59" applyNumberFormat="1" applyFont="1" applyFill="1" applyBorder="1" applyAlignment="1" applyProtection="1">
      <alignment horizontal="center" vertical="center"/>
      <protection/>
    </xf>
    <xf numFmtId="0" fontId="2" fillId="0" borderId="53" xfId="59" applyNumberFormat="1" applyFont="1" applyFill="1" applyBorder="1" applyAlignment="1" applyProtection="1">
      <alignment horizontal="center" vertical="center"/>
      <protection/>
    </xf>
    <xf numFmtId="0" fontId="2" fillId="0" borderId="15" xfId="59" applyNumberFormat="1" applyFont="1" applyFill="1" applyBorder="1" applyAlignment="1" applyProtection="1">
      <alignment horizontal="center" vertical="center"/>
      <protection/>
    </xf>
    <xf numFmtId="0" fontId="2" fillId="0" borderId="52" xfId="59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7" xfId="59" applyNumberFormat="1" applyFont="1" applyFill="1" applyBorder="1" applyAlignment="1">
      <alignment horizontal="left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88" fontId="2" fillId="0" borderId="28" xfId="0" applyNumberFormat="1" applyFont="1" applyFill="1" applyBorder="1" applyAlignment="1" applyProtection="1">
      <alignment horizontal="center" vertical="center" wrapText="1"/>
      <protection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59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44" xfId="59" applyNumberFormat="1" applyFont="1" applyFill="1" applyBorder="1" applyAlignment="1">
      <alignment horizontal="left" vertical="center" wrapText="1"/>
      <protection/>
    </xf>
    <xf numFmtId="1" fontId="2" fillId="0" borderId="44" xfId="59" applyNumberFormat="1" applyFont="1" applyFill="1" applyBorder="1" applyAlignment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59" applyFont="1" applyFill="1" applyBorder="1" applyAlignment="1">
      <alignment horizontal="center" vertical="center" wrapText="1"/>
      <protection/>
    </xf>
    <xf numFmtId="188" fontId="2" fillId="0" borderId="42" xfId="0" applyNumberFormat="1" applyFont="1" applyFill="1" applyBorder="1" applyAlignment="1">
      <alignment horizontal="center" vertical="center" wrapText="1"/>
    </xf>
    <xf numFmtId="49" fontId="2" fillId="0" borderId="40" xfId="59" applyNumberFormat="1" applyFont="1" applyFill="1" applyBorder="1" applyAlignment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49" fontId="2" fillId="0" borderId="131" xfId="59" applyNumberFormat="1" applyFont="1" applyFill="1" applyBorder="1" applyAlignment="1">
      <alignment horizontal="left" vertical="center" wrapText="1"/>
      <protection/>
    </xf>
    <xf numFmtId="1" fontId="2" fillId="0" borderId="131" xfId="59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59" applyFont="1" applyFill="1" applyBorder="1" applyAlignment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49" fontId="2" fillId="0" borderId="11" xfId="59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8" fontId="31" fillId="0" borderId="29" xfId="0" applyNumberFormat="1" applyFont="1" applyFill="1" applyBorder="1" applyAlignment="1" applyProtection="1" quotePrefix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vertical="center"/>
      <protection/>
    </xf>
    <xf numFmtId="188" fontId="36" fillId="0" borderId="52" xfId="0" applyNumberFormat="1" applyFont="1" applyFill="1" applyBorder="1" applyAlignment="1" applyProtection="1">
      <alignment vertical="center"/>
      <protection/>
    </xf>
    <xf numFmtId="49" fontId="2" fillId="0" borderId="40" xfId="56" applyNumberFormat="1" applyFont="1" applyBorder="1" applyAlignment="1">
      <alignment horizontal="center" vertical="center" wrapText="1"/>
      <protection/>
    </xf>
    <xf numFmtId="49" fontId="7" fillId="0" borderId="88" xfId="56" applyNumberFormat="1" applyFont="1" applyBorder="1" applyAlignment="1">
      <alignment horizontal="center" vertical="center" wrapText="1"/>
      <protection/>
    </xf>
    <xf numFmtId="49" fontId="7" fillId="0" borderId="137" xfId="56" applyNumberFormat="1" applyFont="1" applyBorder="1" applyAlignment="1">
      <alignment horizontal="center" vertical="center" wrapText="1"/>
      <protection/>
    </xf>
    <xf numFmtId="49" fontId="7" fillId="0" borderId="87" xfId="56" applyNumberFormat="1" applyFont="1" applyBorder="1" applyAlignment="1">
      <alignment horizontal="center" vertical="center" wrapText="1"/>
      <protection/>
    </xf>
    <xf numFmtId="49" fontId="7" fillId="0" borderId="54" xfId="56" applyNumberFormat="1" applyFont="1" applyBorder="1" applyAlignment="1">
      <alignment horizontal="center" vertical="center" wrapText="1"/>
      <protection/>
    </xf>
    <xf numFmtId="49" fontId="7" fillId="0" borderId="56" xfId="56" applyNumberFormat="1" applyFont="1" applyBorder="1" applyAlignment="1">
      <alignment horizontal="center" vertical="center" wrapText="1"/>
      <protection/>
    </xf>
    <xf numFmtId="49" fontId="7" fillId="0" borderId="57" xfId="56" applyNumberFormat="1" applyFont="1" applyBorder="1" applyAlignment="1">
      <alignment horizontal="center" vertical="center" wrapText="1"/>
      <protection/>
    </xf>
    <xf numFmtId="0" fontId="2" fillId="0" borderId="41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6" applyFont="1" applyAlignment="1">
      <alignment horizontal="center"/>
      <protection/>
    </xf>
    <xf numFmtId="0" fontId="7" fillId="0" borderId="88" xfId="56" applyFont="1" applyBorder="1" applyAlignment="1">
      <alignment horizontal="center" vertical="center" wrapText="1"/>
      <protection/>
    </xf>
    <xf numFmtId="0" fontId="7" fillId="0" borderId="137" xfId="56" applyFont="1" applyBorder="1" applyAlignment="1">
      <alignment horizontal="center" vertical="center" wrapText="1"/>
      <protection/>
    </xf>
    <xf numFmtId="0" fontId="7" fillId="0" borderId="87" xfId="56" applyFont="1" applyBorder="1" applyAlignment="1">
      <alignment horizontal="center" vertical="center" wrapText="1"/>
      <protection/>
    </xf>
    <xf numFmtId="0" fontId="7" fillId="0" borderId="117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7" fillId="0" borderId="105" xfId="56" applyFont="1" applyBorder="1" applyAlignment="1">
      <alignment horizontal="center" vertical="center" wrapText="1"/>
      <protection/>
    </xf>
    <xf numFmtId="0" fontId="7" fillId="0" borderId="54" xfId="56" applyFont="1" applyBorder="1" applyAlignment="1">
      <alignment horizontal="center" vertical="center" wrapText="1"/>
      <protection/>
    </xf>
    <xf numFmtId="0" fontId="7" fillId="0" borderId="56" xfId="56" applyFont="1" applyBorder="1" applyAlignment="1">
      <alignment horizontal="center" vertical="center" wrapText="1"/>
      <protection/>
    </xf>
    <xf numFmtId="0" fontId="7" fillId="0" borderId="57" xfId="56" applyFont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2" fillId="0" borderId="40" xfId="56" applyFont="1" applyBorder="1" applyAlignment="1">
      <alignment horizontal="center" vertical="center" wrapText="1"/>
      <protection/>
    </xf>
    <xf numFmtId="0" fontId="14" fillId="0" borderId="137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7" fillId="0" borderId="40" xfId="56" applyFont="1" applyBorder="1" applyAlignment="1">
      <alignment horizontal="center" vertical="center" wrapText="1"/>
      <protection/>
    </xf>
    <xf numFmtId="0" fontId="14" fillId="0" borderId="40" xfId="0" applyFont="1" applyBorder="1" applyAlignment="1">
      <alignment wrapText="1"/>
    </xf>
    <xf numFmtId="0" fontId="2" fillId="0" borderId="1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4" fillId="0" borderId="88" xfId="56" applyFont="1" applyBorder="1" applyAlignment="1">
      <alignment horizontal="center" vertical="center" wrapText="1"/>
      <protection/>
    </xf>
    <xf numFmtId="0" fontId="24" fillId="0" borderId="87" xfId="56" applyFont="1" applyBorder="1" applyAlignment="1">
      <alignment horizontal="center" vertical="center" wrapText="1"/>
      <protection/>
    </xf>
    <xf numFmtId="0" fontId="24" fillId="0" borderId="117" xfId="56" applyFont="1" applyBorder="1" applyAlignment="1">
      <alignment horizontal="center" vertical="center" wrapText="1"/>
      <protection/>
    </xf>
    <xf numFmtId="0" fontId="24" fillId="0" borderId="105" xfId="56" applyFont="1" applyBorder="1" applyAlignment="1">
      <alignment horizontal="center" vertical="center" wrapText="1"/>
      <protection/>
    </xf>
    <xf numFmtId="0" fontId="24" fillId="0" borderId="54" xfId="56" applyFont="1" applyBorder="1" applyAlignment="1">
      <alignment horizontal="center" vertical="center" wrapText="1"/>
      <protection/>
    </xf>
    <xf numFmtId="0" fontId="24" fillId="0" borderId="57" xfId="56" applyFont="1" applyBorder="1" applyAlignment="1">
      <alignment horizontal="center" vertical="center" wrapText="1"/>
      <protection/>
    </xf>
    <xf numFmtId="0" fontId="7" fillId="0" borderId="88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2" fillId="0" borderId="0" xfId="56" applyNumberFormat="1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1" xfId="56" applyFont="1" applyFill="1" applyBorder="1" applyAlignment="1">
      <alignment horizontal="center" vertical="center" wrapText="1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44" xfId="56" applyFont="1" applyFill="1" applyBorder="1" applyAlignment="1">
      <alignment horizontal="center" vertical="center" wrapText="1"/>
      <protection/>
    </xf>
    <xf numFmtId="0" fontId="7" fillId="0" borderId="41" xfId="56" applyFont="1" applyFill="1" applyBorder="1" applyAlignment="1">
      <alignment horizontal="center" vertical="center" wrapText="1"/>
      <protection/>
    </xf>
    <xf numFmtId="0" fontId="7" fillId="0" borderId="39" xfId="56" applyFont="1" applyFill="1" applyBorder="1" applyAlignment="1">
      <alignment horizontal="center" vertical="center" wrapText="1"/>
      <protection/>
    </xf>
    <xf numFmtId="0" fontId="7" fillId="0" borderId="44" xfId="56" applyFont="1" applyFill="1" applyBorder="1" applyAlignment="1">
      <alignment horizontal="center" vertical="center" wrapText="1"/>
      <protection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0" fontId="2" fillId="0" borderId="41" xfId="56" applyFont="1" applyBorder="1" applyAlignment="1">
      <alignment horizontal="center" vertical="center" wrapText="1"/>
      <protection/>
    </xf>
    <xf numFmtId="0" fontId="2" fillId="0" borderId="39" xfId="56" applyFont="1" applyBorder="1" applyAlignment="1">
      <alignment horizontal="center" vertical="center" wrapText="1"/>
      <protection/>
    </xf>
    <xf numFmtId="0" fontId="2" fillId="0" borderId="44" xfId="56" applyFont="1" applyBorder="1" applyAlignment="1">
      <alignment horizontal="center" vertical="center" wrapText="1"/>
      <protection/>
    </xf>
    <xf numFmtId="188" fontId="32" fillId="0" borderId="24" xfId="0" applyNumberFormat="1" applyFont="1" applyFill="1" applyBorder="1" applyAlignment="1" applyProtection="1">
      <alignment horizontal="left" vertical="center"/>
      <protection/>
    </xf>
    <xf numFmtId="188" fontId="32" fillId="0" borderId="43" xfId="0" applyNumberFormat="1" applyFont="1" applyFill="1" applyBorder="1" applyAlignment="1" applyProtection="1">
      <alignment horizontal="left" vertical="center"/>
      <protection/>
    </xf>
    <xf numFmtId="188" fontId="32" fillId="0" borderId="138" xfId="0" applyNumberFormat="1" applyFont="1" applyFill="1" applyBorder="1" applyAlignment="1" applyProtection="1">
      <alignment horizontal="left" vertical="center"/>
      <protection/>
    </xf>
    <xf numFmtId="188" fontId="32" fillId="0" borderId="99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194" fontId="31" fillId="0" borderId="52" xfId="0" applyNumberFormat="1" applyFont="1" applyFill="1" applyBorder="1" applyAlignment="1" applyProtection="1">
      <alignment horizontal="center" vertical="center" wrapText="1"/>
      <protection/>
    </xf>
    <xf numFmtId="194" fontId="31" fillId="0" borderId="53" xfId="0" applyNumberFormat="1" applyFont="1" applyFill="1" applyBorder="1" applyAlignment="1" applyProtection="1">
      <alignment horizontal="center" vertical="center" wrapText="1"/>
      <protection/>
    </xf>
    <xf numFmtId="194" fontId="31" fillId="0" borderId="129" xfId="0" applyNumberFormat="1" applyFont="1" applyFill="1" applyBorder="1" applyAlignment="1" applyProtection="1">
      <alignment horizontal="center" vertical="center" wrapText="1"/>
      <protection/>
    </xf>
    <xf numFmtId="0" fontId="31" fillId="0" borderId="56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39" xfId="0" applyFont="1" applyFill="1" applyBorder="1" applyAlignment="1" applyProtection="1">
      <alignment horizontal="right" vertical="center"/>
      <protection/>
    </xf>
    <xf numFmtId="0" fontId="32" fillId="0" borderId="52" xfId="0" applyFont="1" applyFill="1" applyBorder="1" applyAlignment="1">
      <alignment horizontal="right" vertical="center"/>
    </xf>
    <xf numFmtId="0" fontId="32" fillId="0" borderId="53" xfId="0" applyFont="1" applyFill="1" applyBorder="1" applyAlignment="1">
      <alignment horizontal="right" vertical="center"/>
    </xf>
    <xf numFmtId="0" fontId="32" fillId="0" borderId="129" xfId="0" applyFont="1" applyFill="1" applyBorder="1" applyAlignment="1">
      <alignment horizontal="right" vertical="center"/>
    </xf>
    <xf numFmtId="0" fontId="32" fillId="0" borderId="139" xfId="0" applyFont="1" applyFill="1" applyBorder="1" applyAlignment="1" applyProtection="1">
      <alignment horizontal="right" vertical="center"/>
      <protection/>
    </xf>
    <xf numFmtId="0" fontId="32" fillId="0" borderId="140" xfId="0" applyFont="1" applyFill="1" applyBorder="1" applyAlignment="1" applyProtection="1">
      <alignment horizontal="right" vertical="center"/>
      <protection/>
    </xf>
    <xf numFmtId="0" fontId="32" fillId="0" borderId="141" xfId="0" applyFont="1" applyFill="1" applyBorder="1" applyAlignment="1" applyProtection="1">
      <alignment horizontal="right" vertical="center"/>
      <protection/>
    </xf>
    <xf numFmtId="0" fontId="32" fillId="0" borderId="73" xfId="0" applyFont="1" applyFill="1" applyBorder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right"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194" fontId="31" fillId="0" borderId="129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129" xfId="0" applyNumberFormat="1" applyFont="1" applyFill="1" applyBorder="1" applyAlignment="1">
      <alignment horizontal="center" vertical="center" wrapText="1"/>
    </xf>
    <xf numFmtId="49" fontId="31" fillId="0" borderId="113" xfId="0" applyNumberFormat="1" applyFont="1" applyFill="1" applyBorder="1" applyAlignment="1">
      <alignment horizontal="center" vertical="center" wrapText="1"/>
    </xf>
    <xf numFmtId="49" fontId="31" fillId="0" borderId="142" xfId="0" applyNumberFormat="1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 applyProtection="1">
      <alignment horizontal="center" vertical="center"/>
      <protection/>
    </xf>
    <xf numFmtId="0" fontId="31" fillId="0" borderId="53" xfId="0" applyNumberFormat="1" applyFont="1" applyFill="1" applyBorder="1" applyAlignment="1" applyProtection="1">
      <alignment horizontal="center" vertical="center"/>
      <protection/>
    </xf>
    <xf numFmtId="0" fontId="31" fillId="0" borderId="18" xfId="0" applyNumberFormat="1" applyFont="1" applyFill="1" applyBorder="1" applyAlignment="1" applyProtection="1">
      <alignment horizontal="center" vertical="center"/>
      <protection/>
    </xf>
    <xf numFmtId="49" fontId="31" fillId="0" borderId="52" xfId="0" applyNumberFormat="1" applyFont="1" applyFill="1" applyBorder="1" applyAlignment="1" applyProtection="1">
      <alignment horizontal="center" vertical="center"/>
      <protection/>
    </xf>
    <xf numFmtId="49" fontId="31" fillId="0" borderId="129" xfId="0" applyNumberFormat="1" applyFont="1" applyFill="1" applyBorder="1" applyAlignment="1" applyProtection="1">
      <alignment horizontal="center" vertical="center"/>
      <protection/>
    </xf>
    <xf numFmtId="49" fontId="31" fillId="0" borderId="35" xfId="0" applyNumberFormat="1" applyFont="1" applyFill="1" applyBorder="1" applyAlignment="1" applyProtection="1">
      <alignment horizontal="center" vertical="center"/>
      <protection/>
    </xf>
    <xf numFmtId="49" fontId="31" fillId="0" borderId="38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189" fontId="32" fillId="0" borderId="52" xfId="0" applyNumberFormat="1" applyFont="1" applyFill="1" applyBorder="1" applyAlignment="1" applyProtection="1">
      <alignment horizontal="center" vertical="center"/>
      <protection/>
    </xf>
    <xf numFmtId="189" fontId="32" fillId="0" borderId="53" xfId="0" applyNumberFormat="1" applyFont="1" applyFill="1" applyBorder="1" applyAlignment="1" applyProtection="1">
      <alignment horizontal="center" vertical="center"/>
      <protection/>
    </xf>
    <xf numFmtId="189" fontId="32" fillId="0" borderId="129" xfId="0" applyNumberFormat="1" applyFont="1" applyFill="1" applyBorder="1" applyAlignment="1" applyProtection="1">
      <alignment horizontal="center" vertical="center"/>
      <protection/>
    </xf>
    <xf numFmtId="188" fontId="32" fillId="0" borderId="107" xfId="0" applyNumberFormat="1" applyFont="1" applyFill="1" applyBorder="1" applyAlignment="1" applyProtection="1">
      <alignment horizontal="left" vertical="center"/>
      <protection/>
    </xf>
    <xf numFmtId="188" fontId="32" fillId="0" borderId="134" xfId="0" applyNumberFormat="1" applyFont="1" applyFill="1" applyBorder="1" applyAlignment="1" applyProtection="1">
      <alignment horizontal="left" vertical="center"/>
      <protection/>
    </xf>
    <xf numFmtId="1" fontId="32" fillId="0" borderId="15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49" fontId="31" fillId="0" borderId="127" xfId="0" applyNumberFormat="1" applyFont="1" applyFill="1" applyBorder="1" applyAlignment="1">
      <alignment horizontal="center" vertical="center" wrapText="1"/>
    </xf>
    <xf numFmtId="0" fontId="31" fillId="0" borderId="129" xfId="0" applyNumberFormat="1" applyFont="1" applyFill="1" applyBorder="1" applyAlignment="1" applyProtection="1">
      <alignment horizontal="center" vertical="center"/>
      <protection/>
    </xf>
    <xf numFmtId="188" fontId="32" fillId="0" borderId="52" xfId="0" applyNumberFormat="1" applyFont="1" applyFill="1" applyBorder="1" applyAlignment="1" applyProtection="1">
      <alignment horizontal="center" vertical="center"/>
      <protection/>
    </xf>
    <xf numFmtId="188" fontId="32" fillId="0" borderId="53" xfId="0" applyNumberFormat="1" applyFont="1" applyFill="1" applyBorder="1" applyAlignment="1" applyProtection="1">
      <alignment horizontal="center" vertical="center"/>
      <protection/>
    </xf>
    <xf numFmtId="188" fontId="32" fillId="0" borderId="129" xfId="0" applyNumberFormat="1" applyFont="1" applyFill="1" applyBorder="1" applyAlignment="1" applyProtection="1">
      <alignment horizontal="center" vertical="center"/>
      <protection/>
    </xf>
    <xf numFmtId="188" fontId="32" fillId="0" borderId="106" xfId="0" applyNumberFormat="1" applyFont="1" applyFill="1" applyBorder="1" applyAlignment="1" applyProtection="1">
      <alignment horizontal="left" vertical="center"/>
      <protection/>
    </xf>
    <xf numFmtId="188" fontId="32" fillId="0" borderId="91" xfId="0" applyNumberFormat="1" applyFont="1" applyFill="1" applyBorder="1" applyAlignment="1" applyProtection="1">
      <alignment horizontal="left" vertical="center"/>
      <protection/>
    </xf>
    <xf numFmtId="0" fontId="32" fillId="0" borderId="10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49" fontId="32" fillId="0" borderId="52" xfId="0" applyNumberFormat="1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32" fillId="0" borderId="129" xfId="0" applyNumberFormat="1" applyFont="1" applyFill="1" applyBorder="1" applyAlignment="1">
      <alignment horizontal="center" vertical="center" wrapText="1"/>
    </xf>
    <xf numFmtId="190" fontId="32" fillId="0" borderId="38" xfId="0" applyNumberFormat="1" applyFont="1" applyFill="1" applyBorder="1" applyAlignment="1" applyProtection="1">
      <alignment horizontal="center" vertical="center"/>
      <protection/>
    </xf>
    <xf numFmtId="190" fontId="32" fillId="0" borderId="114" xfId="0" applyNumberFormat="1" applyFont="1" applyFill="1" applyBorder="1" applyAlignment="1" applyProtection="1">
      <alignment horizontal="center" vertical="center"/>
      <protection/>
    </xf>
    <xf numFmtId="190" fontId="32" fillId="0" borderId="142" xfId="0" applyNumberFormat="1" applyFont="1" applyFill="1" applyBorder="1" applyAlignment="1" applyProtection="1">
      <alignment horizontal="center" vertical="center"/>
      <protection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129" xfId="0" applyFont="1" applyFill="1" applyBorder="1" applyAlignment="1">
      <alignment horizontal="center" vertical="center" wrapText="1"/>
    </xf>
    <xf numFmtId="188" fontId="32" fillId="0" borderId="19" xfId="0" applyNumberFormat="1" applyFont="1" applyFill="1" applyBorder="1" applyAlignment="1" applyProtection="1">
      <alignment horizontal="center" vertical="center" wrapText="1"/>
      <protection/>
    </xf>
    <xf numFmtId="188" fontId="32" fillId="0" borderId="53" xfId="0" applyNumberFormat="1" applyFont="1" applyFill="1" applyBorder="1" applyAlignment="1" applyProtection="1">
      <alignment horizontal="center" vertical="center" wrapText="1"/>
      <protection/>
    </xf>
    <xf numFmtId="1" fontId="32" fillId="0" borderId="125" xfId="0" applyNumberFormat="1" applyFont="1" applyFill="1" applyBorder="1" applyAlignment="1">
      <alignment horizontal="center" vertical="center" wrapText="1"/>
    </xf>
    <xf numFmtId="1" fontId="32" fillId="0" borderId="104" xfId="0" applyNumberFormat="1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129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189" fontId="87" fillId="0" borderId="52" xfId="0" applyNumberFormat="1" applyFont="1" applyFill="1" applyBorder="1" applyAlignment="1" applyProtection="1">
      <alignment horizontal="center" vertical="center"/>
      <protection/>
    </xf>
    <xf numFmtId="189" fontId="87" fillId="0" borderId="53" xfId="0" applyNumberFormat="1" applyFont="1" applyFill="1" applyBorder="1" applyAlignment="1" applyProtection="1">
      <alignment horizontal="center" vertical="center"/>
      <protection/>
    </xf>
    <xf numFmtId="189" fontId="87" fillId="0" borderId="143" xfId="0" applyNumberFormat="1" applyFont="1" applyFill="1" applyBorder="1" applyAlignment="1" applyProtection="1">
      <alignment horizontal="center" vertical="center"/>
      <protection/>
    </xf>
    <xf numFmtId="189" fontId="87" fillId="0" borderId="129" xfId="0" applyNumberFormat="1" applyFont="1" applyFill="1" applyBorder="1" applyAlignment="1" applyProtection="1">
      <alignment horizontal="center" vertical="center"/>
      <protection/>
    </xf>
    <xf numFmtId="188" fontId="32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44" xfId="0" applyNumberFormat="1" applyFont="1" applyFill="1" applyBorder="1" applyAlignment="1" applyProtection="1">
      <alignment horizontal="center" vertical="center" wrapText="1"/>
      <protection/>
    </xf>
    <xf numFmtId="188" fontId="32" fillId="0" borderId="145" xfId="0" applyNumberFormat="1" applyFont="1" applyFill="1" applyBorder="1" applyAlignment="1" applyProtection="1">
      <alignment horizontal="center" vertical="center" wrapText="1"/>
      <protection/>
    </xf>
    <xf numFmtId="188" fontId="32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0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0" xfId="0" applyNumberFormat="1" applyFont="1" applyFill="1" applyBorder="1" applyAlignment="1" applyProtection="1">
      <alignment horizontal="center" vertical="center" wrapText="1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40" xfId="0" applyNumberFormat="1" applyFont="1" applyFill="1" applyBorder="1" applyAlignment="1" applyProtection="1">
      <alignment horizontal="center" vertical="center"/>
      <protection/>
    </xf>
    <xf numFmtId="188" fontId="32" fillId="0" borderId="138" xfId="0" applyNumberFormat="1" applyFont="1" applyFill="1" applyBorder="1" applyAlignment="1" applyProtection="1">
      <alignment horizontal="center" vertical="center"/>
      <protection/>
    </xf>
    <xf numFmtId="188" fontId="32" fillId="0" borderId="137" xfId="0" applyNumberFormat="1" applyFont="1" applyFill="1" applyBorder="1" applyAlignment="1" applyProtection="1">
      <alignment horizontal="center" vertical="center"/>
      <protection/>
    </xf>
    <xf numFmtId="188" fontId="32" fillId="0" borderId="99" xfId="0" applyNumberFormat="1" applyFont="1" applyFill="1" applyBorder="1" applyAlignment="1" applyProtection="1">
      <alignment horizontal="center" vertical="center"/>
      <protection/>
    </xf>
    <xf numFmtId="188" fontId="32" fillId="0" borderId="41" xfId="0" applyNumberFormat="1" applyFont="1" applyFill="1" applyBorder="1" applyAlignment="1" applyProtection="1">
      <alignment horizontal="center" vertical="center"/>
      <protection/>
    </xf>
    <xf numFmtId="188" fontId="32" fillId="0" borderId="39" xfId="0" applyNumberFormat="1" applyFont="1" applyFill="1" applyBorder="1" applyAlignment="1" applyProtection="1">
      <alignment horizontal="center" vertical="center"/>
      <protection/>
    </xf>
    <xf numFmtId="188" fontId="32" fillId="0" borderId="43" xfId="0" applyNumberFormat="1" applyFont="1" applyFill="1" applyBorder="1" applyAlignment="1" applyProtection="1">
      <alignment horizontal="center" vertical="center"/>
      <protection/>
    </xf>
    <xf numFmtId="188" fontId="31" fillId="0" borderId="52" xfId="0" applyNumberFormat="1" applyFont="1" applyFill="1" applyBorder="1" applyAlignment="1" applyProtection="1">
      <alignment horizontal="center" vertical="center"/>
      <protection/>
    </xf>
    <xf numFmtId="188" fontId="31" fillId="0" borderId="53" xfId="0" applyNumberFormat="1" applyFont="1" applyFill="1" applyBorder="1" applyAlignment="1" applyProtection="1">
      <alignment horizontal="center" vertical="center"/>
      <protection/>
    </xf>
    <xf numFmtId="188" fontId="31" fillId="0" borderId="143" xfId="0" applyNumberFormat="1" applyFont="1" applyFill="1" applyBorder="1" applyAlignment="1" applyProtection="1">
      <alignment horizontal="center" vertical="center"/>
      <protection/>
    </xf>
    <xf numFmtId="0" fontId="32" fillId="0" borderId="118" xfId="0" applyNumberFormat="1" applyFont="1" applyFill="1" applyBorder="1" applyAlignment="1" applyProtection="1">
      <alignment horizontal="center" vertical="center" textRotation="90"/>
      <protection/>
    </xf>
    <xf numFmtId="0" fontId="32" fillId="0" borderId="74" xfId="0" applyNumberFormat="1" applyFont="1" applyFill="1" applyBorder="1" applyAlignment="1" applyProtection="1">
      <alignment horizontal="center" vertical="center" textRotation="90"/>
      <protection/>
    </xf>
    <xf numFmtId="0" fontId="32" fillId="0" borderId="45" xfId="0" applyNumberFormat="1" applyFont="1" applyFill="1" applyBorder="1" applyAlignment="1" applyProtection="1">
      <alignment horizontal="center" vertical="center" textRotation="90"/>
      <protection/>
    </xf>
    <xf numFmtId="188" fontId="32" fillId="0" borderId="146" xfId="0" applyNumberFormat="1" applyFont="1" applyFill="1" applyBorder="1" applyAlignment="1" applyProtection="1">
      <alignment horizontal="center" vertical="center"/>
      <protection/>
    </xf>
    <xf numFmtId="188" fontId="32" fillId="0" borderId="63" xfId="0" applyNumberFormat="1" applyFont="1" applyFill="1" applyBorder="1" applyAlignment="1" applyProtection="1">
      <alignment horizontal="center" vertical="center"/>
      <protection/>
    </xf>
    <xf numFmtId="188" fontId="32" fillId="0" borderId="46" xfId="0" applyNumberFormat="1" applyFont="1" applyFill="1" applyBorder="1" applyAlignment="1" applyProtection="1">
      <alignment horizontal="center" vertical="center"/>
      <protection/>
    </xf>
    <xf numFmtId="188" fontId="32" fillId="0" borderId="120" xfId="0" applyNumberFormat="1" applyFont="1" applyFill="1" applyBorder="1" applyAlignment="1" applyProtection="1">
      <alignment horizontal="center" vertical="top" wrapText="1"/>
      <protection/>
    </xf>
    <xf numFmtId="188" fontId="32" fillId="0" borderId="143" xfId="0" applyNumberFormat="1" applyFont="1" applyFill="1" applyBorder="1" applyAlignment="1" applyProtection="1">
      <alignment horizontal="center" vertical="top" wrapText="1"/>
      <protection/>
    </xf>
    <xf numFmtId="188" fontId="32" fillId="0" borderId="147" xfId="0" applyNumberFormat="1" applyFont="1" applyFill="1" applyBorder="1" applyAlignment="1" applyProtection="1">
      <alignment horizontal="center" vertical="top" wrapText="1"/>
      <protection/>
    </xf>
    <xf numFmtId="188" fontId="32" fillId="0" borderId="148" xfId="0" applyNumberFormat="1" applyFont="1" applyFill="1" applyBorder="1" applyAlignment="1" applyProtection="1">
      <alignment horizontal="center" vertical="top" wrapText="1"/>
      <protection/>
    </xf>
    <xf numFmtId="188" fontId="32" fillId="0" borderId="56" xfId="0" applyNumberFormat="1" applyFont="1" applyFill="1" applyBorder="1" applyAlignment="1" applyProtection="1">
      <alignment horizontal="center" vertical="top" wrapText="1"/>
      <protection/>
    </xf>
    <xf numFmtId="188" fontId="32" fillId="0" borderId="149" xfId="0" applyNumberFormat="1" applyFont="1" applyFill="1" applyBorder="1" applyAlignment="1" applyProtection="1">
      <alignment horizontal="center" vertical="top" wrapText="1"/>
      <protection/>
    </xf>
    <xf numFmtId="0" fontId="32" fillId="0" borderId="146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5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51" xfId="0" applyNumberFormat="1" applyFont="1" applyFill="1" applyBorder="1" applyAlignment="1" applyProtection="1">
      <alignment horizontal="center" vertical="center" wrapText="1"/>
      <protection/>
    </xf>
    <xf numFmtId="188" fontId="32" fillId="0" borderId="122" xfId="0" applyNumberFormat="1" applyFont="1" applyFill="1" applyBorder="1" applyAlignment="1" applyProtection="1">
      <alignment horizontal="center" vertical="center" wrapText="1"/>
      <protection/>
    </xf>
    <xf numFmtId="188" fontId="32" fillId="0" borderId="143" xfId="0" applyNumberFormat="1" applyFont="1" applyFill="1" applyBorder="1" applyAlignment="1" applyProtection="1">
      <alignment horizontal="center" vertical="center" wrapText="1"/>
      <protection/>
    </xf>
    <xf numFmtId="188" fontId="32" fillId="0" borderId="152" xfId="0" applyNumberFormat="1" applyFont="1" applyFill="1" applyBorder="1" applyAlignment="1" applyProtection="1">
      <alignment horizontal="center" vertical="center" wrapText="1"/>
      <protection/>
    </xf>
    <xf numFmtId="188" fontId="32" fillId="0" borderId="106" xfId="0" applyNumberFormat="1" applyFont="1" applyFill="1" applyBorder="1" applyAlignment="1" applyProtection="1">
      <alignment horizontal="center" vertical="center" wrapText="1"/>
      <protection/>
    </xf>
    <xf numFmtId="188" fontId="32" fillId="0" borderId="56" xfId="0" applyNumberFormat="1" applyFont="1" applyFill="1" applyBorder="1" applyAlignment="1" applyProtection="1">
      <alignment horizontal="center" vertical="center" wrapText="1"/>
      <protection/>
    </xf>
    <xf numFmtId="188" fontId="32" fillId="0" borderId="91" xfId="0" applyNumberFormat="1" applyFont="1" applyFill="1" applyBorder="1" applyAlignment="1" applyProtection="1">
      <alignment horizontal="center" vertical="center" wrapText="1"/>
      <protection/>
    </xf>
    <xf numFmtId="188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75" xfId="0" applyNumberFormat="1" applyFont="1" applyFill="1" applyBorder="1" applyAlignment="1" applyProtection="1">
      <alignment horizontal="center" vertical="center"/>
      <protection/>
    </xf>
    <xf numFmtId="188" fontId="32" fillId="0" borderId="73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6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93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86" fillId="33" borderId="0" xfId="0" applyNumberFormat="1" applyFont="1" applyFill="1" applyBorder="1" applyAlignment="1" applyProtection="1">
      <alignment vertical="center"/>
      <protection/>
    </xf>
    <xf numFmtId="188" fontId="88" fillId="33" borderId="0" xfId="0" applyNumberFormat="1" applyFont="1" applyFill="1" applyBorder="1" applyAlignment="1" applyProtection="1">
      <alignment vertical="center"/>
      <protection/>
    </xf>
    <xf numFmtId="188" fontId="90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188" fontId="30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3" xfId="57"/>
    <cellStyle name="Обычный 3 3" xfId="58"/>
    <cellStyle name="Обычный_Plan Уч(бакал.) д_о 2013_14а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Финансовый 2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1" width="6.625" style="1" customWidth="1"/>
    <col min="2" max="35" width="4.75390625" style="1" customWidth="1"/>
    <col min="36" max="36" width="5.75390625" style="1" customWidth="1"/>
    <col min="37" max="53" width="4.75390625" style="1" customWidth="1"/>
    <col min="54" max="16384" width="3.25390625" style="1" customWidth="1"/>
  </cols>
  <sheetData>
    <row r="1" ht="25.5" customHeight="1"/>
    <row r="2" spans="1:53" ht="30">
      <c r="A2" s="870"/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1" t="s">
        <v>35</v>
      </c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  <c r="AK2" s="871"/>
      <c r="AL2" s="871"/>
      <c r="AM2" s="871"/>
      <c r="AN2" s="871"/>
      <c r="AO2" s="872"/>
      <c r="AP2" s="872"/>
      <c r="AQ2" s="872"/>
      <c r="AR2" s="872"/>
      <c r="AS2" s="872"/>
      <c r="AT2" s="872"/>
      <c r="AU2" s="872"/>
      <c r="AV2" s="872"/>
      <c r="AW2" s="872"/>
      <c r="AX2" s="872"/>
      <c r="AY2" s="872"/>
      <c r="AZ2" s="872"/>
      <c r="BA2" s="872"/>
    </row>
    <row r="3" spans="1:53" ht="30" customHeight="1">
      <c r="A3" s="865" t="s">
        <v>63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872"/>
      <c r="AP3" s="872"/>
      <c r="AQ3" s="872"/>
      <c r="AR3" s="872"/>
      <c r="AS3" s="872"/>
      <c r="AT3" s="872"/>
      <c r="AU3" s="872"/>
      <c r="AV3" s="872"/>
      <c r="AW3" s="872"/>
      <c r="AX3" s="872"/>
      <c r="AY3" s="872"/>
      <c r="AZ3" s="872"/>
      <c r="BA3" s="872"/>
    </row>
    <row r="4" spans="1:53" ht="27" customHeight="1">
      <c r="A4" s="865" t="s">
        <v>64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73" t="s">
        <v>1</v>
      </c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2"/>
      <c r="AP4" s="872"/>
      <c r="AQ4" s="872"/>
      <c r="AR4" s="872"/>
      <c r="AS4" s="872"/>
      <c r="AT4" s="872"/>
      <c r="AU4" s="872"/>
      <c r="AV4" s="872"/>
      <c r="AW4" s="872"/>
      <c r="AX4" s="872"/>
      <c r="AY4" s="872"/>
      <c r="AZ4" s="872"/>
      <c r="BA4" s="872"/>
    </row>
    <row r="5" spans="1:53" ht="26.25" customHeight="1">
      <c r="A5" s="862" t="s">
        <v>126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863" t="s">
        <v>310</v>
      </c>
      <c r="AO5" s="863"/>
      <c r="AP5" s="863"/>
      <c r="AQ5" s="863"/>
      <c r="AR5" s="863"/>
      <c r="AS5" s="863"/>
      <c r="AT5" s="863"/>
      <c r="AU5" s="863"/>
      <c r="AV5" s="863"/>
      <c r="AW5" s="863"/>
      <c r="AX5" s="863"/>
      <c r="AY5" s="863"/>
      <c r="AZ5" s="863"/>
      <c r="BA5" s="863"/>
    </row>
    <row r="6" spans="1:53" s="2" customFormat="1" ht="23.25" customHeight="1">
      <c r="A6" s="864" t="s">
        <v>318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63"/>
      <c r="AO6" s="863"/>
      <c r="AP6" s="863"/>
      <c r="AQ6" s="863"/>
      <c r="AR6" s="863"/>
      <c r="AS6" s="863"/>
      <c r="AT6" s="863"/>
      <c r="AU6" s="863"/>
      <c r="AV6" s="863"/>
      <c r="AW6" s="863"/>
      <c r="AX6" s="863"/>
      <c r="AY6" s="863"/>
      <c r="AZ6" s="863"/>
      <c r="BA6" s="863"/>
    </row>
    <row r="7" spans="1:53" s="2" customFormat="1" ht="22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863"/>
      <c r="AO7" s="863"/>
      <c r="AP7" s="863"/>
      <c r="AQ7" s="863"/>
      <c r="AR7" s="863"/>
      <c r="AS7" s="863"/>
      <c r="AT7" s="863"/>
      <c r="AU7" s="863"/>
      <c r="AV7" s="863"/>
      <c r="AW7" s="863"/>
      <c r="AX7" s="863"/>
      <c r="AY7" s="863"/>
      <c r="AZ7" s="863"/>
      <c r="BA7" s="863"/>
    </row>
    <row r="8" spans="1:53" s="2" customFormat="1" ht="27" customHeight="1">
      <c r="A8" s="865" t="s">
        <v>0</v>
      </c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6" t="s">
        <v>86</v>
      </c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7"/>
      <c r="AD8" s="867"/>
      <c r="AE8" s="867"/>
      <c r="AF8" s="867"/>
      <c r="AG8" s="867"/>
      <c r="AH8" s="867"/>
      <c r="AI8" s="867"/>
      <c r="AJ8" s="867"/>
      <c r="AK8" s="867"/>
      <c r="AL8" s="867"/>
      <c r="AM8" s="867"/>
      <c r="AN8" s="868" t="s">
        <v>216</v>
      </c>
      <c r="AO8" s="869"/>
      <c r="AP8" s="869"/>
      <c r="AQ8" s="869"/>
      <c r="AR8" s="869"/>
      <c r="AS8" s="869"/>
      <c r="AT8" s="869"/>
      <c r="AU8" s="869"/>
      <c r="AV8" s="869"/>
      <c r="AW8" s="869"/>
      <c r="AX8" s="869"/>
      <c r="AY8" s="869"/>
      <c r="AZ8" s="869"/>
      <c r="BA8" s="869"/>
    </row>
    <row r="9" spans="1:53" s="2" customFormat="1" ht="27.75" customHeight="1">
      <c r="A9" s="865" t="s">
        <v>65</v>
      </c>
      <c r="B9" s="865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3" t="s">
        <v>85</v>
      </c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6:53" s="2" customFormat="1" ht="27.75" customHeight="1">
      <c r="P10" s="863" t="s">
        <v>164</v>
      </c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9"/>
      <c r="AM10" s="9"/>
      <c r="AN10" s="879" t="s">
        <v>66</v>
      </c>
      <c r="AO10" s="879"/>
      <c r="AP10" s="879"/>
      <c r="AQ10" s="879"/>
      <c r="AR10" s="879"/>
      <c r="AS10" s="879"/>
      <c r="AT10" s="879"/>
      <c r="AU10" s="879"/>
      <c r="AV10" s="879"/>
      <c r="AW10" s="879"/>
      <c r="AX10" s="879"/>
      <c r="AY10" s="879"/>
      <c r="AZ10" s="879"/>
      <c r="BA10" s="879"/>
    </row>
    <row r="11" spans="16:53" s="2" customFormat="1" ht="27.75" customHeight="1">
      <c r="P11" s="863" t="s">
        <v>165</v>
      </c>
      <c r="Q11" s="878"/>
      <c r="R11" s="878"/>
      <c r="S11" s="878"/>
      <c r="T11" s="878"/>
      <c r="U11" s="878"/>
      <c r="V11" s="878"/>
      <c r="W11" s="878"/>
      <c r="X11" s="878"/>
      <c r="Y11" s="878"/>
      <c r="Z11" s="878"/>
      <c r="AA11" s="878"/>
      <c r="AB11" s="878"/>
      <c r="AC11" s="878"/>
      <c r="AD11" s="878"/>
      <c r="AE11" s="878"/>
      <c r="AF11" s="878"/>
      <c r="AG11" s="878"/>
      <c r="AH11" s="878"/>
      <c r="AI11" s="878"/>
      <c r="AJ11" s="878"/>
      <c r="AK11" s="881"/>
      <c r="AL11" s="9"/>
      <c r="AM11" s="9"/>
      <c r="AN11" s="880"/>
      <c r="AO11" s="880"/>
      <c r="AP11" s="880"/>
      <c r="AQ11" s="880"/>
      <c r="AR11" s="880"/>
      <c r="AS11" s="880"/>
      <c r="AT11" s="880"/>
      <c r="AU11" s="880"/>
      <c r="AV11" s="880"/>
      <c r="AW11" s="880"/>
      <c r="AX11" s="880"/>
      <c r="AY11" s="880"/>
      <c r="AZ11" s="880"/>
      <c r="BA11" s="880"/>
    </row>
    <row r="12" spans="16:53" s="2" customFormat="1" ht="26.25" customHeight="1">
      <c r="P12" s="881"/>
      <c r="Q12" s="881"/>
      <c r="R12" s="881"/>
      <c r="S12" s="881"/>
      <c r="T12" s="881"/>
      <c r="U12" s="881"/>
      <c r="V12" s="881"/>
      <c r="W12" s="881"/>
      <c r="X12" s="881"/>
      <c r="Y12" s="881"/>
      <c r="Z12" s="881"/>
      <c r="AA12" s="881"/>
      <c r="AB12" s="881"/>
      <c r="AC12" s="881"/>
      <c r="AD12" s="881"/>
      <c r="AE12" s="881"/>
      <c r="AF12" s="881"/>
      <c r="AG12" s="881"/>
      <c r="AH12" s="881"/>
      <c r="AI12" s="881"/>
      <c r="AJ12" s="881"/>
      <c r="AK12" s="881"/>
      <c r="AL12" s="31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6:53" s="2" customFormat="1" ht="54.75" customHeight="1">
      <c r="P13" s="882" t="s">
        <v>166</v>
      </c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3"/>
      <c r="AP13" s="883"/>
      <c r="AQ13" s="883"/>
      <c r="AR13" s="883"/>
      <c r="AS13" s="883"/>
      <c r="AT13" s="883"/>
      <c r="AU13" s="883"/>
      <c r="AV13" s="883"/>
      <c r="AW13" s="883"/>
      <c r="AX13" s="883"/>
      <c r="AY13" s="883"/>
      <c r="AZ13" s="883"/>
      <c r="BA13" s="883"/>
    </row>
    <row r="14" spans="16:53" s="2" customFormat="1" ht="10.5" customHeight="1">
      <c r="P14" s="887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888"/>
      <c r="AF14" s="888"/>
      <c r="AG14" s="888"/>
      <c r="AH14" s="888"/>
      <c r="AI14" s="888"/>
      <c r="AJ14" s="888"/>
      <c r="AK14" s="888"/>
      <c r="AL14" s="888"/>
      <c r="AM14" s="888"/>
      <c r="AN14" s="880"/>
      <c r="AO14" s="880"/>
      <c r="AP14" s="880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6:53" s="2" customFormat="1" ht="3" customHeight="1">
      <c r="P15" s="889"/>
      <c r="Q15" s="889"/>
      <c r="R15" s="889"/>
      <c r="S15" s="889"/>
      <c r="T15" s="889"/>
      <c r="U15" s="889"/>
      <c r="V15" s="889"/>
      <c r="W15" s="889"/>
      <c r="X15" s="889"/>
      <c r="Y15" s="889"/>
      <c r="Z15" s="889"/>
      <c r="AA15" s="889"/>
      <c r="AB15" s="889"/>
      <c r="AC15" s="889"/>
      <c r="AD15" s="889"/>
      <c r="AE15" s="889"/>
      <c r="AF15" s="889"/>
      <c r="AG15" s="889"/>
      <c r="AH15" s="889"/>
      <c r="AI15" s="889"/>
      <c r="AJ15" s="889"/>
      <c r="AK15" s="889"/>
      <c r="AL15" s="889"/>
      <c r="AM15" s="889"/>
      <c r="AN15" s="889"/>
      <c r="AO15" s="889"/>
      <c r="AP15" s="88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6:53" s="2" customFormat="1" ht="25.5">
      <c r="P16" s="890" t="s">
        <v>207</v>
      </c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  <c r="AM16" s="89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41:53" s="2" customFormat="1" ht="18.75"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s="2" customFormat="1" ht="22.5">
      <c r="A18" s="892" t="s">
        <v>314</v>
      </c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892"/>
      <c r="AM18" s="892"/>
      <c r="AN18" s="892"/>
      <c r="AO18" s="892"/>
      <c r="AP18" s="892"/>
      <c r="AQ18" s="892"/>
      <c r="AR18" s="892"/>
      <c r="AS18" s="892"/>
      <c r="AT18" s="892"/>
      <c r="AU18" s="892"/>
      <c r="AV18" s="892"/>
      <c r="AW18" s="892"/>
      <c r="AX18" s="892"/>
      <c r="AY18" s="892"/>
      <c r="AZ18" s="892"/>
      <c r="BA18" s="892"/>
    </row>
    <row r="19" spans="1:53" s="2" customFormat="1" ht="19.5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18" customHeight="1">
      <c r="A20" s="893" t="s">
        <v>2</v>
      </c>
      <c r="B20" s="895" t="s">
        <v>3</v>
      </c>
      <c r="C20" s="896"/>
      <c r="D20" s="896"/>
      <c r="E20" s="897"/>
      <c r="F20" s="895" t="s">
        <v>4</v>
      </c>
      <c r="G20" s="896"/>
      <c r="H20" s="896"/>
      <c r="I20" s="897"/>
      <c r="J20" s="874" t="s">
        <v>5</v>
      </c>
      <c r="K20" s="875"/>
      <c r="L20" s="875"/>
      <c r="M20" s="875"/>
      <c r="N20" s="874" t="s">
        <v>6</v>
      </c>
      <c r="O20" s="875"/>
      <c r="P20" s="875"/>
      <c r="Q20" s="875"/>
      <c r="R20" s="876"/>
      <c r="S20" s="874" t="s">
        <v>7</v>
      </c>
      <c r="T20" s="877"/>
      <c r="U20" s="877"/>
      <c r="V20" s="877"/>
      <c r="W20" s="876"/>
      <c r="X20" s="874" t="s">
        <v>8</v>
      </c>
      <c r="Y20" s="875"/>
      <c r="Z20" s="875"/>
      <c r="AA20" s="876"/>
      <c r="AB20" s="895" t="s">
        <v>9</v>
      </c>
      <c r="AC20" s="896"/>
      <c r="AD20" s="896"/>
      <c r="AE20" s="897"/>
      <c r="AF20" s="895" t="s">
        <v>10</v>
      </c>
      <c r="AG20" s="896"/>
      <c r="AH20" s="896"/>
      <c r="AI20" s="897"/>
      <c r="AJ20" s="874" t="s">
        <v>11</v>
      </c>
      <c r="AK20" s="877"/>
      <c r="AL20" s="877"/>
      <c r="AM20" s="877"/>
      <c r="AN20" s="876"/>
      <c r="AO20" s="874" t="s">
        <v>12</v>
      </c>
      <c r="AP20" s="875"/>
      <c r="AQ20" s="875"/>
      <c r="AR20" s="875"/>
      <c r="AS20" s="884" t="s">
        <v>13</v>
      </c>
      <c r="AT20" s="885"/>
      <c r="AU20" s="885"/>
      <c r="AV20" s="885"/>
      <c r="AW20" s="886"/>
      <c r="AX20" s="874" t="s">
        <v>14</v>
      </c>
      <c r="AY20" s="875"/>
      <c r="AZ20" s="875"/>
      <c r="BA20" s="876"/>
    </row>
    <row r="21" spans="1:53" s="3" customFormat="1" ht="20.25" customHeight="1" thickBot="1">
      <c r="A21" s="894"/>
      <c r="B21" s="39">
        <v>1</v>
      </c>
      <c r="C21" s="40">
        <v>2</v>
      </c>
      <c r="D21" s="40">
        <v>3</v>
      </c>
      <c r="E21" s="41">
        <v>4</v>
      </c>
      <c r="F21" s="39">
        <v>5</v>
      </c>
      <c r="G21" s="40">
        <v>6</v>
      </c>
      <c r="H21" s="40">
        <v>7</v>
      </c>
      <c r="I21" s="41">
        <v>8</v>
      </c>
      <c r="J21" s="39">
        <v>9</v>
      </c>
      <c r="K21" s="40">
        <v>10</v>
      </c>
      <c r="L21" s="40">
        <v>11</v>
      </c>
      <c r="M21" s="42">
        <v>12</v>
      </c>
      <c r="N21" s="39">
        <v>13</v>
      </c>
      <c r="O21" s="40">
        <v>14</v>
      </c>
      <c r="P21" s="40">
        <v>15</v>
      </c>
      <c r="Q21" s="40">
        <v>16</v>
      </c>
      <c r="R21" s="41">
        <v>17</v>
      </c>
      <c r="S21" s="39">
        <v>18</v>
      </c>
      <c r="T21" s="40">
        <v>19</v>
      </c>
      <c r="U21" s="40">
        <v>20</v>
      </c>
      <c r="V21" s="40">
        <v>21</v>
      </c>
      <c r="W21" s="41">
        <v>22</v>
      </c>
      <c r="X21" s="39">
        <v>23</v>
      </c>
      <c r="Y21" s="40">
        <v>24</v>
      </c>
      <c r="Z21" s="40">
        <v>25</v>
      </c>
      <c r="AA21" s="41">
        <v>26</v>
      </c>
      <c r="AB21" s="39">
        <v>27</v>
      </c>
      <c r="AC21" s="40">
        <v>28</v>
      </c>
      <c r="AD21" s="40">
        <v>29</v>
      </c>
      <c r="AE21" s="41">
        <v>30</v>
      </c>
      <c r="AF21" s="39">
        <v>31</v>
      </c>
      <c r="AG21" s="40">
        <v>32</v>
      </c>
      <c r="AH21" s="40">
        <v>33</v>
      </c>
      <c r="AI21" s="41">
        <v>34</v>
      </c>
      <c r="AJ21" s="39">
        <v>35</v>
      </c>
      <c r="AK21" s="40">
        <v>36</v>
      </c>
      <c r="AL21" s="40">
        <v>37</v>
      </c>
      <c r="AM21" s="40">
        <v>38</v>
      </c>
      <c r="AN21" s="41">
        <v>39</v>
      </c>
      <c r="AO21" s="39">
        <v>40</v>
      </c>
      <c r="AP21" s="40">
        <v>41</v>
      </c>
      <c r="AQ21" s="40">
        <v>42</v>
      </c>
      <c r="AR21" s="42">
        <v>43</v>
      </c>
      <c r="AS21" s="39">
        <v>44</v>
      </c>
      <c r="AT21" s="40">
        <v>45</v>
      </c>
      <c r="AU21" s="40">
        <v>46</v>
      </c>
      <c r="AV21" s="40">
        <v>47</v>
      </c>
      <c r="AW21" s="41">
        <v>48</v>
      </c>
      <c r="AX21" s="39">
        <v>49</v>
      </c>
      <c r="AY21" s="40">
        <v>50</v>
      </c>
      <c r="AZ21" s="40">
        <v>51</v>
      </c>
      <c r="BA21" s="41">
        <v>52</v>
      </c>
    </row>
    <row r="22" spans="1:53" ht="19.5" customHeight="1" thickBot="1">
      <c r="A22" s="43" t="s">
        <v>208</v>
      </c>
      <c r="B22" s="44" t="s">
        <v>209</v>
      </c>
      <c r="C22" s="45"/>
      <c r="D22" s="46"/>
      <c r="E22" s="47"/>
      <c r="F22" s="48"/>
      <c r="G22" s="46"/>
      <c r="H22" s="46"/>
      <c r="I22" s="46"/>
      <c r="J22" s="47"/>
      <c r="K22" s="49"/>
      <c r="L22" s="46"/>
      <c r="M22" s="50"/>
      <c r="N22" s="49"/>
      <c r="O22" s="48"/>
      <c r="P22" s="46"/>
      <c r="Q22" s="45" t="s">
        <v>15</v>
      </c>
      <c r="R22" s="44" t="s">
        <v>209</v>
      </c>
      <c r="S22" s="45" t="s">
        <v>210</v>
      </c>
      <c r="T22" s="45" t="s">
        <v>210</v>
      </c>
      <c r="U22" s="45"/>
      <c r="V22" s="45"/>
      <c r="W22" s="51"/>
      <c r="X22" s="44"/>
      <c r="Y22" s="45"/>
      <c r="Z22" s="45"/>
      <c r="AA22" s="52"/>
      <c r="AB22" s="53"/>
      <c r="AC22" s="45"/>
      <c r="AD22" s="45"/>
      <c r="AE22" s="52"/>
      <c r="AF22" s="44"/>
      <c r="AG22" s="45"/>
      <c r="AH22" s="45"/>
      <c r="AI22" s="51"/>
      <c r="AJ22" s="44"/>
      <c r="AK22" s="45"/>
      <c r="AL22" s="45"/>
      <c r="AM22" s="45"/>
      <c r="AN22" s="52"/>
      <c r="AO22" s="45"/>
      <c r="AP22" s="54"/>
      <c r="AQ22" s="54" t="s">
        <v>15</v>
      </c>
      <c r="AR22" s="55" t="s">
        <v>16</v>
      </c>
      <c r="AS22" s="56" t="s">
        <v>16</v>
      </c>
      <c r="AT22" s="54" t="s">
        <v>16</v>
      </c>
      <c r="AU22" s="54" t="s">
        <v>16</v>
      </c>
      <c r="AV22" s="54" t="s">
        <v>16</v>
      </c>
      <c r="AW22" s="57" t="s">
        <v>16</v>
      </c>
      <c r="AX22" s="54" t="s">
        <v>16</v>
      </c>
      <c r="AY22" s="54" t="s">
        <v>16</v>
      </c>
      <c r="AZ22" s="54" t="s">
        <v>16</v>
      </c>
      <c r="BA22" s="57" t="s">
        <v>16</v>
      </c>
    </row>
    <row r="23" spans="1:53" ht="19.5" customHeight="1" thickBot="1">
      <c r="A23" s="58">
        <v>2</v>
      </c>
      <c r="B23" s="44" t="s">
        <v>209</v>
      </c>
      <c r="C23" s="45"/>
      <c r="D23" s="46"/>
      <c r="E23" s="47"/>
      <c r="F23" s="48"/>
      <c r="G23" s="46"/>
      <c r="H23" s="46"/>
      <c r="I23" s="46"/>
      <c r="J23" s="47"/>
      <c r="K23" s="59"/>
      <c r="L23" s="60"/>
      <c r="M23" s="61"/>
      <c r="N23" s="49"/>
      <c r="O23" s="62"/>
      <c r="P23" s="60"/>
      <c r="Q23" s="63" t="s">
        <v>15</v>
      </c>
      <c r="R23" s="44" t="s">
        <v>209</v>
      </c>
      <c r="S23" s="45" t="s">
        <v>210</v>
      </c>
      <c r="T23" s="45" t="s">
        <v>210</v>
      </c>
      <c r="U23" s="45"/>
      <c r="V23" s="45"/>
      <c r="W23" s="51"/>
      <c r="X23" s="44"/>
      <c r="Y23" s="45"/>
      <c r="Z23" s="45"/>
      <c r="AA23" s="52"/>
      <c r="AB23" s="63"/>
      <c r="AC23" s="54"/>
      <c r="AD23" s="54"/>
      <c r="AE23" s="57"/>
      <c r="AF23" s="44"/>
      <c r="AG23" s="45"/>
      <c r="AH23" s="45"/>
      <c r="AI23" s="51"/>
      <c r="AJ23" s="44"/>
      <c r="AK23" s="45"/>
      <c r="AL23" s="45"/>
      <c r="AM23" s="45"/>
      <c r="AN23" s="52"/>
      <c r="AO23" s="45"/>
      <c r="AP23" s="54"/>
      <c r="AQ23" s="54" t="s">
        <v>15</v>
      </c>
      <c r="AR23" s="55" t="s">
        <v>16</v>
      </c>
      <c r="AS23" s="44" t="s">
        <v>16</v>
      </c>
      <c r="AT23" s="63" t="s">
        <v>16</v>
      </c>
      <c r="AU23" s="54" t="s">
        <v>16</v>
      </c>
      <c r="AV23" s="54" t="s">
        <v>16</v>
      </c>
      <c r="AW23" s="57" t="s">
        <v>16</v>
      </c>
      <c r="AX23" s="63" t="s">
        <v>16</v>
      </c>
      <c r="AY23" s="54" t="s">
        <v>16</v>
      </c>
      <c r="AZ23" s="54" t="s">
        <v>16</v>
      </c>
      <c r="BA23" s="57" t="s">
        <v>16</v>
      </c>
    </row>
    <row r="24" spans="1:53" ht="19.5" customHeight="1" thickBot="1">
      <c r="A24" s="64">
        <v>3</v>
      </c>
      <c r="B24" s="65" t="s">
        <v>209</v>
      </c>
      <c r="C24" s="66" t="s">
        <v>211</v>
      </c>
      <c r="D24" s="67"/>
      <c r="E24" s="68"/>
      <c r="F24" s="69"/>
      <c r="G24" s="67"/>
      <c r="H24" s="67"/>
      <c r="I24" s="67"/>
      <c r="J24" s="68"/>
      <c r="K24" s="70"/>
      <c r="L24" s="71"/>
      <c r="M24" s="72"/>
      <c r="N24" s="73"/>
      <c r="O24" s="74"/>
      <c r="P24" s="71"/>
      <c r="Q24" s="75" t="s">
        <v>15</v>
      </c>
      <c r="R24" s="76" t="s">
        <v>212</v>
      </c>
      <c r="S24" s="77" t="s">
        <v>209</v>
      </c>
      <c r="T24" s="78" t="s">
        <v>210</v>
      </c>
      <c r="U24" s="78"/>
      <c r="V24" s="78"/>
      <c r="W24" s="79"/>
      <c r="X24" s="77"/>
      <c r="Y24" s="78"/>
      <c r="Z24" s="78"/>
      <c r="AA24" s="80"/>
      <c r="AB24" s="81"/>
      <c r="AC24" s="78"/>
      <c r="AD24" s="78" t="s">
        <v>213</v>
      </c>
      <c r="AE24" s="76" t="s">
        <v>15</v>
      </c>
      <c r="AF24" s="82" t="s">
        <v>17</v>
      </c>
      <c r="AG24" s="83" t="s">
        <v>17</v>
      </c>
      <c r="AH24" s="83" t="s">
        <v>17</v>
      </c>
      <c r="AI24" s="84" t="s">
        <v>18</v>
      </c>
      <c r="AJ24" s="85" t="s">
        <v>18</v>
      </c>
      <c r="AK24" s="75" t="s">
        <v>18</v>
      </c>
      <c r="AL24" s="75" t="s">
        <v>18</v>
      </c>
      <c r="AM24" s="75" t="s">
        <v>18</v>
      </c>
      <c r="AN24" s="76" t="s">
        <v>18</v>
      </c>
      <c r="AO24" s="75" t="s">
        <v>18</v>
      </c>
      <c r="AP24" s="75" t="s">
        <v>18</v>
      </c>
      <c r="AQ24" s="75" t="s">
        <v>214</v>
      </c>
      <c r="AR24" s="84" t="s">
        <v>214</v>
      </c>
      <c r="AS24" s="86" t="s">
        <v>215</v>
      </c>
      <c r="AT24" s="87" t="s">
        <v>215</v>
      </c>
      <c r="AU24" s="88" t="s">
        <v>215</v>
      </c>
      <c r="AV24" s="88" t="s">
        <v>215</v>
      </c>
      <c r="AW24" s="89" t="s">
        <v>215</v>
      </c>
      <c r="AX24" s="87" t="s">
        <v>215</v>
      </c>
      <c r="AY24" s="88" t="s">
        <v>215</v>
      </c>
      <c r="AZ24" s="88" t="s">
        <v>215</v>
      </c>
      <c r="BA24" s="89" t="s">
        <v>215</v>
      </c>
    </row>
    <row r="25" spans="1:53" ht="19.5" customHeight="1">
      <c r="A25" s="90"/>
      <c r="B25" s="9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3"/>
      <c r="AG25" s="93"/>
      <c r="AH25" s="93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s="4" customFormat="1" ht="21" customHeight="1">
      <c r="A26" s="898" t="s">
        <v>254</v>
      </c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898"/>
      <c r="AW26" s="898"/>
      <c r="AX26" s="898"/>
      <c r="AY26" s="898"/>
      <c r="AZ26" s="898"/>
      <c r="BA26" s="898"/>
    </row>
    <row r="27" spans="48:52" ht="15.75">
      <c r="AV27" s="8"/>
      <c r="AW27" s="8"/>
      <c r="AX27" s="8"/>
      <c r="AY27" s="8"/>
      <c r="AZ27" s="8"/>
    </row>
    <row r="28" spans="1:53" ht="21.75" customHeight="1">
      <c r="A28" s="899" t="s">
        <v>84</v>
      </c>
      <c r="B28" s="899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899"/>
      <c r="Y28" s="899"/>
      <c r="Z28" s="35"/>
      <c r="AA28" s="899" t="s">
        <v>83</v>
      </c>
      <c r="AB28" s="899"/>
      <c r="AC28" s="899"/>
      <c r="AD28" s="899"/>
      <c r="AE28" s="899"/>
      <c r="AF28" s="899"/>
      <c r="AG28" s="899"/>
      <c r="AH28" s="899"/>
      <c r="AI28" s="899"/>
      <c r="AJ28" s="899"/>
      <c r="AK28" s="899"/>
      <c r="AL28" s="899"/>
      <c r="AM28" s="899"/>
      <c r="AN28" s="36"/>
      <c r="AO28" s="899" t="s">
        <v>253</v>
      </c>
      <c r="AP28" s="899"/>
      <c r="AQ28" s="899"/>
      <c r="AR28" s="899"/>
      <c r="AS28" s="899"/>
      <c r="AT28" s="899"/>
      <c r="AU28" s="899"/>
      <c r="AV28" s="899"/>
      <c r="AW28" s="899"/>
      <c r="AX28" s="899"/>
      <c r="AY28" s="899"/>
      <c r="AZ28" s="899"/>
      <c r="BA28" s="899"/>
    </row>
    <row r="29" spans="1:53" ht="11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2"/>
    </row>
    <row r="30" spans="1:52" ht="22.5" customHeight="1">
      <c r="A30" s="924" t="s">
        <v>2</v>
      </c>
      <c r="B30" s="925"/>
      <c r="C30" s="930" t="s">
        <v>19</v>
      </c>
      <c r="D30" s="931"/>
      <c r="E30" s="931"/>
      <c r="F30" s="932"/>
      <c r="G30" s="900" t="s">
        <v>218</v>
      </c>
      <c r="H30" s="901"/>
      <c r="I30" s="902"/>
      <c r="J30" s="900" t="s">
        <v>217</v>
      </c>
      <c r="K30" s="901"/>
      <c r="L30" s="901"/>
      <c r="M30" s="902"/>
      <c r="N30" s="900" t="s">
        <v>219</v>
      </c>
      <c r="O30" s="901"/>
      <c r="P30" s="901"/>
      <c r="Q30" s="902"/>
      <c r="R30" s="900" t="s">
        <v>37</v>
      </c>
      <c r="S30" s="901"/>
      <c r="T30" s="902"/>
      <c r="U30" s="900" t="s">
        <v>255</v>
      </c>
      <c r="V30" s="901"/>
      <c r="W30" s="902"/>
      <c r="X30" s="900" t="s">
        <v>82</v>
      </c>
      <c r="Y30" s="901"/>
      <c r="Z30" s="902"/>
      <c r="AA30" s="900" t="s">
        <v>36</v>
      </c>
      <c r="AB30" s="901"/>
      <c r="AC30" s="902"/>
      <c r="AD30" s="25"/>
      <c r="AE30" s="848" t="s">
        <v>315</v>
      </c>
      <c r="AF30" s="849"/>
      <c r="AG30" s="849"/>
      <c r="AH30" s="850"/>
      <c r="AI30" s="848" t="s">
        <v>71</v>
      </c>
      <c r="AJ30" s="850"/>
      <c r="AK30" s="848" t="s">
        <v>316</v>
      </c>
      <c r="AL30" s="850"/>
      <c r="AM30" s="27"/>
      <c r="AN30" s="909" t="s">
        <v>256</v>
      </c>
      <c r="AO30" s="909"/>
      <c r="AP30" s="909"/>
      <c r="AQ30" s="909"/>
      <c r="AR30" s="900" t="s">
        <v>257</v>
      </c>
      <c r="AS30" s="911"/>
      <c r="AT30" s="911"/>
      <c r="AU30" s="911"/>
      <c r="AV30" s="912"/>
      <c r="AW30" s="916" t="s">
        <v>71</v>
      </c>
      <c r="AX30" s="916"/>
      <c r="AY30" s="916"/>
      <c r="AZ30" s="917"/>
    </row>
    <row r="31" spans="1:52" ht="15.75" customHeight="1">
      <c r="A31" s="926"/>
      <c r="B31" s="927"/>
      <c r="C31" s="933"/>
      <c r="D31" s="934"/>
      <c r="E31" s="934"/>
      <c r="F31" s="935"/>
      <c r="G31" s="903"/>
      <c r="H31" s="904"/>
      <c r="I31" s="905"/>
      <c r="J31" s="903"/>
      <c r="K31" s="904"/>
      <c r="L31" s="904"/>
      <c r="M31" s="905"/>
      <c r="N31" s="903"/>
      <c r="O31" s="904"/>
      <c r="P31" s="904"/>
      <c r="Q31" s="905"/>
      <c r="R31" s="903"/>
      <c r="S31" s="904"/>
      <c r="T31" s="905"/>
      <c r="U31" s="903"/>
      <c r="V31" s="904"/>
      <c r="W31" s="905"/>
      <c r="X31" s="903"/>
      <c r="Y31" s="904"/>
      <c r="Z31" s="905"/>
      <c r="AA31" s="903"/>
      <c r="AB31" s="904"/>
      <c r="AC31" s="905"/>
      <c r="AD31" s="25"/>
      <c r="AE31" s="851"/>
      <c r="AF31" s="852"/>
      <c r="AG31" s="852"/>
      <c r="AH31" s="853"/>
      <c r="AI31" s="851"/>
      <c r="AJ31" s="853"/>
      <c r="AK31" s="851"/>
      <c r="AL31" s="853"/>
      <c r="AM31" s="27"/>
      <c r="AN31" s="909"/>
      <c r="AO31" s="909"/>
      <c r="AP31" s="909"/>
      <c r="AQ31" s="909"/>
      <c r="AR31" s="913"/>
      <c r="AS31" s="914"/>
      <c r="AT31" s="914"/>
      <c r="AU31" s="914"/>
      <c r="AV31" s="915"/>
      <c r="AW31" s="916"/>
      <c r="AX31" s="916"/>
      <c r="AY31" s="916"/>
      <c r="AZ31" s="917"/>
    </row>
    <row r="32" spans="1:52" ht="42" customHeight="1">
      <c r="A32" s="928"/>
      <c r="B32" s="929"/>
      <c r="C32" s="936"/>
      <c r="D32" s="937"/>
      <c r="E32" s="937"/>
      <c r="F32" s="938"/>
      <c r="G32" s="906"/>
      <c r="H32" s="907"/>
      <c r="I32" s="908"/>
      <c r="J32" s="906"/>
      <c r="K32" s="907"/>
      <c r="L32" s="907"/>
      <c r="M32" s="908"/>
      <c r="N32" s="906"/>
      <c r="O32" s="907"/>
      <c r="P32" s="907"/>
      <c r="Q32" s="908"/>
      <c r="R32" s="906"/>
      <c r="S32" s="907"/>
      <c r="T32" s="908"/>
      <c r="U32" s="906"/>
      <c r="V32" s="907"/>
      <c r="W32" s="908"/>
      <c r="X32" s="906"/>
      <c r="Y32" s="907"/>
      <c r="Z32" s="908"/>
      <c r="AA32" s="906"/>
      <c r="AB32" s="907"/>
      <c r="AC32" s="908"/>
      <c r="AD32" s="25"/>
      <c r="AE32" s="847" t="s">
        <v>21</v>
      </c>
      <c r="AF32" s="847"/>
      <c r="AG32" s="847"/>
      <c r="AH32" s="847"/>
      <c r="AI32" s="847" t="s">
        <v>227</v>
      </c>
      <c r="AJ32" s="847"/>
      <c r="AK32" s="847" t="s">
        <v>38</v>
      </c>
      <c r="AL32" s="847"/>
      <c r="AM32" s="27"/>
      <c r="AN32" s="909"/>
      <c r="AO32" s="909"/>
      <c r="AP32" s="909"/>
      <c r="AQ32" s="909"/>
      <c r="AR32" s="913"/>
      <c r="AS32" s="914"/>
      <c r="AT32" s="914"/>
      <c r="AU32" s="914"/>
      <c r="AV32" s="915"/>
      <c r="AW32" s="916"/>
      <c r="AX32" s="916"/>
      <c r="AY32" s="916"/>
      <c r="AZ32" s="917"/>
    </row>
    <row r="33" spans="1:52" ht="21.75" customHeight="1">
      <c r="A33" s="854">
        <v>1</v>
      </c>
      <c r="B33" s="855"/>
      <c r="C33" s="859">
        <v>36</v>
      </c>
      <c r="D33" s="860"/>
      <c r="E33" s="860"/>
      <c r="F33" s="861"/>
      <c r="G33" s="859">
        <v>2</v>
      </c>
      <c r="H33" s="860"/>
      <c r="I33" s="861"/>
      <c r="J33" s="96"/>
      <c r="K33" s="860">
        <v>2</v>
      </c>
      <c r="L33" s="860"/>
      <c r="M33" s="861"/>
      <c r="N33" s="859"/>
      <c r="O33" s="860"/>
      <c r="P33" s="860"/>
      <c r="Q33" s="861"/>
      <c r="R33" s="859"/>
      <c r="S33" s="860"/>
      <c r="T33" s="861"/>
      <c r="U33" s="948"/>
      <c r="V33" s="949"/>
      <c r="W33" s="950"/>
      <c r="X33" s="859">
        <v>12</v>
      </c>
      <c r="Y33" s="860"/>
      <c r="Z33" s="861"/>
      <c r="AA33" s="859">
        <f>C33+G33+N33+R33+U33+X33</f>
        <v>50</v>
      </c>
      <c r="AB33" s="860"/>
      <c r="AC33" s="861"/>
      <c r="AD33" s="25"/>
      <c r="AE33" s="939"/>
      <c r="AF33" s="940"/>
      <c r="AG33" s="940"/>
      <c r="AH33" s="940"/>
      <c r="AI33" s="940"/>
      <c r="AJ33" s="940"/>
      <c r="AK33" s="940"/>
      <c r="AL33" s="95"/>
      <c r="AM33" s="27"/>
      <c r="AN33" s="918">
        <v>1</v>
      </c>
      <c r="AO33" s="919"/>
      <c r="AP33" s="919"/>
      <c r="AQ33" s="920"/>
      <c r="AR33" s="941" t="s">
        <v>132</v>
      </c>
      <c r="AS33" s="941"/>
      <c r="AT33" s="941"/>
      <c r="AU33" s="941"/>
      <c r="AV33" s="941"/>
      <c r="AW33" s="910">
        <v>6</v>
      </c>
      <c r="AX33" s="910"/>
      <c r="AY33" s="910"/>
      <c r="AZ33" s="910"/>
    </row>
    <row r="34" spans="1:52" ht="25.5" customHeight="1">
      <c r="A34" s="854">
        <v>2</v>
      </c>
      <c r="B34" s="855"/>
      <c r="C34" s="859">
        <v>36</v>
      </c>
      <c r="D34" s="860"/>
      <c r="E34" s="860"/>
      <c r="F34" s="861"/>
      <c r="G34" s="859">
        <v>2</v>
      </c>
      <c r="H34" s="860"/>
      <c r="I34" s="861"/>
      <c r="J34" s="859">
        <v>2</v>
      </c>
      <c r="K34" s="860"/>
      <c r="L34" s="860"/>
      <c r="M34" s="861"/>
      <c r="N34" s="859"/>
      <c r="O34" s="860"/>
      <c r="P34" s="860"/>
      <c r="Q34" s="861"/>
      <c r="R34" s="859"/>
      <c r="S34" s="860"/>
      <c r="T34" s="861"/>
      <c r="U34" s="945"/>
      <c r="V34" s="946"/>
      <c r="W34" s="947"/>
      <c r="X34" s="942">
        <v>12</v>
      </c>
      <c r="Y34" s="943"/>
      <c r="Z34" s="944"/>
      <c r="AA34" s="859">
        <v>52</v>
      </c>
      <c r="AB34" s="860"/>
      <c r="AC34" s="861"/>
      <c r="AD34" s="25"/>
      <c r="AE34" s="940"/>
      <c r="AF34" s="940"/>
      <c r="AG34" s="940"/>
      <c r="AH34" s="940"/>
      <c r="AI34" s="940"/>
      <c r="AJ34" s="940"/>
      <c r="AK34" s="940"/>
      <c r="AL34" s="95"/>
      <c r="AM34" s="26"/>
      <c r="AN34" s="918"/>
      <c r="AO34" s="919"/>
      <c r="AP34" s="919"/>
      <c r="AQ34" s="920"/>
      <c r="AR34" s="941"/>
      <c r="AS34" s="941"/>
      <c r="AT34" s="941"/>
      <c r="AU34" s="941"/>
      <c r="AV34" s="941"/>
      <c r="AW34" s="910"/>
      <c r="AX34" s="910"/>
      <c r="AY34" s="910"/>
      <c r="AZ34" s="910"/>
    </row>
    <row r="35" spans="1:52" ht="25.5" customHeight="1">
      <c r="A35" s="854"/>
      <c r="B35" s="855"/>
      <c r="C35" s="859">
        <v>23</v>
      </c>
      <c r="D35" s="860"/>
      <c r="E35" s="860"/>
      <c r="F35" s="861"/>
      <c r="G35" s="859">
        <v>3</v>
      </c>
      <c r="H35" s="860"/>
      <c r="I35" s="861"/>
      <c r="J35" s="859">
        <v>3</v>
      </c>
      <c r="K35" s="860"/>
      <c r="L35" s="860"/>
      <c r="M35" s="861"/>
      <c r="N35" s="859">
        <v>3</v>
      </c>
      <c r="O35" s="860"/>
      <c r="P35" s="860"/>
      <c r="Q35" s="861"/>
      <c r="R35" s="859">
        <v>8</v>
      </c>
      <c r="S35" s="860"/>
      <c r="T35" s="861"/>
      <c r="U35" s="945">
        <v>2</v>
      </c>
      <c r="V35" s="946"/>
      <c r="W35" s="947"/>
      <c r="X35" s="942">
        <v>1</v>
      </c>
      <c r="Y35" s="943"/>
      <c r="Z35" s="944"/>
      <c r="AA35" s="859">
        <v>43</v>
      </c>
      <c r="AB35" s="860"/>
      <c r="AC35" s="861"/>
      <c r="AD35" s="25"/>
      <c r="AE35" s="95"/>
      <c r="AF35" s="95"/>
      <c r="AG35" s="95"/>
      <c r="AH35" s="95"/>
      <c r="AI35" s="95"/>
      <c r="AJ35" s="95"/>
      <c r="AK35" s="95"/>
      <c r="AL35" s="95"/>
      <c r="AM35" s="26"/>
      <c r="AN35" s="918"/>
      <c r="AO35" s="919"/>
      <c r="AP35" s="919"/>
      <c r="AQ35" s="920"/>
      <c r="AR35" s="941"/>
      <c r="AS35" s="941"/>
      <c r="AT35" s="941"/>
      <c r="AU35" s="941"/>
      <c r="AV35" s="941"/>
      <c r="AW35" s="910"/>
      <c r="AX35" s="910"/>
      <c r="AY35" s="910"/>
      <c r="AZ35" s="910"/>
    </row>
    <row r="36" spans="1:52" ht="34.5" customHeight="1">
      <c r="A36" s="856" t="s">
        <v>20</v>
      </c>
      <c r="B36" s="858"/>
      <c r="C36" s="856">
        <v>95</v>
      </c>
      <c r="D36" s="857"/>
      <c r="E36" s="857"/>
      <c r="F36" s="858"/>
      <c r="G36" s="856">
        <v>7</v>
      </c>
      <c r="H36" s="857"/>
      <c r="I36" s="858"/>
      <c r="J36" s="856">
        <v>7</v>
      </c>
      <c r="K36" s="857"/>
      <c r="L36" s="857"/>
      <c r="M36" s="858"/>
      <c r="N36" s="951">
        <v>3</v>
      </c>
      <c r="O36" s="952"/>
      <c r="P36" s="952"/>
      <c r="Q36" s="953"/>
      <c r="R36" s="951">
        <v>8</v>
      </c>
      <c r="S36" s="952"/>
      <c r="T36" s="953"/>
      <c r="U36" s="954">
        <v>2</v>
      </c>
      <c r="V36" s="955"/>
      <c r="W36" s="956"/>
      <c r="X36" s="856">
        <v>25</v>
      </c>
      <c r="Y36" s="857"/>
      <c r="Z36" s="858"/>
      <c r="AA36" s="856">
        <v>147</v>
      </c>
      <c r="AB36" s="857"/>
      <c r="AC36" s="858"/>
      <c r="AD36" s="25"/>
      <c r="AE36" s="939"/>
      <c r="AF36" s="940"/>
      <c r="AG36" s="940"/>
      <c r="AH36" s="940"/>
      <c r="AI36" s="940"/>
      <c r="AJ36" s="940"/>
      <c r="AK36" s="940"/>
      <c r="AL36" s="95"/>
      <c r="AM36" s="24"/>
      <c r="AN36" s="921"/>
      <c r="AO36" s="922"/>
      <c r="AP36" s="922"/>
      <c r="AQ36" s="923"/>
      <c r="AR36" s="941"/>
      <c r="AS36" s="941"/>
      <c r="AT36" s="941"/>
      <c r="AU36" s="941"/>
      <c r="AV36" s="941"/>
      <c r="AW36" s="910"/>
      <c r="AX36" s="910"/>
      <c r="AY36" s="910"/>
      <c r="AZ36" s="910"/>
    </row>
  </sheetData>
  <sheetProtection selectLockedCells="1" selectUnlockedCells="1"/>
  <mergeCells count="99">
    <mergeCell ref="A36:B36"/>
    <mergeCell ref="C36:F36"/>
    <mergeCell ref="G36:I36"/>
    <mergeCell ref="X35:Z35"/>
    <mergeCell ref="AA35:AC35"/>
    <mergeCell ref="N36:Q36"/>
    <mergeCell ref="R36:T36"/>
    <mergeCell ref="U36:W36"/>
    <mergeCell ref="A35:B35"/>
    <mergeCell ref="AR33:AV36"/>
    <mergeCell ref="AE33:AK34"/>
    <mergeCell ref="X34:Z34"/>
    <mergeCell ref="R34:T34"/>
    <mergeCell ref="AA34:AC34"/>
    <mergeCell ref="X36:Z36"/>
    <mergeCell ref="U34:W34"/>
    <mergeCell ref="U33:W33"/>
    <mergeCell ref="R35:T35"/>
    <mergeCell ref="U35:W35"/>
    <mergeCell ref="AA33:AC33"/>
    <mergeCell ref="AN33:AQ36"/>
    <mergeCell ref="A30:B32"/>
    <mergeCell ref="C30:F32"/>
    <mergeCell ref="G30:I32"/>
    <mergeCell ref="N30:Q32"/>
    <mergeCell ref="R30:T32"/>
    <mergeCell ref="R33:T33"/>
    <mergeCell ref="A33:B33"/>
    <mergeCell ref="AE36:AK36"/>
    <mergeCell ref="J20:M20"/>
    <mergeCell ref="U30:W32"/>
    <mergeCell ref="AW33:AZ36"/>
    <mergeCell ref="X20:AA20"/>
    <mergeCell ref="AB20:AE20"/>
    <mergeCell ref="AF20:AI20"/>
    <mergeCell ref="AR30:AV32"/>
    <mergeCell ref="AW30:AZ32"/>
    <mergeCell ref="AA36:AC36"/>
    <mergeCell ref="X33:Z33"/>
    <mergeCell ref="A26:BA26"/>
    <mergeCell ref="A28:Y28"/>
    <mergeCell ref="AA28:AM28"/>
    <mergeCell ref="AO28:BA28"/>
    <mergeCell ref="X30:Z32"/>
    <mergeCell ref="AA30:AC32"/>
    <mergeCell ref="AN30:AQ32"/>
    <mergeCell ref="J30:M32"/>
    <mergeCell ref="AE32:AH32"/>
    <mergeCell ref="AI32:AJ32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B20:E20"/>
    <mergeCell ref="F20:I20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8:O8"/>
    <mergeCell ref="P8:AM8"/>
    <mergeCell ref="AN8:BA8"/>
    <mergeCell ref="N34:Q34"/>
    <mergeCell ref="K33:M33"/>
    <mergeCell ref="C35:F35"/>
    <mergeCell ref="G35:I35"/>
    <mergeCell ref="C34:F34"/>
    <mergeCell ref="G34:I34"/>
    <mergeCell ref="J34:M34"/>
    <mergeCell ref="J35:M35"/>
    <mergeCell ref="AK32:AL32"/>
    <mergeCell ref="AE30:AH31"/>
    <mergeCell ref="AI30:AJ31"/>
    <mergeCell ref="AK30:AL31"/>
    <mergeCell ref="A34:B34"/>
    <mergeCell ref="J36:M36"/>
    <mergeCell ref="N33:Q33"/>
    <mergeCell ref="G33:I33"/>
    <mergeCell ref="C33:F33"/>
    <mergeCell ref="N35:Q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2"/>
  <sheetViews>
    <sheetView view="pageBreakPreview" zoomScale="50" zoomScaleNormal="50" zoomScaleSheetLayoutView="50" zoomScalePageLayoutView="0" workbookViewId="0" topLeftCell="A1">
      <selection activeCell="X18" sqref="X18"/>
    </sheetView>
  </sheetViews>
  <sheetFormatPr defaultColWidth="9.00390625" defaultRowHeight="12.75"/>
  <cols>
    <col min="1" max="1" width="8.75390625" style="14" customWidth="1"/>
    <col min="2" max="2" width="84.75390625" style="12" customWidth="1"/>
    <col min="3" max="3" width="5.875" style="15" customWidth="1"/>
    <col min="4" max="4" width="7.75390625" style="16" customWidth="1"/>
    <col min="5" max="5" width="6.125" style="16" customWidth="1"/>
    <col min="6" max="6" width="6.125" style="15" customWidth="1"/>
    <col min="7" max="7" width="10.375" style="17" customWidth="1"/>
    <col min="8" max="8" width="9.375" style="15" customWidth="1"/>
    <col min="9" max="9" width="8.875" style="12" customWidth="1"/>
    <col min="10" max="10" width="8.375" style="12" customWidth="1"/>
    <col min="11" max="11" width="8.00390625" style="12" customWidth="1"/>
    <col min="12" max="12" width="8.875" style="12" customWidth="1"/>
    <col min="13" max="13" width="9.125" style="12" customWidth="1"/>
    <col min="14" max="16" width="7.625" style="12" customWidth="1"/>
    <col min="17" max="17" width="8.125" style="12" customWidth="1"/>
    <col min="18" max="20" width="9.125" style="5" customWidth="1"/>
    <col min="21" max="30" width="9.125" style="588" customWidth="1"/>
    <col min="31" max="16384" width="9.125" style="5" customWidth="1"/>
  </cols>
  <sheetData>
    <row r="1" spans="1:30" s="112" customFormat="1" ht="17.25" thickBot="1">
      <c r="A1" s="1057" t="s">
        <v>319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9"/>
      <c r="O1" s="1059"/>
      <c r="P1" s="1059"/>
      <c r="Q1" s="1059"/>
      <c r="R1" s="117"/>
      <c r="S1" s="117"/>
      <c r="T1" s="117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</row>
    <row r="2" spans="1:30" s="112" customFormat="1" ht="16.5">
      <c r="A2" s="1060" t="s">
        <v>41</v>
      </c>
      <c r="B2" s="1063" t="s">
        <v>22</v>
      </c>
      <c r="C2" s="1066" t="s">
        <v>70</v>
      </c>
      <c r="D2" s="1067"/>
      <c r="E2" s="1067"/>
      <c r="F2" s="1068"/>
      <c r="G2" s="1072" t="s">
        <v>23</v>
      </c>
      <c r="H2" s="1076" t="s">
        <v>42</v>
      </c>
      <c r="I2" s="1076"/>
      <c r="J2" s="1076"/>
      <c r="K2" s="1076"/>
      <c r="L2" s="1076"/>
      <c r="M2" s="1076"/>
      <c r="N2" s="1077" t="s">
        <v>118</v>
      </c>
      <c r="O2" s="1078"/>
      <c r="P2" s="1078"/>
      <c r="Q2" s="1078"/>
      <c r="R2" s="1078"/>
      <c r="S2" s="1078"/>
      <c r="T2" s="107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</row>
    <row r="3" spans="1:30" s="112" customFormat="1" ht="16.5">
      <c r="A3" s="1061"/>
      <c r="B3" s="1064"/>
      <c r="C3" s="1069"/>
      <c r="D3" s="1070"/>
      <c r="E3" s="1070"/>
      <c r="F3" s="1071"/>
      <c r="G3" s="1073"/>
      <c r="H3" s="1083" t="s">
        <v>24</v>
      </c>
      <c r="I3" s="1064" t="s">
        <v>43</v>
      </c>
      <c r="J3" s="1085"/>
      <c r="K3" s="1085"/>
      <c r="L3" s="1085"/>
      <c r="M3" s="1032" t="s">
        <v>25</v>
      </c>
      <c r="N3" s="1080"/>
      <c r="O3" s="1081"/>
      <c r="P3" s="1081"/>
      <c r="Q3" s="1081"/>
      <c r="R3" s="1081"/>
      <c r="S3" s="1081"/>
      <c r="T3" s="1082"/>
      <c r="U3" s="1089"/>
      <c r="V3" s="1089"/>
      <c r="W3" s="1089"/>
      <c r="X3" s="1089"/>
      <c r="Y3" s="1089"/>
      <c r="Z3" s="1089"/>
      <c r="AA3" s="1089"/>
      <c r="AB3" s="1089"/>
      <c r="AC3" s="1089"/>
      <c r="AD3" s="1089"/>
    </row>
    <row r="4" spans="1:30" s="112" customFormat="1" ht="16.5">
      <c r="A4" s="1061"/>
      <c r="B4" s="1064"/>
      <c r="C4" s="1037" t="s">
        <v>44</v>
      </c>
      <c r="D4" s="1037" t="s">
        <v>45</v>
      </c>
      <c r="E4" s="1043" t="s">
        <v>46</v>
      </c>
      <c r="F4" s="1044"/>
      <c r="G4" s="1073"/>
      <c r="H4" s="1083"/>
      <c r="I4" s="1045" t="s">
        <v>20</v>
      </c>
      <c r="J4" s="1048" t="s">
        <v>47</v>
      </c>
      <c r="K4" s="1048"/>
      <c r="L4" s="1048"/>
      <c r="M4" s="1086"/>
      <c r="N4" s="1049" t="s">
        <v>67</v>
      </c>
      <c r="O4" s="1050"/>
      <c r="P4" s="1050" t="s">
        <v>68</v>
      </c>
      <c r="Q4" s="1054"/>
      <c r="R4" s="1054" t="s">
        <v>225</v>
      </c>
      <c r="S4" s="1055"/>
      <c r="T4" s="1056"/>
      <c r="U4" s="1089"/>
      <c r="V4" s="1089"/>
      <c r="W4" s="1089"/>
      <c r="X4" s="1089"/>
      <c r="Y4" s="1089"/>
      <c r="Z4" s="1089"/>
      <c r="AA4" s="1089"/>
      <c r="AB4" s="1089"/>
      <c r="AC4" s="1089"/>
      <c r="AD4" s="1089"/>
    </row>
    <row r="5" spans="1:30" s="112" customFormat="1" ht="16.5">
      <c r="A5" s="1061"/>
      <c r="B5" s="1064"/>
      <c r="C5" s="1041"/>
      <c r="D5" s="1041"/>
      <c r="E5" s="1032" t="s">
        <v>48</v>
      </c>
      <c r="F5" s="1035" t="s">
        <v>49</v>
      </c>
      <c r="G5" s="1074"/>
      <c r="H5" s="1083"/>
      <c r="I5" s="1046"/>
      <c r="J5" s="1037" t="s">
        <v>26</v>
      </c>
      <c r="K5" s="1037" t="s">
        <v>105</v>
      </c>
      <c r="L5" s="1039" t="s">
        <v>27</v>
      </c>
      <c r="M5" s="1087"/>
      <c r="N5" s="121">
        <v>1</v>
      </c>
      <c r="O5" s="122">
        <v>2</v>
      </c>
      <c r="P5" s="122">
        <v>3</v>
      </c>
      <c r="Q5" s="123">
        <v>4</v>
      </c>
      <c r="R5" s="119">
        <v>5</v>
      </c>
      <c r="S5" s="119" t="s">
        <v>226</v>
      </c>
      <c r="T5" s="124" t="s">
        <v>227</v>
      </c>
      <c r="U5" s="1089"/>
      <c r="V5" s="1089"/>
      <c r="W5" s="1089"/>
      <c r="X5" s="1089"/>
      <c r="Y5" s="1089"/>
      <c r="Z5" s="1089"/>
      <c r="AA5" s="1089"/>
      <c r="AB5" s="1089"/>
      <c r="AC5" s="1089"/>
      <c r="AD5" s="1089"/>
    </row>
    <row r="6" spans="1:30" s="112" customFormat="1" ht="16.5">
      <c r="A6" s="1061"/>
      <c r="B6" s="1064"/>
      <c r="C6" s="1041"/>
      <c r="D6" s="1041"/>
      <c r="E6" s="1033"/>
      <c r="F6" s="1035"/>
      <c r="G6" s="1074"/>
      <c r="H6" s="1083"/>
      <c r="I6" s="1046"/>
      <c r="J6" s="1037"/>
      <c r="K6" s="1037"/>
      <c r="L6" s="1039"/>
      <c r="M6" s="1087"/>
      <c r="N6" s="1051" t="s">
        <v>69</v>
      </c>
      <c r="O6" s="1052"/>
      <c r="P6" s="1052"/>
      <c r="Q6" s="1052"/>
      <c r="R6" s="1052"/>
      <c r="S6" s="1052"/>
      <c r="T6" s="1053"/>
      <c r="U6" s="1089"/>
      <c r="V6" s="1089"/>
      <c r="W6" s="1089"/>
      <c r="X6" s="1089"/>
      <c r="Y6" s="1089"/>
      <c r="Z6" s="1089"/>
      <c r="AA6" s="1089"/>
      <c r="AB6" s="1089"/>
      <c r="AC6" s="1089"/>
      <c r="AD6" s="1089"/>
    </row>
    <row r="7" spans="1:30" s="112" customFormat="1" ht="17.25" thickBot="1">
      <c r="A7" s="1062"/>
      <c r="B7" s="1065"/>
      <c r="C7" s="1042"/>
      <c r="D7" s="1042"/>
      <c r="E7" s="1034"/>
      <c r="F7" s="1036"/>
      <c r="G7" s="1075"/>
      <c r="H7" s="1084"/>
      <c r="I7" s="1047"/>
      <c r="J7" s="1038"/>
      <c r="K7" s="1038"/>
      <c r="L7" s="1040"/>
      <c r="M7" s="1088"/>
      <c r="N7" s="125"/>
      <c r="O7" s="126"/>
      <c r="P7" s="126"/>
      <c r="Q7" s="127"/>
      <c r="R7" s="128"/>
      <c r="S7" s="128"/>
      <c r="T7" s="12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</row>
    <row r="8" spans="1:30" s="112" customFormat="1" ht="17.25" thickBot="1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1">
        <v>13</v>
      </c>
      <c r="N8" s="132">
        <v>14</v>
      </c>
      <c r="O8" s="133">
        <v>15</v>
      </c>
      <c r="P8" s="133">
        <v>16</v>
      </c>
      <c r="Q8" s="134">
        <v>17</v>
      </c>
      <c r="R8" s="135">
        <v>18</v>
      </c>
      <c r="S8" s="135">
        <v>19</v>
      </c>
      <c r="T8" s="135">
        <v>20</v>
      </c>
      <c r="U8" s="1089"/>
      <c r="V8" s="1089"/>
      <c r="W8" s="1089"/>
      <c r="X8" s="1089"/>
      <c r="Y8" s="1089"/>
      <c r="Z8" s="1089"/>
      <c r="AA8" s="1089"/>
      <c r="AB8" s="1089"/>
      <c r="AC8" s="1089"/>
      <c r="AD8" s="1089"/>
    </row>
    <row r="9" spans="1:30" s="112" customFormat="1" ht="17.25" thickBot="1">
      <c r="A9" s="983" t="s">
        <v>97</v>
      </c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1004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</row>
    <row r="10" spans="1:30" s="138" customFormat="1" ht="17.25" thickBot="1">
      <c r="A10" s="1005" t="s">
        <v>98</v>
      </c>
      <c r="B10" s="1006"/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7"/>
      <c r="U10" s="1091"/>
      <c r="V10" s="1091"/>
      <c r="W10" s="1091"/>
      <c r="X10" s="1091"/>
      <c r="Y10" s="1091"/>
      <c r="Z10" s="1091"/>
      <c r="AA10" s="1091"/>
      <c r="AB10" s="1091"/>
      <c r="AC10" s="1091"/>
      <c r="AD10" s="1091"/>
    </row>
    <row r="11" spans="1:30" s="138" customFormat="1" ht="16.5">
      <c r="A11" s="488" t="s">
        <v>50</v>
      </c>
      <c r="B11" s="632" t="s">
        <v>258</v>
      </c>
      <c r="C11" s="633"/>
      <c r="D11" s="634"/>
      <c r="E11" s="634"/>
      <c r="F11" s="635"/>
      <c r="G11" s="615">
        <v>2</v>
      </c>
      <c r="H11" s="636"/>
      <c r="I11" s="634"/>
      <c r="J11" s="634"/>
      <c r="K11" s="634"/>
      <c r="L11" s="634"/>
      <c r="M11" s="635"/>
      <c r="N11" s="633"/>
      <c r="O11" s="634"/>
      <c r="P11" s="634"/>
      <c r="Q11" s="635"/>
      <c r="R11" s="394"/>
      <c r="S11" s="394"/>
      <c r="T11" s="395"/>
      <c r="U11" s="1091"/>
      <c r="V11" s="1091"/>
      <c r="W11" s="1091"/>
      <c r="X11" s="1091"/>
      <c r="Y11" s="1091"/>
      <c r="Z11" s="1091"/>
      <c r="AA11" s="1091"/>
      <c r="AB11" s="1091"/>
      <c r="AC11" s="1091"/>
      <c r="AD11" s="1091"/>
    </row>
    <row r="12" spans="1:30" s="138" customFormat="1" ht="16.5">
      <c r="A12" s="118"/>
      <c r="B12" s="160" t="s">
        <v>167</v>
      </c>
      <c r="C12" s="118"/>
      <c r="D12" s="119"/>
      <c r="E12" s="119"/>
      <c r="F12" s="120"/>
      <c r="G12" s="142">
        <v>1</v>
      </c>
      <c r="H12" s="145"/>
      <c r="I12" s="119"/>
      <c r="J12" s="119"/>
      <c r="K12" s="119"/>
      <c r="L12" s="119"/>
      <c r="M12" s="120"/>
      <c r="N12" s="118"/>
      <c r="O12" s="119"/>
      <c r="P12" s="119"/>
      <c r="Q12" s="120"/>
      <c r="R12" s="111"/>
      <c r="S12" s="111"/>
      <c r="T12" s="403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</row>
    <row r="13" spans="1:30" s="153" customFormat="1" ht="16.5">
      <c r="A13" s="146"/>
      <c r="B13" s="147" t="s">
        <v>87</v>
      </c>
      <c r="C13" s="148"/>
      <c r="D13" s="122">
        <v>1</v>
      </c>
      <c r="E13" s="149"/>
      <c r="F13" s="150"/>
      <c r="G13" s="142">
        <v>1</v>
      </c>
      <c r="H13" s="151">
        <v>30</v>
      </c>
      <c r="I13" s="122">
        <v>4</v>
      </c>
      <c r="J13" s="639" t="s">
        <v>228</v>
      </c>
      <c r="K13" s="122"/>
      <c r="L13" s="122"/>
      <c r="M13" s="123">
        <v>26</v>
      </c>
      <c r="N13" s="640" t="s">
        <v>228</v>
      </c>
      <c r="O13" s="149"/>
      <c r="P13" s="149"/>
      <c r="Q13" s="150"/>
      <c r="R13" s="152"/>
      <c r="S13" s="152"/>
      <c r="T13" s="637"/>
      <c r="U13" s="1092"/>
      <c r="V13" s="1092"/>
      <c r="W13" s="1092"/>
      <c r="X13" s="1092"/>
      <c r="Y13" s="1092"/>
      <c r="Z13" s="1092"/>
      <c r="AA13" s="1092"/>
      <c r="AB13" s="1092"/>
      <c r="AC13" s="1092"/>
      <c r="AD13" s="1092"/>
    </row>
    <row r="14" spans="1:30" s="138" customFormat="1" ht="16.5">
      <c r="A14" s="154" t="s">
        <v>51</v>
      </c>
      <c r="B14" s="155" t="s">
        <v>96</v>
      </c>
      <c r="C14" s="156"/>
      <c r="D14" s="157"/>
      <c r="E14" s="157"/>
      <c r="F14" s="158"/>
      <c r="G14" s="142">
        <v>3</v>
      </c>
      <c r="H14" s="159"/>
      <c r="I14" s="157"/>
      <c r="J14" s="157"/>
      <c r="K14" s="157"/>
      <c r="L14" s="157"/>
      <c r="M14" s="158"/>
      <c r="N14" s="156"/>
      <c r="O14" s="157"/>
      <c r="P14" s="157"/>
      <c r="Q14" s="158"/>
      <c r="R14" s="111"/>
      <c r="S14" s="111"/>
      <c r="T14" s="403"/>
      <c r="U14" s="1091"/>
      <c r="V14" s="1091"/>
      <c r="W14" s="1091"/>
      <c r="X14" s="1091"/>
      <c r="Y14" s="1091"/>
      <c r="Z14" s="1091"/>
      <c r="AA14" s="1091"/>
      <c r="AB14" s="1091"/>
      <c r="AC14" s="1091"/>
      <c r="AD14" s="1091"/>
    </row>
    <row r="15" spans="1:30" s="172" customFormat="1" ht="18.75">
      <c r="A15" s="154"/>
      <c r="B15" s="147" t="s">
        <v>87</v>
      </c>
      <c r="C15" s="161"/>
      <c r="D15" s="162">
        <v>5</v>
      </c>
      <c r="E15" s="162"/>
      <c r="F15" s="163"/>
      <c r="G15" s="142">
        <v>3</v>
      </c>
      <c r="H15" s="164">
        <f>G15*30</f>
        <v>90</v>
      </c>
      <c r="I15" s="165">
        <v>8</v>
      </c>
      <c r="J15" s="166" t="s">
        <v>228</v>
      </c>
      <c r="K15" s="162"/>
      <c r="L15" s="166"/>
      <c r="M15" s="167">
        <f>H15-I15</f>
        <v>82</v>
      </c>
      <c r="N15" s="168"/>
      <c r="O15" s="169"/>
      <c r="P15" s="170"/>
      <c r="Q15" s="171"/>
      <c r="R15" s="116" t="s">
        <v>228</v>
      </c>
      <c r="S15" s="111"/>
      <c r="T15" s="403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</row>
    <row r="16" spans="1:30" s="172" customFormat="1" ht="18.75">
      <c r="A16" s="154" t="s">
        <v>52</v>
      </c>
      <c r="B16" s="160" t="s">
        <v>168</v>
      </c>
      <c r="C16" s="173" t="s">
        <v>119</v>
      </c>
      <c r="D16" s="174"/>
      <c r="E16" s="175"/>
      <c r="F16" s="176"/>
      <c r="G16" s="142">
        <v>4</v>
      </c>
      <c r="H16" s="177"/>
      <c r="I16" s="178"/>
      <c r="J16" s="178"/>
      <c r="K16" s="174"/>
      <c r="L16" s="174"/>
      <c r="M16" s="179"/>
      <c r="N16" s="168"/>
      <c r="O16" s="169"/>
      <c r="P16" s="170"/>
      <c r="Q16" s="171"/>
      <c r="R16" s="111"/>
      <c r="S16" s="111"/>
      <c r="T16" s="403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</row>
    <row r="17" spans="1:30" s="172" customFormat="1" ht="33">
      <c r="A17" s="154" t="s">
        <v>53</v>
      </c>
      <c r="B17" s="180" t="s">
        <v>169</v>
      </c>
      <c r="C17" s="181" t="s">
        <v>119</v>
      </c>
      <c r="D17" s="182"/>
      <c r="E17" s="182"/>
      <c r="F17" s="183"/>
      <c r="G17" s="184">
        <v>3</v>
      </c>
      <c r="H17" s="177"/>
      <c r="I17" s="178"/>
      <c r="J17" s="178"/>
      <c r="K17" s="174"/>
      <c r="L17" s="174"/>
      <c r="M17" s="179"/>
      <c r="N17" s="168"/>
      <c r="O17" s="169"/>
      <c r="P17" s="170"/>
      <c r="Q17" s="171"/>
      <c r="R17" s="111"/>
      <c r="S17" s="111"/>
      <c r="T17" s="403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</row>
    <row r="18" spans="1:30" s="195" customFormat="1" ht="18.75">
      <c r="A18" s="185" t="s">
        <v>54</v>
      </c>
      <c r="B18" s="186" t="s">
        <v>224</v>
      </c>
      <c r="C18" s="187"/>
      <c r="D18" s="188" t="s">
        <v>123</v>
      </c>
      <c r="E18" s="189"/>
      <c r="F18" s="190"/>
      <c r="G18" s="142">
        <v>3</v>
      </c>
      <c r="H18" s="177"/>
      <c r="I18" s="178"/>
      <c r="J18" s="178"/>
      <c r="K18" s="174"/>
      <c r="L18" s="174"/>
      <c r="M18" s="179"/>
      <c r="N18" s="191"/>
      <c r="O18" s="192"/>
      <c r="P18" s="193"/>
      <c r="Q18" s="194"/>
      <c r="R18" s="152"/>
      <c r="S18" s="152"/>
      <c r="T18" s="637"/>
      <c r="U18" s="1093"/>
      <c r="V18" s="1093"/>
      <c r="W18" s="1093"/>
      <c r="X18" s="1093"/>
      <c r="Y18" s="1093"/>
      <c r="Z18" s="1093"/>
      <c r="AA18" s="1093"/>
      <c r="AB18" s="1093"/>
      <c r="AC18" s="1093"/>
      <c r="AD18" s="1093"/>
    </row>
    <row r="19" spans="1:30" s="153" customFormat="1" ht="16.5">
      <c r="A19" s="196" t="s">
        <v>55</v>
      </c>
      <c r="B19" s="186" t="s">
        <v>160</v>
      </c>
      <c r="C19" s="197"/>
      <c r="D19" s="198"/>
      <c r="E19" s="199"/>
      <c r="F19" s="200"/>
      <c r="G19" s="142">
        <v>5</v>
      </c>
      <c r="H19" s="177"/>
      <c r="I19" s="178"/>
      <c r="J19" s="178"/>
      <c r="K19" s="174"/>
      <c r="L19" s="174"/>
      <c r="M19" s="179"/>
      <c r="N19" s="201"/>
      <c r="O19" s="202"/>
      <c r="P19" s="203"/>
      <c r="Q19" s="204"/>
      <c r="R19" s="152"/>
      <c r="S19" s="152"/>
      <c r="T19" s="637"/>
      <c r="U19" s="1092"/>
      <c r="V19" s="1092"/>
      <c r="W19" s="1092"/>
      <c r="X19" s="1092"/>
      <c r="Y19" s="1092"/>
      <c r="Z19" s="1092"/>
      <c r="AA19" s="1092"/>
      <c r="AB19" s="1092"/>
      <c r="AC19" s="1092"/>
      <c r="AD19" s="1092"/>
    </row>
    <row r="20" spans="1:30" s="153" customFormat="1" ht="16.5">
      <c r="A20" s="196"/>
      <c r="B20" s="205" t="s">
        <v>87</v>
      </c>
      <c r="C20" s="206">
        <v>1</v>
      </c>
      <c r="D20" s="631"/>
      <c r="E20" s="207"/>
      <c r="F20" s="208"/>
      <c r="G20" s="184">
        <v>5</v>
      </c>
      <c r="H20" s="177">
        <f>G20*30</f>
        <v>150</v>
      </c>
      <c r="I20" s="178">
        <v>8</v>
      </c>
      <c r="J20" s="220" t="s">
        <v>228</v>
      </c>
      <c r="K20" s="221" t="s">
        <v>228</v>
      </c>
      <c r="L20" s="174"/>
      <c r="M20" s="179">
        <f>H20-I20</f>
        <v>142</v>
      </c>
      <c r="N20" s="209" t="s">
        <v>229</v>
      </c>
      <c r="O20" s="202"/>
      <c r="P20" s="203"/>
      <c r="Q20" s="204"/>
      <c r="R20" s="152"/>
      <c r="S20" s="152"/>
      <c r="T20" s="637"/>
      <c r="U20" s="1092"/>
      <c r="V20" s="1092"/>
      <c r="W20" s="1092"/>
      <c r="X20" s="1092"/>
      <c r="Y20" s="1092"/>
      <c r="Z20" s="1092"/>
      <c r="AA20" s="1092"/>
      <c r="AB20" s="1092"/>
      <c r="AC20" s="1092"/>
      <c r="AD20" s="1092"/>
    </row>
    <row r="21" spans="1:30" s="112" customFormat="1" ht="16.5">
      <c r="A21" s="146" t="s">
        <v>78</v>
      </c>
      <c r="B21" s="210" t="s">
        <v>72</v>
      </c>
      <c r="C21" s="211"/>
      <c r="D21" s="111"/>
      <c r="E21" s="111"/>
      <c r="F21" s="212"/>
      <c r="G21" s="142">
        <f>G22+G23</f>
        <v>15</v>
      </c>
      <c r="H21" s="177"/>
      <c r="I21" s="178"/>
      <c r="J21" s="178"/>
      <c r="K21" s="174"/>
      <c r="L21" s="174"/>
      <c r="M21" s="179"/>
      <c r="N21" s="213"/>
      <c r="O21" s="214"/>
      <c r="P21" s="215"/>
      <c r="Q21" s="216"/>
      <c r="R21" s="111"/>
      <c r="S21" s="111"/>
      <c r="T21" s="403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</row>
    <row r="22" spans="1:30" s="112" customFormat="1" ht="16.5">
      <c r="A22" s="146"/>
      <c r="B22" s="160" t="s">
        <v>167</v>
      </c>
      <c r="C22" s="211"/>
      <c r="D22" s="111"/>
      <c r="E22" s="111"/>
      <c r="F22" s="212"/>
      <c r="G22" s="184">
        <v>6.5</v>
      </c>
      <c r="H22" s="177"/>
      <c r="I22" s="178"/>
      <c r="J22" s="178"/>
      <c r="K22" s="174"/>
      <c r="L22" s="174"/>
      <c r="M22" s="179"/>
      <c r="N22" s="213"/>
      <c r="O22" s="214"/>
      <c r="P22" s="215"/>
      <c r="Q22" s="216"/>
      <c r="R22" s="111"/>
      <c r="S22" s="111"/>
      <c r="T22" s="403"/>
      <c r="U22" s="1089"/>
      <c r="V22" s="1089"/>
      <c r="W22" s="1089"/>
      <c r="X22" s="1089"/>
      <c r="Y22" s="1089"/>
      <c r="Z22" s="1089"/>
      <c r="AA22" s="1089"/>
      <c r="AB22" s="1089"/>
      <c r="AC22" s="1089"/>
      <c r="AD22" s="1089"/>
    </row>
    <row r="23" spans="1:30" s="112" customFormat="1" ht="16.5">
      <c r="A23" s="146"/>
      <c r="B23" s="147" t="s">
        <v>87</v>
      </c>
      <c r="C23" s="217">
        <v>1</v>
      </c>
      <c r="D23" s="218"/>
      <c r="E23" s="218"/>
      <c r="F23" s="176"/>
      <c r="G23" s="219">
        <v>8.5</v>
      </c>
      <c r="H23" s="177">
        <f>G23*30</f>
        <v>255</v>
      </c>
      <c r="I23" s="178">
        <v>16</v>
      </c>
      <c r="J23" s="220" t="s">
        <v>231</v>
      </c>
      <c r="K23" s="174"/>
      <c r="L23" s="221" t="s">
        <v>232</v>
      </c>
      <c r="M23" s="179">
        <f>H23-I23</f>
        <v>239</v>
      </c>
      <c r="N23" s="222" t="s">
        <v>233</v>
      </c>
      <c r="O23" s="214"/>
      <c r="P23" s="215"/>
      <c r="Q23" s="216"/>
      <c r="R23" s="111"/>
      <c r="S23" s="111"/>
      <c r="T23" s="403"/>
      <c r="U23" s="1089"/>
      <c r="V23" s="1089"/>
      <c r="W23" s="1089"/>
      <c r="X23" s="1089"/>
      <c r="Y23" s="1089"/>
      <c r="Z23" s="1089"/>
      <c r="AA23" s="1089"/>
      <c r="AB23" s="1089"/>
      <c r="AC23" s="1089"/>
      <c r="AD23" s="1089"/>
    </row>
    <row r="24" spans="1:30" s="112" customFormat="1" ht="16.5">
      <c r="A24" s="146" t="s">
        <v>79</v>
      </c>
      <c r="B24" s="210" t="s">
        <v>73</v>
      </c>
      <c r="C24" s="217"/>
      <c r="D24" s="175"/>
      <c r="E24" s="175"/>
      <c r="F24" s="176"/>
      <c r="G24" s="142">
        <v>4</v>
      </c>
      <c r="H24" s="177"/>
      <c r="I24" s="178"/>
      <c r="J24" s="178"/>
      <c r="K24" s="174"/>
      <c r="L24" s="174"/>
      <c r="M24" s="179"/>
      <c r="N24" s="213"/>
      <c r="O24" s="214"/>
      <c r="P24" s="215"/>
      <c r="Q24" s="216"/>
      <c r="R24" s="111"/>
      <c r="S24" s="111"/>
      <c r="T24" s="403"/>
      <c r="U24" s="1089"/>
      <c r="V24" s="1089"/>
      <c r="W24" s="1089"/>
      <c r="X24" s="1089"/>
      <c r="Y24" s="1089"/>
      <c r="Z24" s="1089"/>
      <c r="AA24" s="1089"/>
      <c r="AB24" s="1089"/>
      <c r="AC24" s="1089"/>
      <c r="AD24" s="1089"/>
    </row>
    <row r="25" spans="1:30" s="112" customFormat="1" ht="16.5">
      <c r="A25" s="146"/>
      <c r="B25" s="147" t="s">
        <v>87</v>
      </c>
      <c r="C25" s="217">
        <v>2</v>
      </c>
      <c r="D25" s="175"/>
      <c r="E25" s="175"/>
      <c r="F25" s="176"/>
      <c r="G25" s="184">
        <v>4</v>
      </c>
      <c r="H25" s="177">
        <f>G25*30</f>
        <v>120</v>
      </c>
      <c r="I25" s="178">
        <v>8</v>
      </c>
      <c r="J25" s="220" t="s">
        <v>234</v>
      </c>
      <c r="K25" s="174"/>
      <c r="L25" s="221" t="s">
        <v>243</v>
      </c>
      <c r="M25" s="223">
        <f>H25-I25</f>
        <v>112</v>
      </c>
      <c r="N25" s="213"/>
      <c r="O25" s="224" t="s">
        <v>229</v>
      </c>
      <c r="P25" s="215"/>
      <c r="Q25" s="216"/>
      <c r="R25" s="111"/>
      <c r="S25" s="111"/>
      <c r="T25" s="403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</row>
    <row r="26" spans="1:30" s="112" customFormat="1" ht="16.5">
      <c r="A26" s="146" t="s">
        <v>80</v>
      </c>
      <c r="B26" s="225" t="s">
        <v>75</v>
      </c>
      <c r="C26" s="226"/>
      <c r="D26" s="227"/>
      <c r="E26" s="227"/>
      <c r="F26" s="228"/>
      <c r="G26" s="142">
        <v>11.5</v>
      </c>
      <c r="H26" s="229"/>
      <c r="I26" s="230"/>
      <c r="J26" s="230"/>
      <c r="K26" s="231"/>
      <c r="L26" s="231"/>
      <c r="M26" s="232"/>
      <c r="N26" s="233"/>
      <c r="O26" s="234"/>
      <c r="P26" s="235"/>
      <c r="Q26" s="236"/>
      <c r="R26" s="111"/>
      <c r="S26" s="111"/>
      <c r="T26" s="403"/>
      <c r="U26" s="1089"/>
      <c r="V26" s="1089"/>
      <c r="W26" s="1089"/>
      <c r="X26" s="1089"/>
      <c r="Y26" s="1089"/>
      <c r="Z26" s="1089"/>
      <c r="AA26" s="1089"/>
      <c r="AB26" s="1089"/>
      <c r="AC26" s="1089"/>
      <c r="AD26" s="1089"/>
    </row>
    <row r="27" spans="1:30" s="112" customFormat="1" ht="16.5">
      <c r="A27" s="146"/>
      <c r="B27" s="160" t="s">
        <v>167</v>
      </c>
      <c r="C27" s="226"/>
      <c r="D27" s="227"/>
      <c r="E27" s="227"/>
      <c r="F27" s="228"/>
      <c r="G27" s="237">
        <v>6.5</v>
      </c>
      <c r="H27" s="229"/>
      <c r="I27" s="230"/>
      <c r="J27" s="230"/>
      <c r="K27" s="231"/>
      <c r="L27" s="231"/>
      <c r="M27" s="232"/>
      <c r="N27" s="233"/>
      <c r="O27" s="234"/>
      <c r="P27" s="235"/>
      <c r="Q27" s="236"/>
      <c r="R27" s="111"/>
      <c r="S27" s="111"/>
      <c r="T27" s="403"/>
      <c r="U27" s="1089"/>
      <c r="V27" s="1089"/>
      <c r="W27" s="1089"/>
      <c r="X27" s="1089"/>
      <c r="Y27" s="1089"/>
      <c r="Z27" s="1089"/>
      <c r="AA27" s="1089"/>
      <c r="AB27" s="1089"/>
      <c r="AC27" s="1089"/>
      <c r="AD27" s="1089"/>
    </row>
    <row r="28" spans="1:30" s="112" customFormat="1" ht="18.75">
      <c r="A28" s="97"/>
      <c r="B28" s="641" t="s">
        <v>87</v>
      </c>
      <c r="C28" s="642"/>
      <c r="D28" s="643">
        <v>1</v>
      </c>
      <c r="E28" s="644"/>
      <c r="F28" s="645"/>
      <c r="G28" s="646">
        <v>2.5</v>
      </c>
      <c r="H28" s="647">
        <f>G28*30</f>
        <v>75</v>
      </c>
      <c r="I28" s="648">
        <v>16</v>
      </c>
      <c r="J28" s="649" t="s">
        <v>229</v>
      </c>
      <c r="K28" s="650" t="s">
        <v>232</v>
      </c>
      <c r="L28" s="649" t="s">
        <v>259</v>
      </c>
      <c r="M28" s="651">
        <f>H28-I28</f>
        <v>59</v>
      </c>
      <c r="N28" s="348" t="s">
        <v>233</v>
      </c>
      <c r="O28" s="109"/>
      <c r="P28" s="109"/>
      <c r="Q28" s="109"/>
      <c r="R28" s="111"/>
      <c r="S28" s="111"/>
      <c r="T28" s="403"/>
      <c r="U28" s="1089"/>
      <c r="V28" s="1089"/>
      <c r="W28" s="1089"/>
      <c r="X28" s="1089"/>
      <c r="Y28" s="1089"/>
      <c r="Z28" s="1089"/>
      <c r="AA28" s="1089"/>
      <c r="AB28" s="1089"/>
      <c r="AC28" s="1089"/>
      <c r="AD28" s="1089"/>
    </row>
    <row r="29" spans="1:30" s="112" customFormat="1" ht="18.75">
      <c r="A29" s="97"/>
      <c r="B29" s="641" t="s">
        <v>87</v>
      </c>
      <c r="C29" s="747">
        <v>2</v>
      </c>
      <c r="D29" s="644"/>
      <c r="E29" s="644"/>
      <c r="F29" s="645"/>
      <c r="G29" s="646">
        <v>2.5</v>
      </c>
      <c r="H29" s="647">
        <f>G29*30</f>
        <v>75</v>
      </c>
      <c r="I29" s="648">
        <v>16</v>
      </c>
      <c r="J29" s="649" t="s">
        <v>229</v>
      </c>
      <c r="K29" s="649" t="s">
        <v>260</v>
      </c>
      <c r="L29" s="649" t="s">
        <v>259</v>
      </c>
      <c r="M29" s="651">
        <f>H29-I29</f>
        <v>59</v>
      </c>
      <c r="N29" s="348"/>
      <c r="O29" s="348" t="s">
        <v>261</v>
      </c>
      <c r="P29" s="109"/>
      <c r="Q29" s="109"/>
      <c r="R29" s="111"/>
      <c r="S29" s="111"/>
      <c r="T29" s="403"/>
      <c r="U29" s="1089"/>
      <c r="V29" s="1089"/>
      <c r="W29" s="1089"/>
      <c r="X29" s="1089"/>
      <c r="Y29" s="1089"/>
      <c r="Z29" s="1089"/>
      <c r="AA29" s="1089"/>
      <c r="AB29" s="1089"/>
      <c r="AC29" s="1089"/>
      <c r="AD29" s="1089"/>
    </row>
    <row r="30" spans="1:30" s="112" customFormat="1" ht="16.5">
      <c r="A30" s="146" t="s">
        <v>103</v>
      </c>
      <c r="B30" s="240" t="s">
        <v>39</v>
      </c>
      <c r="C30" s="99"/>
      <c r="D30" s="100"/>
      <c r="E30" s="100"/>
      <c r="F30" s="241"/>
      <c r="G30" s="142">
        <v>4</v>
      </c>
      <c r="H30" s="242"/>
      <c r="I30" s="105"/>
      <c r="J30" s="105"/>
      <c r="K30" s="105"/>
      <c r="L30" s="105"/>
      <c r="M30" s="243"/>
      <c r="N30" s="108"/>
      <c r="O30" s="109"/>
      <c r="P30" s="109"/>
      <c r="Q30" s="110"/>
      <c r="R30" s="111"/>
      <c r="S30" s="111"/>
      <c r="T30" s="403"/>
      <c r="U30" s="1089"/>
      <c r="V30" s="1089"/>
      <c r="W30" s="1089"/>
      <c r="X30" s="1089"/>
      <c r="Y30" s="1089"/>
      <c r="Z30" s="1089"/>
      <c r="AA30" s="1089"/>
      <c r="AB30" s="1089"/>
      <c r="AC30" s="1089"/>
      <c r="AD30" s="1089"/>
    </row>
    <row r="31" spans="1:30" s="112" customFormat="1" ht="16.5">
      <c r="A31" s="146"/>
      <c r="B31" s="155" t="s">
        <v>167</v>
      </c>
      <c r="C31" s="99"/>
      <c r="D31" s="100"/>
      <c r="E31" s="100"/>
      <c r="F31" s="241"/>
      <c r="G31" s="244">
        <v>2</v>
      </c>
      <c r="H31" s="242"/>
      <c r="I31" s="105"/>
      <c r="J31" s="105"/>
      <c r="K31" s="105"/>
      <c r="L31" s="105"/>
      <c r="M31" s="243"/>
      <c r="N31" s="108"/>
      <c r="O31" s="109"/>
      <c r="P31" s="109"/>
      <c r="Q31" s="110"/>
      <c r="R31" s="111"/>
      <c r="S31" s="111"/>
      <c r="T31" s="403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</row>
    <row r="32" spans="1:30" s="172" customFormat="1" ht="18.75">
      <c r="A32" s="146"/>
      <c r="B32" s="245" t="s">
        <v>87</v>
      </c>
      <c r="C32" s="246">
        <v>1</v>
      </c>
      <c r="D32" s="247"/>
      <c r="E32" s="247"/>
      <c r="F32" s="248"/>
      <c r="G32" s="249">
        <v>2</v>
      </c>
      <c r="H32" s="103">
        <f>G32*30</f>
        <v>60</v>
      </c>
      <c r="I32" s="104">
        <v>4</v>
      </c>
      <c r="J32" s="250" t="s">
        <v>228</v>
      </c>
      <c r="K32" s="104"/>
      <c r="L32" s="104"/>
      <c r="M32" s="110">
        <f>H32-I32</f>
        <v>56</v>
      </c>
      <c r="N32" s="251" t="s">
        <v>228</v>
      </c>
      <c r="O32" s="252"/>
      <c r="P32" s="253"/>
      <c r="Q32" s="254"/>
      <c r="R32" s="111"/>
      <c r="S32" s="111"/>
      <c r="T32" s="403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</row>
    <row r="33" spans="1:30" s="172" customFormat="1" ht="18.75">
      <c r="A33" s="146" t="s">
        <v>120</v>
      </c>
      <c r="B33" s="255" t="s">
        <v>62</v>
      </c>
      <c r="C33" s="246"/>
      <c r="D33" s="247"/>
      <c r="E33" s="247"/>
      <c r="F33" s="248"/>
      <c r="G33" s="249">
        <f>G34+G35</f>
        <v>12</v>
      </c>
      <c r="H33" s="103"/>
      <c r="I33" s="104"/>
      <c r="J33" s="104"/>
      <c r="K33" s="104"/>
      <c r="L33" s="104"/>
      <c r="M33" s="110"/>
      <c r="N33" s="246"/>
      <c r="O33" s="103"/>
      <c r="P33" s="104"/>
      <c r="Q33" s="256"/>
      <c r="R33" s="111"/>
      <c r="S33" s="111"/>
      <c r="T33" s="403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</row>
    <row r="34" spans="1:30" s="172" customFormat="1" ht="18.75">
      <c r="A34" s="146"/>
      <c r="B34" s="160" t="s">
        <v>167</v>
      </c>
      <c r="C34" s="161"/>
      <c r="D34" s="257"/>
      <c r="E34" s="257"/>
      <c r="F34" s="258"/>
      <c r="G34" s="142">
        <v>8</v>
      </c>
      <c r="H34" s="164"/>
      <c r="I34" s="259"/>
      <c r="J34" s="259"/>
      <c r="K34" s="259"/>
      <c r="L34" s="259"/>
      <c r="M34" s="260"/>
      <c r="N34" s="161"/>
      <c r="O34" s="164"/>
      <c r="P34" s="259"/>
      <c r="Q34" s="261"/>
      <c r="R34" s="111"/>
      <c r="S34" s="111"/>
      <c r="T34" s="403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</row>
    <row r="35" spans="1:30" s="172" customFormat="1" ht="18.75">
      <c r="A35" s="146"/>
      <c r="B35" s="147" t="s">
        <v>87</v>
      </c>
      <c r="C35" s="262"/>
      <c r="D35" s="263">
        <v>1</v>
      </c>
      <c r="E35" s="264"/>
      <c r="F35" s="265" t="s">
        <v>77</v>
      </c>
      <c r="G35" s="142">
        <v>4</v>
      </c>
      <c r="H35" s="164">
        <f>G35*30</f>
        <v>120</v>
      </c>
      <c r="I35" s="259">
        <v>4</v>
      </c>
      <c r="J35" s="266" t="s">
        <v>228</v>
      </c>
      <c r="K35" s="259"/>
      <c r="L35" s="259"/>
      <c r="M35" s="267">
        <f>H35-I35</f>
        <v>116</v>
      </c>
      <c r="N35" s="268" t="s">
        <v>228</v>
      </c>
      <c r="O35" s="259"/>
      <c r="P35" s="259"/>
      <c r="Q35" s="267"/>
      <c r="R35" s="111"/>
      <c r="S35" s="111"/>
      <c r="T35" s="403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</row>
    <row r="36" spans="1:30" s="753" customFormat="1" ht="18.75">
      <c r="A36" s="777" t="s">
        <v>121</v>
      </c>
      <c r="B36" s="778" t="s">
        <v>275</v>
      </c>
      <c r="C36" s="779"/>
      <c r="D36" s="270"/>
      <c r="E36" s="270"/>
      <c r="F36" s="271"/>
      <c r="G36" s="564">
        <v>4.5</v>
      </c>
      <c r="H36" s="242"/>
      <c r="I36" s="282"/>
      <c r="J36" s="105"/>
      <c r="K36" s="106"/>
      <c r="L36" s="106"/>
      <c r="M36" s="107"/>
      <c r="N36" s="272"/>
      <c r="O36" s="270"/>
      <c r="P36" s="273"/>
      <c r="Q36" s="274"/>
      <c r="R36" s="207"/>
      <c r="S36" s="207"/>
      <c r="T36" s="638"/>
      <c r="U36" s="1094"/>
      <c r="V36" s="1094"/>
      <c r="W36" s="1094"/>
      <c r="X36" s="1094"/>
      <c r="Y36" s="1094"/>
      <c r="Z36" s="1094"/>
      <c r="AA36" s="1094"/>
      <c r="AB36" s="1094"/>
      <c r="AC36" s="1094"/>
      <c r="AD36" s="1094"/>
    </row>
    <row r="37" spans="1:30" s="753" customFormat="1" ht="18.75">
      <c r="A37" s="777"/>
      <c r="B37" s="641" t="s">
        <v>87</v>
      </c>
      <c r="C37" s="199" t="s">
        <v>28</v>
      </c>
      <c r="D37" s="270"/>
      <c r="E37" s="270"/>
      <c r="F37" s="271"/>
      <c r="G37" s="564">
        <v>4.5</v>
      </c>
      <c r="H37" s="164">
        <f>G37*30</f>
        <v>135</v>
      </c>
      <c r="I37" s="282">
        <v>8</v>
      </c>
      <c r="J37" s="105" t="s">
        <v>228</v>
      </c>
      <c r="K37" s="106"/>
      <c r="L37" s="106" t="s">
        <v>244</v>
      </c>
      <c r="M37" s="107"/>
      <c r="N37" s="196" t="s">
        <v>235</v>
      </c>
      <c r="O37" s="270"/>
      <c r="P37" s="273"/>
      <c r="Q37" s="274"/>
      <c r="R37" s="207"/>
      <c r="S37" s="207"/>
      <c r="T37" s="638"/>
      <c r="U37" s="1094"/>
      <c r="V37" s="1094"/>
      <c r="W37" s="1094"/>
      <c r="X37" s="1094"/>
      <c r="Y37" s="1094"/>
      <c r="Z37" s="1094"/>
      <c r="AA37" s="1094"/>
      <c r="AB37" s="1094"/>
      <c r="AC37" s="1094"/>
      <c r="AD37" s="1094"/>
    </row>
    <row r="38" spans="1:30" s="275" customFormat="1" ht="18.75">
      <c r="A38" s="196" t="s">
        <v>127</v>
      </c>
      <c r="B38" s="276" t="s">
        <v>279</v>
      </c>
      <c r="C38" s="277"/>
      <c r="D38" s="270"/>
      <c r="E38" s="270"/>
      <c r="F38" s="271"/>
      <c r="G38" s="564">
        <v>7</v>
      </c>
      <c r="H38" s="242"/>
      <c r="I38" s="282"/>
      <c r="J38" s="105"/>
      <c r="K38" s="106"/>
      <c r="L38" s="106"/>
      <c r="M38" s="107"/>
      <c r="N38" s="272"/>
      <c r="O38" s="270"/>
      <c r="P38" s="273"/>
      <c r="Q38" s="274"/>
      <c r="R38" s="207"/>
      <c r="S38" s="207"/>
      <c r="T38" s="638"/>
      <c r="U38" s="1094"/>
      <c r="V38" s="1094"/>
      <c r="W38" s="1094"/>
      <c r="X38" s="1094"/>
      <c r="Y38" s="1094"/>
      <c r="Z38" s="1094"/>
      <c r="AA38" s="1094"/>
      <c r="AB38" s="1094"/>
      <c r="AC38" s="1094"/>
      <c r="AD38" s="1094"/>
    </row>
    <row r="39" spans="1:30" s="275" customFormat="1" ht="18.75">
      <c r="A39" s="196"/>
      <c r="B39" s="278" t="s">
        <v>167</v>
      </c>
      <c r="C39" s="277"/>
      <c r="D39" s="270"/>
      <c r="E39" s="270"/>
      <c r="F39" s="271"/>
      <c r="G39" s="564">
        <v>0</v>
      </c>
      <c r="H39" s="242"/>
      <c r="I39" s="282"/>
      <c r="J39" s="105"/>
      <c r="K39" s="106"/>
      <c r="L39" s="106"/>
      <c r="M39" s="107"/>
      <c r="N39" s="272"/>
      <c r="O39" s="270"/>
      <c r="P39" s="273"/>
      <c r="Q39" s="274"/>
      <c r="R39" s="207"/>
      <c r="S39" s="207"/>
      <c r="T39" s="638"/>
      <c r="U39" s="1094"/>
      <c r="V39" s="1094"/>
      <c r="W39" s="1094"/>
      <c r="X39" s="1094"/>
      <c r="Y39" s="1094"/>
      <c r="Z39" s="1094"/>
      <c r="AA39" s="1094"/>
      <c r="AB39" s="1094"/>
      <c r="AC39" s="1094"/>
      <c r="AD39" s="1094"/>
    </row>
    <row r="40" spans="1:30" s="195" customFormat="1" ht="18.75">
      <c r="A40" s="196"/>
      <c r="B40" s="279" t="s">
        <v>87</v>
      </c>
      <c r="C40" s="277" t="s">
        <v>74</v>
      </c>
      <c r="D40" s="270"/>
      <c r="E40" s="270"/>
      <c r="F40" s="271"/>
      <c r="G40" s="652">
        <v>7</v>
      </c>
      <c r="H40" s="653">
        <f>G40*30</f>
        <v>210</v>
      </c>
      <c r="I40" s="654">
        <v>12</v>
      </c>
      <c r="J40" s="655" t="s">
        <v>235</v>
      </c>
      <c r="K40" s="656" t="s">
        <v>228</v>
      </c>
      <c r="L40" s="198"/>
      <c r="M40" s="657">
        <f>H40-I40</f>
        <v>198</v>
      </c>
      <c r="N40" s="272"/>
      <c r="O40" s="280" t="s">
        <v>236</v>
      </c>
      <c r="P40" s="273"/>
      <c r="Q40" s="274"/>
      <c r="R40" s="207"/>
      <c r="S40" s="207"/>
      <c r="T40" s="638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</row>
    <row r="41" spans="1:30" s="172" customFormat="1" ht="18.75">
      <c r="A41" s="196" t="s">
        <v>128</v>
      </c>
      <c r="B41" s="278" t="s">
        <v>61</v>
      </c>
      <c r="C41" s="277"/>
      <c r="D41" s="198"/>
      <c r="E41" s="198"/>
      <c r="F41" s="658"/>
      <c r="G41" s="659">
        <f>G42+G43</f>
        <v>3.5</v>
      </c>
      <c r="H41" s="653"/>
      <c r="I41" s="654"/>
      <c r="J41" s="660"/>
      <c r="K41" s="198"/>
      <c r="L41" s="198"/>
      <c r="M41" s="657"/>
      <c r="N41" s="661"/>
      <c r="O41" s="662"/>
      <c r="P41" s="662"/>
      <c r="Q41" s="663"/>
      <c r="R41" s="207"/>
      <c r="S41" s="207"/>
      <c r="T41" s="638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</row>
    <row r="42" spans="1:30" s="172" customFormat="1" ht="18.75">
      <c r="A42" s="196"/>
      <c r="B42" s="278" t="s">
        <v>167</v>
      </c>
      <c r="C42" s="277"/>
      <c r="D42" s="198"/>
      <c r="E42" s="198"/>
      <c r="F42" s="658"/>
      <c r="G42" s="659">
        <v>1</v>
      </c>
      <c r="H42" s="653"/>
      <c r="I42" s="654"/>
      <c r="J42" s="660"/>
      <c r="K42" s="198"/>
      <c r="L42" s="198"/>
      <c r="M42" s="657"/>
      <c r="N42" s="661"/>
      <c r="O42" s="662"/>
      <c r="P42" s="662"/>
      <c r="Q42" s="663"/>
      <c r="R42" s="207"/>
      <c r="S42" s="207"/>
      <c r="T42" s="638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</row>
    <row r="43" spans="1:30" s="172" customFormat="1" ht="18.75">
      <c r="A43" s="196"/>
      <c r="B43" s="279" t="s">
        <v>87</v>
      </c>
      <c r="C43" s="664" t="s">
        <v>245</v>
      </c>
      <c r="D43" s="665"/>
      <c r="E43" s="665"/>
      <c r="F43" s="666"/>
      <c r="G43" s="667">
        <v>2.5</v>
      </c>
      <c r="H43" s="668">
        <f>G43*30</f>
        <v>75</v>
      </c>
      <c r="I43" s="669">
        <v>8</v>
      </c>
      <c r="J43" s="670" t="s">
        <v>235</v>
      </c>
      <c r="K43" s="671"/>
      <c r="L43" s="671"/>
      <c r="M43" s="672">
        <f>H43-I43</f>
        <v>67</v>
      </c>
      <c r="N43" s="673"/>
      <c r="O43" s="674"/>
      <c r="P43" s="674"/>
      <c r="Q43" s="675"/>
      <c r="R43" s="207"/>
      <c r="S43" s="676" t="s">
        <v>235</v>
      </c>
      <c r="T43" s="638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</row>
    <row r="44" spans="1:30" s="172" customFormat="1" ht="18.75">
      <c r="A44" s="196" t="s">
        <v>135</v>
      </c>
      <c r="B44" s="276" t="s">
        <v>40</v>
      </c>
      <c r="C44" s="677"/>
      <c r="D44" s="678"/>
      <c r="E44" s="679"/>
      <c r="F44" s="680"/>
      <c r="G44" s="659">
        <v>3</v>
      </c>
      <c r="H44" s="681"/>
      <c r="I44" s="678"/>
      <c r="J44" s="678"/>
      <c r="K44" s="678"/>
      <c r="L44" s="678"/>
      <c r="M44" s="682"/>
      <c r="N44" s="683"/>
      <c r="O44" s="679"/>
      <c r="P44" s="679"/>
      <c r="Q44" s="680"/>
      <c r="R44" s="207"/>
      <c r="S44" s="207"/>
      <c r="T44" s="638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</row>
    <row r="45" spans="1:30" s="172" customFormat="1" ht="19.5" thickBot="1">
      <c r="A45" s="196"/>
      <c r="B45" s="684" t="s">
        <v>87</v>
      </c>
      <c r="C45" s="685"/>
      <c r="D45" s="270">
        <v>6</v>
      </c>
      <c r="E45" s="270"/>
      <c r="F45" s="271"/>
      <c r="G45" s="659">
        <v>3</v>
      </c>
      <c r="H45" s="686">
        <f>G45*30</f>
        <v>90</v>
      </c>
      <c r="I45" s="654">
        <v>4</v>
      </c>
      <c r="J45" s="655" t="s">
        <v>228</v>
      </c>
      <c r="K45" s="198"/>
      <c r="L45" s="198"/>
      <c r="M45" s="657">
        <f>H45-I45</f>
        <v>86</v>
      </c>
      <c r="N45" s="272"/>
      <c r="O45" s="270"/>
      <c r="P45" s="662"/>
      <c r="Q45" s="663"/>
      <c r="R45" s="207"/>
      <c r="S45" s="676" t="s">
        <v>228</v>
      </c>
      <c r="T45" s="638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</row>
    <row r="46" spans="1:30" s="172" customFormat="1" ht="19.5" thickBot="1">
      <c r="A46" s="1025" t="s">
        <v>170</v>
      </c>
      <c r="B46" s="1026"/>
      <c r="C46" s="690"/>
      <c r="D46" s="691"/>
      <c r="E46" s="691"/>
      <c r="F46" s="698">
        <f>G11+G14+G16+G17+G18+G19+G21+G24+G26+G30+G33+G36+G38+G41+G44</f>
        <v>84.5</v>
      </c>
      <c r="G46" s="692">
        <f>G12+G16+G17+G18+G22+G27+G31+G34+G39+G42</f>
        <v>35</v>
      </c>
      <c r="H46" s="693"/>
      <c r="I46" s="694"/>
      <c r="J46" s="694"/>
      <c r="K46" s="694"/>
      <c r="L46" s="694"/>
      <c r="M46" s="694"/>
      <c r="N46" s="695"/>
      <c r="O46" s="694"/>
      <c r="P46" s="694"/>
      <c r="Q46" s="694"/>
      <c r="R46" s="696"/>
      <c r="S46" s="696"/>
      <c r="T46" s="697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</row>
    <row r="47" spans="1:30" s="112" customFormat="1" ht="17.25" thickBot="1">
      <c r="A47" s="1025" t="s">
        <v>88</v>
      </c>
      <c r="B47" s="1027"/>
      <c r="C47" s="690"/>
      <c r="D47" s="691"/>
      <c r="E47" s="691"/>
      <c r="F47" s="698"/>
      <c r="G47" s="695">
        <f>G13+G15+G20+G23+G25+G28+G29+G32+G35+G37+G40+G43+G45</f>
        <v>49.5</v>
      </c>
      <c r="H47" s="695">
        <f>SUM(H11:H45)</f>
        <v>1485</v>
      </c>
      <c r="I47" s="695">
        <f>SUM(I11:I45)</f>
        <v>116</v>
      </c>
      <c r="J47" s="776" t="s">
        <v>298</v>
      </c>
      <c r="K47" s="776" t="s">
        <v>264</v>
      </c>
      <c r="L47" s="776" t="s">
        <v>312</v>
      </c>
      <c r="M47" s="695">
        <f>SUM(M11:M45)</f>
        <v>1242</v>
      </c>
      <c r="N47" s="699" t="s">
        <v>297</v>
      </c>
      <c r="O47" s="699" t="s">
        <v>263</v>
      </c>
      <c r="P47" s="700"/>
      <c r="Q47" s="701"/>
      <c r="R47" s="702" t="s">
        <v>228</v>
      </c>
      <c r="S47" s="702" t="s">
        <v>236</v>
      </c>
      <c r="T47" s="697"/>
      <c r="U47" s="1089"/>
      <c r="V47" s="1089"/>
      <c r="W47" s="1089"/>
      <c r="X47" s="1089"/>
      <c r="Y47" s="1089"/>
      <c r="Z47" s="1089"/>
      <c r="AA47" s="1089"/>
      <c r="AB47" s="1089"/>
      <c r="AC47" s="1089"/>
      <c r="AD47" s="1089"/>
    </row>
    <row r="48" spans="1:30" s="112" customFormat="1" ht="17.25" thickBot="1">
      <c r="A48" s="1028" t="s">
        <v>101</v>
      </c>
      <c r="B48" s="1029"/>
      <c r="C48" s="1029"/>
      <c r="D48" s="1030"/>
      <c r="E48" s="1029"/>
      <c r="F48" s="1029"/>
      <c r="G48" s="1029"/>
      <c r="H48" s="1029"/>
      <c r="I48" s="1029"/>
      <c r="J48" s="1029"/>
      <c r="K48" s="1029"/>
      <c r="L48" s="1029"/>
      <c r="M48" s="1029"/>
      <c r="N48" s="1029"/>
      <c r="O48" s="1029"/>
      <c r="P48" s="1029"/>
      <c r="Q48" s="1029"/>
      <c r="R48" s="1029"/>
      <c r="S48" s="1029"/>
      <c r="T48" s="1031"/>
      <c r="U48" s="1089"/>
      <c r="V48" s="1089"/>
      <c r="W48" s="1089"/>
      <c r="X48" s="1089"/>
      <c r="Y48" s="1089"/>
      <c r="Z48" s="1089"/>
      <c r="AA48" s="1089"/>
      <c r="AB48" s="1089"/>
      <c r="AC48" s="1089"/>
      <c r="AD48" s="1089"/>
    </row>
    <row r="49" spans="1:30" s="749" customFormat="1" ht="16.5">
      <c r="A49" s="703" t="s">
        <v>56</v>
      </c>
      <c r="B49" s="632" t="s">
        <v>272</v>
      </c>
      <c r="C49" s="704"/>
      <c r="D49" s="780"/>
      <c r="E49" s="705"/>
      <c r="F49" s="706"/>
      <c r="G49" s="707">
        <v>3</v>
      </c>
      <c r="H49" s="708"/>
      <c r="I49" s="709"/>
      <c r="J49" s="710"/>
      <c r="K49" s="709"/>
      <c r="L49" s="709"/>
      <c r="M49" s="711"/>
      <c r="N49" s="712"/>
      <c r="O49" s="709"/>
      <c r="P49" s="709"/>
      <c r="Q49" s="713"/>
      <c r="R49" s="714"/>
      <c r="S49" s="714"/>
      <c r="T49" s="715"/>
      <c r="U49" s="1089"/>
      <c r="V49" s="1089"/>
      <c r="W49" s="1089"/>
      <c r="X49" s="1089"/>
      <c r="Y49" s="1089"/>
      <c r="Z49" s="1089"/>
      <c r="AA49" s="1089"/>
      <c r="AB49" s="1089"/>
      <c r="AC49" s="1089"/>
      <c r="AD49" s="1089"/>
    </row>
    <row r="50" spans="1:30" s="749" customFormat="1" ht="16.5">
      <c r="A50" s="781"/>
      <c r="B50" s="684" t="s">
        <v>87</v>
      </c>
      <c r="C50" s="782"/>
      <c r="D50" s="199" t="s">
        <v>28</v>
      </c>
      <c r="E50" s="783"/>
      <c r="F50" s="784"/>
      <c r="G50" s="785">
        <v>3</v>
      </c>
      <c r="H50" s="741">
        <f>G50*30</f>
        <v>90</v>
      </c>
      <c r="I50" s="273">
        <v>8</v>
      </c>
      <c r="J50" s="786" t="s">
        <v>228</v>
      </c>
      <c r="K50" s="273"/>
      <c r="L50" s="273" t="s">
        <v>244</v>
      </c>
      <c r="M50" s="689"/>
      <c r="N50" s="185" t="s">
        <v>235</v>
      </c>
      <c r="O50" s="273"/>
      <c r="P50" s="273"/>
      <c r="Q50" s="274"/>
      <c r="R50" s="787"/>
      <c r="S50" s="787"/>
      <c r="T50" s="788"/>
      <c r="U50" s="1089"/>
      <c r="V50" s="1089"/>
      <c r="W50" s="1089"/>
      <c r="X50" s="1089"/>
      <c r="Y50" s="1089"/>
      <c r="Z50" s="1089"/>
      <c r="AA50" s="1089"/>
      <c r="AB50" s="1089"/>
      <c r="AC50" s="1089"/>
      <c r="AD50" s="1089"/>
    </row>
    <row r="51" spans="1:30" s="112" customFormat="1" ht="16.5">
      <c r="A51" s="196" t="s">
        <v>57</v>
      </c>
      <c r="B51" s="716" t="s">
        <v>285</v>
      </c>
      <c r="C51" s="717"/>
      <c r="D51" s="199"/>
      <c r="E51" s="199"/>
      <c r="F51" s="718"/>
      <c r="G51" s="719">
        <v>3</v>
      </c>
      <c r="H51" s="685"/>
      <c r="I51" s="270"/>
      <c r="J51" s="720"/>
      <c r="K51" s="270"/>
      <c r="L51" s="270"/>
      <c r="M51" s="657"/>
      <c r="N51" s="272"/>
      <c r="O51" s="270"/>
      <c r="P51" s="270"/>
      <c r="Q51" s="271"/>
      <c r="R51" s="207"/>
      <c r="S51" s="207"/>
      <c r="T51" s="638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</row>
    <row r="52" spans="1:30" s="112" customFormat="1" ht="16.5">
      <c r="A52" s="789"/>
      <c r="B52" s="684" t="s">
        <v>87</v>
      </c>
      <c r="C52" s="717"/>
      <c r="D52" s="199" t="s">
        <v>74</v>
      </c>
      <c r="E52" s="199"/>
      <c r="F52" s="718"/>
      <c r="G52" s="719">
        <v>3</v>
      </c>
      <c r="H52" s="741">
        <f>G52*30</f>
        <v>90</v>
      </c>
      <c r="I52" s="273">
        <v>8</v>
      </c>
      <c r="J52" s="786" t="s">
        <v>228</v>
      </c>
      <c r="K52" s="273"/>
      <c r="L52" s="273" t="s">
        <v>244</v>
      </c>
      <c r="M52" s="689"/>
      <c r="O52" s="185" t="s">
        <v>235</v>
      </c>
      <c r="P52" s="685"/>
      <c r="Q52" s="271"/>
      <c r="R52" s="207"/>
      <c r="S52" s="207"/>
      <c r="T52" s="638"/>
      <c r="U52" s="1089"/>
      <c r="V52" s="1089"/>
      <c r="W52" s="1089"/>
      <c r="X52" s="1089"/>
      <c r="Y52" s="1089"/>
      <c r="Z52" s="1089"/>
      <c r="AA52" s="1089"/>
      <c r="AB52" s="1089"/>
      <c r="AC52" s="1089"/>
      <c r="AD52" s="1089"/>
    </row>
    <row r="53" spans="1:30" s="112" customFormat="1" ht="16.5">
      <c r="A53" s="721" t="s">
        <v>58</v>
      </c>
      <c r="B53" s="716" t="s">
        <v>284</v>
      </c>
      <c r="C53" s="269"/>
      <c r="D53" s="199"/>
      <c r="E53" s="199"/>
      <c r="F53" s="722"/>
      <c r="G53" s="723">
        <v>5</v>
      </c>
      <c r="H53" s="685"/>
      <c r="I53" s="270"/>
      <c r="J53" s="720"/>
      <c r="K53" s="270"/>
      <c r="L53" s="270"/>
      <c r="M53" s="657"/>
      <c r="N53" s="272"/>
      <c r="O53" s="270"/>
      <c r="P53" s="685"/>
      <c r="Q53" s="271"/>
      <c r="R53" s="207"/>
      <c r="S53" s="207"/>
      <c r="T53" s="638"/>
      <c r="U53" s="1089"/>
      <c r="V53" s="1089"/>
      <c r="W53" s="1089"/>
      <c r="X53" s="1089"/>
      <c r="Y53" s="1089"/>
      <c r="Z53" s="1089"/>
      <c r="AA53" s="1089"/>
      <c r="AB53" s="1089"/>
      <c r="AC53" s="1089"/>
      <c r="AD53" s="1089"/>
    </row>
    <row r="54" spans="1:30" s="112" customFormat="1" ht="16.5">
      <c r="A54" s="721"/>
      <c r="B54" s="278" t="s">
        <v>167</v>
      </c>
      <c r="C54" s="269"/>
      <c r="D54" s="199"/>
      <c r="E54" s="199"/>
      <c r="F54" s="722"/>
      <c r="G54" s="790">
        <v>1</v>
      </c>
      <c r="H54" s="685"/>
      <c r="I54" s="270"/>
      <c r="J54" s="720"/>
      <c r="K54" s="270"/>
      <c r="L54" s="270"/>
      <c r="M54" s="657"/>
      <c r="N54" s="272"/>
      <c r="O54" s="270"/>
      <c r="P54" s="685"/>
      <c r="Q54" s="271"/>
      <c r="R54" s="207"/>
      <c r="S54" s="207"/>
      <c r="T54" s="638"/>
      <c r="U54" s="1089"/>
      <c r="V54" s="1089"/>
      <c r="W54" s="1089"/>
      <c r="X54" s="1089"/>
      <c r="Y54" s="1089"/>
      <c r="Z54" s="1089"/>
      <c r="AA54" s="1089"/>
      <c r="AB54" s="1089"/>
      <c r="AC54" s="1089"/>
      <c r="AD54" s="1089"/>
    </row>
    <row r="55" spans="1:30" s="112" customFormat="1" ht="16.5">
      <c r="A55" s="721"/>
      <c r="B55" s="684" t="s">
        <v>87</v>
      </c>
      <c r="C55" s="269"/>
      <c r="D55" s="199" t="s">
        <v>38</v>
      </c>
      <c r="E55" s="199"/>
      <c r="F55" s="722"/>
      <c r="G55" s="790">
        <v>4</v>
      </c>
      <c r="H55" s="741">
        <f>G55*30</f>
        <v>120</v>
      </c>
      <c r="I55" s="273">
        <v>8</v>
      </c>
      <c r="J55" s="786" t="s">
        <v>228</v>
      </c>
      <c r="K55" s="273"/>
      <c r="L55" s="273" t="s">
        <v>244</v>
      </c>
      <c r="M55" s="689"/>
      <c r="P55" s="185" t="s">
        <v>235</v>
      </c>
      <c r="Q55" s="271"/>
      <c r="R55" s="207"/>
      <c r="S55" s="207"/>
      <c r="T55" s="638"/>
      <c r="U55" s="1089"/>
      <c r="V55" s="1089"/>
      <c r="W55" s="1089"/>
      <c r="X55" s="1089"/>
      <c r="Y55" s="1089"/>
      <c r="Z55" s="1089"/>
      <c r="AA55" s="1089"/>
      <c r="AB55" s="1089"/>
      <c r="AC55" s="1089"/>
      <c r="AD55" s="1089"/>
    </row>
    <row r="56" spans="1:30" s="112" customFormat="1" ht="17.25">
      <c r="A56" s="721" t="s">
        <v>59</v>
      </c>
      <c r="B56" s="724" t="s">
        <v>176</v>
      </c>
      <c r="C56" s="725"/>
      <c r="D56" s="726"/>
      <c r="E56" s="726"/>
      <c r="F56" s="727"/>
      <c r="G56" s="728">
        <v>7</v>
      </c>
      <c r="H56" s="685"/>
      <c r="I56" s="270"/>
      <c r="J56" s="660"/>
      <c r="K56" s="198"/>
      <c r="L56" s="198"/>
      <c r="M56" s="657"/>
      <c r="N56" s="661"/>
      <c r="O56" s="662"/>
      <c r="P56" s="729"/>
      <c r="Q56" s="663"/>
      <c r="R56" s="207"/>
      <c r="S56" s="207"/>
      <c r="T56" s="638"/>
      <c r="U56" s="1089"/>
      <c r="V56" s="1089"/>
      <c r="W56" s="1089"/>
      <c r="X56" s="1089"/>
      <c r="Y56" s="1089"/>
      <c r="Z56" s="1089"/>
      <c r="AA56" s="1089"/>
      <c r="AB56" s="1089"/>
      <c r="AC56" s="1089"/>
      <c r="AD56" s="1089"/>
    </row>
    <row r="57" spans="1:30" s="112" customFormat="1" ht="16.5">
      <c r="A57" s="721"/>
      <c r="B57" s="716" t="s">
        <v>167</v>
      </c>
      <c r="C57" s="730"/>
      <c r="D57" s="731"/>
      <c r="E57" s="731"/>
      <c r="F57" s="732"/>
      <c r="G57" s="733">
        <v>1</v>
      </c>
      <c r="H57" s="685"/>
      <c r="I57" s="734"/>
      <c r="J57" s="687"/>
      <c r="K57" s="688"/>
      <c r="L57" s="688"/>
      <c r="M57" s="735"/>
      <c r="N57" s="661"/>
      <c r="O57" s="662"/>
      <c r="P57" s="729"/>
      <c r="Q57" s="663"/>
      <c r="R57" s="207"/>
      <c r="S57" s="207"/>
      <c r="T57" s="638"/>
      <c r="U57" s="1089"/>
      <c r="V57" s="1089"/>
      <c r="W57" s="1089"/>
      <c r="X57" s="1089"/>
      <c r="Y57" s="1089"/>
      <c r="Z57" s="1089"/>
      <c r="AA57" s="1089"/>
      <c r="AB57" s="1089"/>
      <c r="AC57" s="1089"/>
      <c r="AD57" s="1089"/>
    </row>
    <row r="58" spans="1:30" s="153" customFormat="1" ht="16.5">
      <c r="A58" s="736"/>
      <c r="B58" s="737" t="s">
        <v>87</v>
      </c>
      <c r="C58" s="738" t="s">
        <v>74</v>
      </c>
      <c r="D58" s="671"/>
      <c r="E58" s="671"/>
      <c r="F58" s="739"/>
      <c r="G58" s="740">
        <v>6</v>
      </c>
      <c r="H58" s="741">
        <f>G58*30</f>
        <v>180</v>
      </c>
      <c r="I58" s="742">
        <v>8</v>
      </c>
      <c r="J58" s="670" t="s">
        <v>228</v>
      </c>
      <c r="K58" s="743" t="s">
        <v>228</v>
      </c>
      <c r="L58" s="671"/>
      <c r="M58" s="672">
        <f>H58-I58</f>
        <v>172</v>
      </c>
      <c r="N58" s="673"/>
      <c r="O58" s="744" t="s">
        <v>229</v>
      </c>
      <c r="P58" s="745"/>
      <c r="Q58" s="746"/>
      <c r="R58" s="207"/>
      <c r="S58" s="207"/>
      <c r="T58" s="638"/>
      <c r="U58" s="1092"/>
      <c r="V58" s="1092"/>
      <c r="W58" s="1092"/>
      <c r="X58" s="1092"/>
      <c r="Y58" s="1092"/>
      <c r="Z58" s="1092"/>
      <c r="AA58" s="1092"/>
      <c r="AB58" s="1092"/>
      <c r="AC58" s="1092"/>
      <c r="AD58" s="1092"/>
    </row>
    <row r="59" spans="1:30" s="112" customFormat="1" ht="16.5">
      <c r="A59" s="146" t="s">
        <v>89</v>
      </c>
      <c r="B59" s="144" t="s">
        <v>177</v>
      </c>
      <c r="C59" s="99"/>
      <c r="D59" s="106"/>
      <c r="E59" s="106"/>
      <c r="F59" s="318">
        <v>3</v>
      </c>
      <c r="G59" s="319">
        <v>1</v>
      </c>
      <c r="H59" s="242">
        <f>G59*30</f>
        <v>30</v>
      </c>
      <c r="I59" s="282">
        <v>4</v>
      </c>
      <c r="J59" s="105"/>
      <c r="K59" s="106"/>
      <c r="L59" s="114" t="s">
        <v>228</v>
      </c>
      <c r="M59" s="107">
        <f>H59-I59</f>
        <v>26</v>
      </c>
      <c r="N59" s="108"/>
      <c r="O59" s="109"/>
      <c r="P59" s="115" t="s">
        <v>228</v>
      </c>
      <c r="Q59" s="320"/>
      <c r="R59" s="111"/>
      <c r="S59" s="111"/>
      <c r="T59" s="403"/>
      <c r="U59" s="1089"/>
      <c r="V59" s="1089"/>
      <c r="W59" s="1089"/>
      <c r="X59" s="1089"/>
      <c r="Y59" s="1089"/>
      <c r="Z59" s="1089"/>
      <c r="AA59" s="1089"/>
      <c r="AB59" s="1089"/>
      <c r="AC59" s="1089"/>
      <c r="AD59" s="1089"/>
    </row>
    <row r="60" spans="1:30" s="112" customFormat="1" ht="16.5">
      <c r="A60" s="146" t="s">
        <v>90</v>
      </c>
      <c r="B60" s="144" t="s">
        <v>174</v>
      </c>
      <c r="C60" s="99"/>
      <c r="D60" s="106"/>
      <c r="E60" s="106"/>
      <c r="F60" s="318"/>
      <c r="G60" s="319">
        <v>5</v>
      </c>
      <c r="H60" s="242"/>
      <c r="I60" s="282"/>
      <c r="J60" s="105"/>
      <c r="K60" s="106"/>
      <c r="L60" s="106"/>
      <c r="M60" s="107"/>
      <c r="N60" s="108"/>
      <c r="O60" s="109"/>
      <c r="P60" s="111"/>
      <c r="Q60" s="320"/>
      <c r="R60" s="111"/>
      <c r="S60" s="111"/>
      <c r="T60" s="403"/>
      <c r="U60" s="1089"/>
      <c r="V60" s="1089"/>
      <c r="W60" s="1089"/>
      <c r="X60" s="1089"/>
      <c r="Y60" s="1089"/>
      <c r="Z60" s="1089"/>
      <c r="AA60" s="1089"/>
      <c r="AB60" s="1089"/>
      <c r="AC60" s="1089"/>
      <c r="AD60" s="1089"/>
    </row>
    <row r="61" spans="1:30" s="112" customFormat="1" ht="16.5">
      <c r="A61" s="146"/>
      <c r="B61" s="144" t="s">
        <v>167</v>
      </c>
      <c r="C61" s="99"/>
      <c r="D61" s="106"/>
      <c r="E61" s="106"/>
      <c r="F61" s="318"/>
      <c r="G61" s="319">
        <v>2</v>
      </c>
      <c r="H61" s="242"/>
      <c r="I61" s="282"/>
      <c r="J61" s="105"/>
      <c r="K61" s="106"/>
      <c r="L61" s="106"/>
      <c r="M61" s="107"/>
      <c r="N61" s="108"/>
      <c r="O61" s="109"/>
      <c r="P61" s="111"/>
      <c r="Q61" s="320"/>
      <c r="R61" s="111"/>
      <c r="S61" s="111"/>
      <c r="T61" s="403"/>
      <c r="U61" s="1089"/>
      <c r="V61" s="1089"/>
      <c r="W61" s="1089"/>
      <c r="X61" s="1089"/>
      <c r="Y61" s="1089"/>
      <c r="Z61" s="1089"/>
      <c r="AA61" s="1089"/>
      <c r="AB61" s="1089"/>
      <c r="AC61" s="1089"/>
      <c r="AD61" s="1089"/>
    </row>
    <row r="62" spans="1:30" s="112" customFormat="1" ht="16.5">
      <c r="A62" s="146"/>
      <c r="B62" s="98" t="s">
        <v>87</v>
      </c>
      <c r="C62" s="99" t="s">
        <v>38</v>
      </c>
      <c r="D62" s="106"/>
      <c r="E62" s="106"/>
      <c r="F62" s="318"/>
      <c r="G62" s="319">
        <v>3</v>
      </c>
      <c r="H62" s="242">
        <f>G62*30</f>
        <v>90</v>
      </c>
      <c r="I62" s="282">
        <v>14</v>
      </c>
      <c r="J62" s="113" t="s">
        <v>231</v>
      </c>
      <c r="K62" s="114" t="s">
        <v>228</v>
      </c>
      <c r="L62" s="106"/>
      <c r="M62" s="107">
        <f>H62-I62</f>
        <v>76</v>
      </c>
      <c r="N62" s="108"/>
      <c r="O62" s="109"/>
      <c r="P62" s="115" t="s">
        <v>246</v>
      </c>
      <c r="Q62" s="320"/>
      <c r="R62" s="111"/>
      <c r="S62" s="111"/>
      <c r="T62" s="403"/>
      <c r="U62" s="1089"/>
      <c r="V62" s="1089"/>
      <c r="W62" s="1089"/>
      <c r="X62" s="1089"/>
      <c r="Y62" s="1089"/>
      <c r="Z62" s="1089"/>
      <c r="AA62" s="1089"/>
      <c r="AB62" s="1089"/>
      <c r="AC62" s="1089"/>
      <c r="AD62" s="1089"/>
    </row>
    <row r="63" spans="1:30" s="112" customFormat="1" ht="16.5">
      <c r="A63" s="146" t="s">
        <v>91</v>
      </c>
      <c r="B63" s="321" t="s">
        <v>179</v>
      </c>
      <c r="C63" s="99"/>
      <c r="D63" s="100"/>
      <c r="E63" s="100"/>
      <c r="F63" s="101"/>
      <c r="G63" s="304">
        <v>7.5</v>
      </c>
      <c r="H63" s="103"/>
      <c r="I63" s="104"/>
      <c r="J63" s="105"/>
      <c r="K63" s="106"/>
      <c r="L63" s="106"/>
      <c r="M63" s="107"/>
      <c r="N63" s="108"/>
      <c r="O63" s="109"/>
      <c r="P63" s="109"/>
      <c r="Q63" s="322"/>
      <c r="R63" s="111"/>
      <c r="S63" s="111"/>
      <c r="T63" s="403"/>
      <c r="U63" s="1089"/>
      <c r="V63" s="1089"/>
      <c r="W63" s="1089"/>
      <c r="X63" s="1089"/>
      <c r="Y63" s="1089"/>
      <c r="Z63" s="1089"/>
      <c r="AA63" s="1089"/>
      <c r="AB63" s="1089"/>
      <c r="AC63" s="1089"/>
      <c r="AD63" s="1089"/>
    </row>
    <row r="64" spans="1:30" s="112" customFormat="1" ht="16.5">
      <c r="A64" s="146"/>
      <c r="B64" s="144" t="s">
        <v>167</v>
      </c>
      <c r="C64" s="99"/>
      <c r="D64" s="100"/>
      <c r="E64" s="100"/>
      <c r="F64" s="101"/>
      <c r="G64" s="323">
        <v>2.5</v>
      </c>
      <c r="H64" s="103"/>
      <c r="I64" s="104"/>
      <c r="J64" s="105"/>
      <c r="K64" s="106"/>
      <c r="L64" s="106"/>
      <c r="M64" s="107"/>
      <c r="N64" s="108"/>
      <c r="O64" s="109"/>
      <c r="P64" s="109"/>
      <c r="Q64" s="322"/>
      <c r="R64" s="111"/>
      <c r="S64" s="111"/>
      <c r="T64" s="403"/>
      <c r="U64" s="1089"/>
      <c r="V64" s="1089"/>
      <c r="W64" s="1089"/>
      <c r="X64" s="1089"/>
      <c r="Y64" s="1089"/>
      <c r="Z64" s="1089"/>
      <c r="AA64" s="1089"/>
      <c r="AB64" s="1089"/>
      <c r="AC64" s="1089"/>
      <c r="AD64" s="1089"/>
    </row>
    <row r="65" spans="1:30" s="112" customFormat="1" ht="16.5">
      <c r="A65" s="146"/>
      <c r="B65" s="98" t="s">
        <v>87</v>
      </c>
      <c r="C65" s="99" t="s">
        <v>38</v>
      </c>
      <c r="D65" s="100"/>
      <c r="E65" s="100"/>
      <c r="F65" s="324"/>
      <c r="G65" s="323">
        <v>5</v>
      </c>
      <c r="H65" s="103">
        <f>G65*30</f>
        <v>150</v>
      </c>
      <c r="I65" s="104">
        <v>12</v>
      </c>
      <c r="J65" s="116" t="s">
        <v>229</v>
      </c>
      <c r="K65" s="116" t="s">
        <v>228</v>
      </c>
      <c r="L65" s="119"/>
      <c r="M65" s="107">
        <f>H65-I65</f>
        <v>138</v>
      </c>
      <c r="N65" s="118"/>
      <c r="O65" s="119"/>
      <c r="P65" s="116" t="s">
        <v>230</v>
      </c>
      <c r="Q65" s="322"/>
      <c r="R65" s="111"/>
      <c r="S65" s="111"/>
      <c r="T65" s="403"/>
      <c r="U65" s="1089"/>
      <c r="V65" s="1089"/>
      <c r="W65" s="1089"/>
      <c r="X65" s="1089"/>
      <c r="Y65" s="1089"/>
      <c r="Z65" s="1089"/>
      <c r="AA65" s="1089"/>
      <c r="AB65" s="1089"/>
      <c r="AC65" s="1089"/>
      <c r="AD65" s="1089"/>
    </row>
    <row r="66" spans="1:30" s="112" customFormat="1" ht="16.5">
      <c r="A66" s="146" t="s">
        <v>95</v>
      </c>
      <c r="B66" s="144" t="s">
        <v>172</v>
      </c>
      <c r="C66" s="99"/>
      <c r="D66" s="100"/>
      <c r="E66" s="100"/>
      <c r="F66" s="324"/>
      <c r="G66" s="325">
        <v>6</v>
      </c>
      <c r="H66" s="104"/>
      <c r="I66" s="104"/>
      <c r="J66" s="105"/>
      <c r="K66" s="106"/>
      <c r="L66" s="106"/>
      <c r="M66" s="107"/>
      <c r="N66" s="326"/>
      <c r="O66" s="263"/>
      <c r="P66" s="327"/>
      <c r="Q66" s="322"/>
      <c r="R66" s="111"/>
      <c r="S66" s="111"/>
      <c r="T66" s="403"/>
      <c r="U66" s="1090"/>
      <c r="V66" s="1090"/>
      <c r="W66" s="1090"/>
      <c r="X66" s="1090"/>
      <c r="Y66" s="1090"/>
      <c r="Z66" s="1090"/>
      <c r="AA66" s="1090"/>
      <c r="AB66" s="1090"/>
      <c r="AC66" s="1090"/>
      <c r="AD66" s="1090"/>
    </row>
    <row r="67" spans="1:30" s="112" customFormat="1" ht="16.5">
      <c r="A67" s="328"/>
      <c r="B67" s="255" t="s">
        <v>167</v>
      </c>
      <c r="C67" s="308"/>
      <c r="D67" s="309"/>
      <c r="E67" s="309"/>
      <c r="F67" s="329"/>
      <c r="G67" s="330">
        <v>2</v>
      </c>
      <c r="H67" s="164"/>
      <c r="I67" s="331"/>
      <c r="J67" s="332"/>
      <c r="K67" s="333"/>
      <c r="L67" s="333"/>
      <c r="M67" s="334"/>
      <c r="N67" s="108"/>
      <c r="O67" s="109"/>
      <c r="P67" s="335"/>
      <c r="Q67" s="320"/>
      <c r="R67" s="111"/>
      <c r="S67" s="111"/>
      <c r="T67" s="403"/>
      <c r="U67" s="1090"/>
      <c r="V67" s="1090"/>
      <c r="W67" s="1090"/>
      <c r="X67" s="1090"/>
      <c r="Y67" s="1090"/>
      <c r="Z67" s="1090"/>
      <c r="AA67" s="1090"/>
      <c r="AB67" s="1090"/>
      <c r="AC67" s="1090"/>
      <c r="AD67" s="1090"/>
    </row>
    <row r="68" spans="1:30" s="112" customFormat="1" ht="16.5">
      <c r="A68" s="305"/>
      <c r="B68" s="98" t="s">
        <v>87</v>
      </c>
      <c r="C68" s="238"/>
      <c r="D68" s="227" t="s">
        <v>74</v>
      </c>
      <c r="E68" s="227"/>
      <c r="F68" s="336"/>
      <c r="G68" s="310">
        <v>4</v>
      </c>
      <c r="H68" s="103">
        <f>G68*30</f>
        <v>120</v>
      </c>
      <c r="I68" s="337">
        <v>8</v>
      </c>
      <c r="J68" s="338" t="s">
        <v>228</v>
      </c>
      <c r="K68" s="339" t="s">
        <v>228</v>
      </c>
      <c r="L68" s="337"/>
      <c r="M68" s="232">
        <f>H68-I68</f>
        <v>112</v>
      </c>
      <c r="N68" s="246"/>
      <c r="O68" s="250" t="s">
        <v>229</v>
      </c>
      <c r="P68" s="103"/>
      <c r="Q68" s="291"/>
      <c r="R68" s="111"/>
      <c r="S68" s="111"/>
      <c r="T68" s="403"/>
      <c r="U68" s="1090"/>
      <c r="V68" s="1090"/>
      <c r="W68" s="1090"/>
      <c r="X68" s="1090"/>
      <c r="Y68" s="1090"/>
      <c r="Z68" s="1090"/>
      <c r="AA68" s="1090"/>
      <c r="AB68" s="1090"/>
      <c r="AC68" s="1090"/>
      <c r="AD68" s="1090"/>
    </row>
    <row r="69" spans="1:30" s="768" customFormat="1" ht="16.5">
      <c r="A69" s="312" t="s">
        <v>106</v>
      </c>
      <c r="B69" s="340" t="s">
        <v>173</v>
      </c>
      <c r="C69" s="238"/>
      <c r="D69" s="227"/>
      <c r="E69" s="227"/>
      <c r="F69" s="336" t="s">
        <v>38</v>
      </c>
      <c r="G69" s="791">
        <v>1</v>
      </c>
      <c r="H69" s="284">
        <f>G69*30</f>
        <v>30</v>
      </c>
      <c r="I69" s="337"/>
      <c r="J69" s="341"/>
      <c r="K69" s="337"/>
      <c r="L69" s="339" t="s">
        <v>244</v>
      </c>
      <c r="M69" s="232">
        <f>H69-I69</f>
        <v>30</v>
      </c>
      <c r="N69" s="482"/>
      <c r="O69" s="365"/>
      <c r="P69" s="792" t="s">
        <v>244</v>
      </c>
      <c r="Q69" s="479"/>
      <c r="R69" s="296"/>
      <c r="S69" s="296"/>
      <c r="T69" s="596"/>
      <c r="U69" s="1090"/>
      <c r="V69" s="1090"/>
      <c r="W69" s="1090"/>
      <c r="X69" s="1090"/>
      <c r="Y69" s="1090"/>
      <c r="Z69" s="1090"/>
      <c r="AA69" s="1090"/>
      <c r="AB69" s="1090"/>
      <c r="AC69" s="1090"/>
      <c r="AD69" s="1090"/>
    </row>
    <row r="70" spans="1:30" s="112" customFormat="1" ht="16.5">
      <c r="A70" s="97" t="s">
        <v>106</v>
      </c>
      <c r="B70" s="793" t="s">
        <v>273</v>
      </c>
      <c r="C70" s="100"/>
      <c r="D70" s="100"/>
      <c r="E70" s="100"/>
      <c r="F70" s="100"/>
      <c r="G70" s="794">
        <v>4</v>
      </c>
      <c r="H70" s="104"/>
      <c r="I70" s="104"/>
      <c r="J70" s="795"/>
      <c r="K70" s="104"/>
      <c r="L70" s="104"/>
      <c r="M70" s="795"/>
      <c r="N70" s="104"/>
      <c r="O70" s="104"/>
      <c r="P70" s="104"/>
      <c r="Q70" s="104"/>
      <c r="R70" s="111"/>
      <c r="S70" s="111"/>
      <c r="T70" s="111"/>
      <c r="U70" s="1090"/>
      <c r="V70" s="1090"/>
      <c r="W70" s="1090"/>
      <c r="X70" s="1090"/>
      <c r="Y70" s="1090"/>
      <c r="Z70" s="1090"/>
      <c r="AA70" s="1090"/>
      <c r="AB70" s="1090"/>
      <c r="AC70" s="1090"/>
      <c r="AD70" s="1090"/>
    </row>
    <row r="71" spans="1:30" s="112" customFormat="1" ht="16.5">
      <c r="A71" s="97"/>
      <c r="B71" s="796" t="s">
        <v>167</v>
      </c>
      <c r="C71" s="100"/>
      <c r="D71" s="100"/>
      <c r="E71" s="100"/>
      <c r="F71" s="100"/>
      <c r="G71" s="794">
        <v>0</v>
      </c>
      <c r="H71" s="104"/>
      <c r="I71" s="104"/>
      <c r="J71" s="795"/>
      <c r="K71" s="104"/>
      <c r="L71" s="104"/>
      <c r="M71" s="795"/>
      <c r="N71" s="104"/>
      <c r="O71" s="104"/>
      <c r="P71" s="104"/>
      <c r="Q71" s="104"/>
      <c r="R71" s="111"/>
      <c r="S71" s="111"/>
      <c r="T71" s="111"/>
      <c r="U71" s="1090"/>
      <c r="V71" s="1090"/>
      <c r="W71" s="1090"/>
      <c r="X71" s="1090"/>
      <c r="Y71" s="1090"/>
      <c r="Z71" s="1090"/>
      <c r="AA71" s="1090"/>
      <c r="AB71" s="1090"/>
      <c r="AC71" s="1090"/>
      <c r="AD71" s="1090"/>
    </row>
    <row r="72" spans="1:30" s="112" customFormat="1" ht="16.5">
      <c r="A72" s="97"/>
      <c r="B72" s="641" t="s">
        <v>87</v>
      </c>
      <c r="C72" s="100"/>
      <c r="D72" s="100" t="s">
        <v>38</v>
      </c>
      <c r="E72" s="100"/>
      <c r="F72" s="100"/>
      <c r="G72" s="794">
        <v>4</v>
      </c>
      <c r="H72" s="654">
        <f>G72*30</f>
        <v>120</v>
      </c>
      <c r="I72" s="270">
        <v>8</v>
      </c>
      <c r="J72" s="720" t="s">
        <v>228</v>
      </c>
      <c r="K72" s="270"/>
      <c r="L72" s="270" t="s">
        <v>244</v>
      </c>
      <c r="M72" s="720"/>
      <c r="N72" s="780"/>
      <c r="O72" s="780"/>
      <c r="P72" s="777" t="s">
        <v>235</v>
      </c>
      <c r="Q72" s="104"/>
      <c r="R72" s="111"/>
      <c r="S72" s="111"/>
      <c r="T72" s="111"/>
      <c r="U72" s="1090"/>
      <c r="V72" s="1090"/>
      <c r="W72" s="1090"/>
      <c r="X72" s="1090"/>
      <c r="Y72" s="1090"/>
      <c r="Z72" s="1090"/>
      <c r="AA72" s="1090"/>
      <c r="AB72" s="1090"/>
      <c r="AC72" s="1090"/>
      <c r="AD72" s="1090"/>
    </row>
    <row r="73" spans="1:30" s="112" customFormat="1" ht="16.5">
      <c r="A73" s="328" t="s">
        <v>107</v>
      </c>
      <c r="B73" s="754" t="s">
        <v>175</v>
      </c>
      <c r="C73" s="168"/>
      <c r="D73" s="532"/>
      <c r="E73" s="532"/>
      <c r="F73" s="755"/>
      <c r="G73" s="357">
        <v>3</v>
      </c>
      <c r="H73" s="164"/>
      <c r="I73" s="532"/>
      <c r="J73" s="756"/>
      <c r="K73" s="757"/>
      <c r="L73" s="757"/>
      <c r="M73" s="758"/>
      <c r="N73" s="326"/>
      <c r="O73" s="263"/>
      <c r="P73" s="759"/>
      <c r="Q73" s="260"/>
      <c r="R73" s="143"/>
      <c r="S73" s="143"/>
      <c r="T73" s="595"/>
      <c r="U73" s="1090"/>
      <c r="V73" s="1090"/>
      <c r="W73" s="1090"/>
      <c r="X73" s="1090"/>
      <c r="Y73" s="1090"/>
      <c r="Z73" s="1090"/>
      <c r="AA73" s="1090"/>
      <c r="AB73" s="1090"/>
      <c r="AC73" s="1090"/>
      <c r="AD73" s="1090"/>
    </row>
    <row r="74" spans="1:30" s="112" customFormat="1" ht="16.5">
      <c r="A74" s="312"/>
      <c r="B74" s="343" t="s">
        <v>167</v>
      </c>
      <c r="C74" s="181"/>
      <c r="D74" s="182"/>
      <c r="E74" s="182"/>
      <c r="F74" s="342"/>
      <c r="G74" s="344">
        <v>0</v>
      </c>
      <c r="H74" s="103"/>
      <c r="I74" s="182"/>
      <c r="J74" s="178"/>
      <c r="K74" s="174"/>
      <c r="L74" s="174"/>
      <c r="M74" s="223"/>
      <c r="N74" s="108"/>
      <c r="O74" s="109"/>
      <c r="P74" s="307"/>
      <c r="Q74" s="110"/>
      <c r="R74" s="111"/>
      <c r="S74" s="111"/>
      <c r="T74" s="403"/>
      <c r="U74" s="1089"/>
      <c r="V74" s="1089"/>
      <c r="W74" s="1089"/>
      <c r="X74" s="1089"/>
      <c r="Y74" s="1089"/>
      <c r="Z74" s="1089"/>
      <c r="AA74" s="1089"/>
      <c r="AB74" s="1089"/>
      <c r="AC74" s="1089"/>
      <c r="AD74" s="1089"/>
    </row>
    <row r="75" spans="1:30" s="112" customFormat="1" ht="16.5">
      <c r="A75" s="146"/>
      <c r="B75" s="98" t="s">
        <v>87</v>
      </c>
      <c r="C75" s="173"/>
      <c r="D75" s="175" t="s">
        <v>74</v>
      </c>
      <c r="E75" s="175"/>
      <c r="F75" s="345"/>
      <c r="G75" s="346">
        <v>3</v>
      </c>
      <c r="H75" s="103">
        <f>G75*30</f>
        <v>90</v>
      </c>
      <c r="I75" s="347">
        <v>8</v>
      </c>
      <c r="J75" s="220" t="s">
        <v>228</v>
      </c>
      <c r="K75" s="221" t="s">
        <v>244</v>
      </c>
      <c r="L75" s="174"/>
      <c r="M75" s="223">
        <f>H75-I75</f>
        <v>82</v>
      </c>
      <c r="N75" s="108"/>
      <c r="O75" s="348" t="s">
        <v>235</v>
      </c>
      <c r="P75" s="307"/>
      <c r="Q75" s="110"/>
      <c r="R75" s="111"/>
      <c r="S75" s="111"/>
      <c r="T75" s="403"/>
      <c r="U75" s="1089"/>
      <c r="V75" s="1089"/>
      <c r="W75" s="1089"/>
      <c r="X75" s="1089"/>
      <c r="Y75" s="1089"/>
      <c r="Z75" s="1089"/>
      <c r="AA75" s="1089"/>
      <c r="AB75" s="1089"/>
      <c r="AC75" s="1089"/>
      <c r="AD75" s="1089"/>
    </row>
    <row r="76" spans="1:30" s="112" customFormat="1" ht="16.5">
      <c r="A76" s="146" t="s">
        <v>108</v>
      </c>
      <c r="B76" s="98" t="s">
        <v>274</v>
      </c>
      <c r="C76" s="173"/>
      <c r="D76" s="175"/>
      <c r="E76" s="175"/>
      <c r="F76" s="345"/>
      <c r="G76" s="349">
        <v>6</v>
      </c>
      <c r="H76" s="103"/>
      <c r="I76" s="347"/>
      <c r="J76" s="178"/>
      <c r="K76" s="174"/>
      <c r="L76" s="174"/>
      <c r="M76" s="223"/>
      <c r="N76" s="108"/>
      <c r="O76" s="109"/>
      <c r="P76" s="307"/>
      <c r="Q76" s="110"/>
      <c r="R76" s="111"/>
      <c r="S76" s="111"/>
      <c r="T76" s="403"/>
      <c r="U76" s="1089"/>
      <c r="V76" s="1089"/>
      <c r="W76" s="1089"/>
      <c r="X76" s="1089"/>
      <c r="Y76" s="1089"/>
      <c r="Z76" s="1089"/>
      <c r="AA76" s="1089"/>
      <c r="AB76" s="1089"/>
      <c r="AC76" s="1089"/>
      <c r="AD76" s="1089"/>
    </row>
    <row r="77" spans="1:30" s="112" customFormat="1" ht="16.5">
      <c r="A77" s="146"/>
      <c r="B77" s="796" t="s">
        <v>167</v>
      </c>
      <c r="C77" s="173"/>
      <c r="D77" s="175"/>
      <c r="E77" s="175"/>
      <c r="F77" s="760"/>
      <c r="G77" s="761">
        <v>1</v>
      </c>
      <c r="H77" s="103"/>
      <c r="I77" s="347"/>
      <c r="J77" s="178"/>
      <c r="K77" s="174"/>
      <c r="L77" s="174"/>
      <c r="M77" s="223"/>
      <c r="N77" s="108"/>
      <c r="O77" s="109"/>
      <c r="P77" s="307"/>
      <c r="Q77" s="110"/>
      <c r="R77" s="111"/>
      <c r="S77" s="111"/>
      <c r="T77" s="403"/>
      <c r="U77" s="1089"/>
      <c r="V77" s="1089"/>
      <c r="W77" s="1089"/>
      <c r="X77" s="1089"/>
      <c r="Y77" s="1089"/>
      <c r="Z77" s="1089"/>
      <c r="AA77" s="1089"/>
      <c r="AB77" s="1089"/>
      <c r="AC77" s="1089"/>
      <c r="AD77" s="1089"/>
    </row>
    <row r="78" spans="1:30" s="112" customFormat="1" ht="16.5">
      <c r="A78" s="146"/>
      <c r="B78" s="641" t="s">
        <v>87</v>
      </c>
      <c r="C78" s="173"/>
      <c r="D78" s="175" t="s">
        <v>76</v>
      </c>
      <c r="E78" s="175"/>
      <c r="F78" s="760"/>
      <c r="G78" s="761">
        <v>5</v>
      </c>
      <c r="H78" s="654">
        <f>G78*30</f>
        <v>150</v>
      </c>
      <c r="I78" s="270">
        <v>8</v>
      </c>
      <c r="J78" s="720" t="s">
        <v>228</v>
      </c>
      <c r="K78" s="270"/>
      <c r="L78" s="270" t="s">
        <v>244</v>
      </c>
      <c r="M78" s="720"/>
      <c r="N78" s="780"/>
      <c r="O78" s="780"/>
      <c r="Q78" s="777" t="s">
        <v>235</v>
      </c>
      <c r="R78" s="111"/>
      <c r="S78" s="111"/>
      <c r="T78" s="403"/>
      <c r="U78" s="1089"/>
      <c r="V78" s="1089"/>
      <c r="W78" s="1089"/>
      <c r="X78" s="1089"/>
      <c r="Y78" s="1089"/>
      <c r="Z78" s="1089"/>
      <c r="AA78" s="1089"/>
      <c r="AB78" s="1089"/>
      <c r="AC78" s="1089"/>
      <c r="AD78" s="1089"/>
    </row>
    <row r="79" spans="1:30" s="112" customFormat="1" ht="16.5">
      <c r="A79" s="146" t="s">
        <v>109</v>
      </c>
      <c r="B79" s="144" t="s">
        <v>183</v>
      </c>
      <c r="C79" s="173"/>
      <c r="D79" s="175"/>
      <c r="E79" s="175"/>
      <c r="F79" s="345"/>
      <c r="G79" s="304">
        <v>3</v>
      </c>
      <c r="H79" s="103"/>
      <c r="I79" s="347"/>
      <c r="J79" s="178"/>
      <c r="K79" s="174"/>
      <c r="L79" s="174"/>
      <c r="M79" s="223"/>
      <c r="N79" s="108"/>
      <c r="O79" s="109"/>
      <c r="P79" s="307"/>
      <c r="Q79" s="110"/>
      <c r="R79" s="111"/>
      <c r="S79" s="111"/>
      <c r="T79" s="403"/>
      <c r="U79" s="1089"/>
      <c r="V79" s="1089"/>
      <c r="W79" s="1089"/>
      <c r="X79" s="1089"/>
      <c r="Y79" s="1089"/>
      <c r="Z79" s="1089"/>
      <c r="AA79" s="1089"/>
      <c r="AB79" s="1089"/>
      <c r="AC79" s="1089"/>
      <c r="AD79" s="1089"/>
    </row>
    <row r="80" spans="1:30" s="138" customFormat="1" ht="16.5">
      <c r="A80" s="146"/>
      <c r="B80" s="98" t="s">
        <v>87</v>
      </c>
      <c r="C80" s="238" t="s">
        <v>221</v>
      </c>
      <c r="D80" s="227"/>
      <c r="E80" s="227"/>
      <c r="F80" s="336"/>
      <c r="G80" s="310">
        <v>3</v>
      </c>
      <c r="H80" s="284">
        <f>G80*30</f>
        <v>90</v>
      </c>
      <c r="I80" s="337">
        <v>8</v>
      </c>
      <c r="J80" s="239" t="s">
        <v>228</v>
      </c>
      <c r="K80" s="350" t="s">
        <v>228</v>
      </c>
      <c r="L80" s="231"/>
      <c r="M80" s="232">
        <f>H80-I80</f>
        <v>82</v>
      </c>
      <c r="N80" s="288"/>
      <c r="O80" s="289"/>
      <c r="P80" s="351"/>
      <c r="Q80" s="290"/>
      <c r="R80" s="116" t="s">
        <v>229</v>
      </c>
      <c r="S80" s="111"/>
      <c r="T80" s="403"/>
      <c r="U80" s="1091"/>
      <c r="V80" s="1091"/>
      <c r="W80" s="1091"/>
      <c r="X80" s="1091"/>
      <c r="Y80" s="1091"/>
      <c r="Z80" s="1091"/>
      <c r="AA80" s="1091"/>
      <c r="AB80" s="1091"/>
      <c r="AC80" s="1091"/>
      <c r="AD80" s="1091"/>
    </row>
    <row r="81" spans="1:30" s="112" customFormat="1" ht="16.5">
      <c r="A81" s="146" t="s">
        <v>110</v>
      </c>
      <c r="B81" s="144" t="s">
        <v>185</v>
      </c>
      <c r="C81" s="99"/>
      <c r="D81" s="100"/>
      <c r="E81" s="100"/>
      <c r="F81" s="101"/>
      <c r="G81" s="102">
        <v>4</v>
      </c>
      <c r="H81" s="103"/>
      <c r="I81" s="104"/>
      <c r="J81" s="105"/>
      <c r="K81" s="106"/>
      <c r="L81" s="106"/>
      <c r="M81" s="107"/>
      <c r="N81" s="108"/>
      <c r="O81" s="109"/>
      <c r="P81" s="109"/>
      <c r="Q81" s="110"/>
      <c r="R81" s="111"/>
      <c r="S81" s="111"/>
      <c r="T81" s="403"/>
      <c r="U81" s="1089"/>
      <c r="V81" s="1089"/>
      <c r="W81" s="1089"/>
      <c r="X81" s="1089"/>
      <c r="Y81" s="1089"/>
      <c r="Z81" s="1089"/>
      <c r="AA81" s="1089"/>
      <c r="AB81" s="1089"/>
      <c r="AC81" s="1089"/>
      <c r="AD81" s="1089"/>
    </row>
    <row r="82" spans="1:30" s="112" customFormat="1" ht="16.5">
      <c r="A82" s="146"/>
      <c r="B82" s="98" t="s">
        <v>87</v>
      </c>
      <c r="C82" s="99" t="s">
        <v>245</v>
      </c>
      <c r="D82" s="100"/>
      <c r="E82" s="100"/>
      <c r="F82" s="101"/>
      <c r="G82" s="102">
        <v>4</v>
      </c>
      <c r="H82" s="103">
        <f>G82*30</f>
        <v>120</v>
      </c>
      <c r="I82" s="104">
        <v>16</v>
      </c>
      <c r="J82" s="113" t="s">
        <v>229</v>
      </c>
      <c r="K82" s="114" t="s">
        <v>229</v>
      </c>
      <c r="L82" s="106"/>
      <c r="M82" s="107">
        <f>H82-I82</f>
        <v>104</v>
      </c>
      <c r="N82" s="108"/>
      <c r="O82" s="109"/>
      <c r="P82" s="109"/>
      <c r="Q82" s="110"/>
      <c r="R82" s="111"/>
      <c r="S82" s="116" t="s">
        <v>249</v>
      </c>
      <c r="T82" s="403"/>
      <c r="U82" s="1089"/>
      <c r="V82" s="1089"/>
      <c r="W82" s="1089"/>
      <c r="X82" s="1089"/>
      <c r="Y82" s="1089"/>
      <c r="Z82" s="1089"/>
      <c r="AA82" s="1089"/>
      <c r="AB82" s="1089"/>
      <c r="AC82" s="1089"/>
      <c r="AD82" s="1089"/>
    </row>
    <row r="83" spans="1:30" s="112" customFormat="1" ht="16.5">
      <c r="A83" s="146" t="s">
        <v>111</v>
      </c>
      <c r="B83" s="144" t="s">
        <v>186</v>
      </c>
      <c r="C83" s="99"/>
      <c r="D83" s="100"/>
      <c r="E83" s="100"/>
      <c r="F83" s="101"/>
      <c r="G83" s="304">
        <v>3</v>
      </c>
      <c r="H83" s="103"/>
      <c r="I83" s="104"/>
      <c r="J83" s="105"/>
      <c r="K83" s="106"/>
      <c r="L83" s="106"/>
      <c r="M83" s="107"/>
      <c r="N83" s="108"/>
      <c r="O83" s="109"/>
      <c r="P83" s="109"/>
      <c r="Q83" s="110"/>
      <c r="R83" s="111"/>
      <c r="S83" s="111"/>
      <c r="T83" s="403"/>
      <c r="U83" s="1089"/>
      <c r="V83" s="1089"/>
      <c r="W83" s="1089"/>
      <c r="X83" s="1089"/>
      <c r="Y83" s="1089"/>
      <c r="Z83" s="1089"/>
      <c r="AA83" s="1089"/>
      <c r="AB83" s="1089"/>
      <c r="AC83" s="1089"/>
      <c r="AD83" s="1089"/>
    </row>
    <row r="84" spans="1:30" s="353" customFormat="1" ht="16.5">
      <c r="A84" s="146"/>
      <c r="B84" s="98" t="s">
        <v>87</v>
      </c>
      <c r="C84" s="99" t="s">
        <v>221</v>
      </c>
      <c r="D84" s="100"/>
      <c r="E84" s="100"/>
      <c r="F84" s="101"/>
      <c r="G84" s="102">
        <v>3</v>
      </c>
      <c r="H84" s="103">
        <f>G84*30</f>
        <v>90</v>
      </c>
      <c r="I84" s="104">
        <v>8</v>
      </c>
      <c r="J84" s="113" t="s">
        <v>228</v>
      </c>
      <c r="K84" s="114" t="s">
        <v>228</v>
      </c>
      <c r="L84" s="106"/>
      <c r="M84" s="107">
        <f>H84-I84</f>
        <v>82</v>
      </c>
      <c r="N84" s="108"/>
      <c r="O84" s="109"/>
      <c r="P84" s="109"/>
      <c r="Q84" s="110"/>
      <c r="R84" s="116" t="s">
        <v>229</v>
      </c>
      <c r="S84" s="352"/>
      <c r="T84" s="591"/>
      <c r="U84" s="1095"/>
      <c r="V84" s="1095"/>
      <c r="W84" s="1095"/>
      <c r="X84" s="1095"/>
      <c r="Y84" s="1095"/>
      <c r="Z84" s="1095"/>
      <c r="AA84" s="1095"/>
      <c r="AB84" s="1095"/>
      <c r="AC84" s="1095"/>
      <c r="AD84" s="1095"/>
    </row>
    <row r="85" spans="1:30" s="353" customFormat="1" ht="16.5">
      <c r="A85" s="146" t="s">
        <v>112</v>
      </c>
      <c r="B85" s="144" t="s">
        <v>180</v>
      </c>
      <c r="C85" s="354"/>
      <c r="D85" s="355"/>
      <c r="E85" s="355"/>
      <c r="F85" s="356"/>
      <c r="G85" s="357">
        <v>6</v>
      </c>
      <c r="H85" s="164"/>
      <c r="I85" s="358">
        <f aca="true" t="shared" si="0" ref="I85:I90">J85+K85+L85</f>
        <v>0</v>
      </c>
      <c r="J85" s="140"/>
      <c r="K85" s="140"/>
      <c r="L85" s="140"/>
      <c r="M85" s="294"/>
      <c r="N85" s="326"/>
      <c r="O85" s="263"/>
      <c r="P85" s="263"/>
      <c r="Q85" s="260"/>
      <c r="R85" s="352"/>
      <c r="S85" s="352"/>
      <c r="T85" s="591"/>
      <c r="U85" s="1095"/>
      <c r="V85" s="1095"/>
      <c r="W85" s="1095"/>
      <c r="X85" s="1095"/>
      <c r="Y85" s="1095"/>
      <c r="Z85" s="1095"/>
      <c r="AA85" s="1095"/>
      <c r="AB85" s="1095"/>
      <c r="AC85" s="1095"/>
      <c r="AD85" s="1095"/>
    </row>
    <row r="86" spans="1:30" s="353" customFormat="1" ht="16.5">
      <c r="A86" s="146"/>
      <c r="B86" s="144" t="s">
        <v>167</v>
      </c>
      <c r="C86" s="99"/>
      <c r="D86" s="100"/>
      <c r="E86" s="100"/>
      <c r="F86" s="318"/>
      <c r="G86" s="323">
        <v>1</v>
      </c>
      <c r="H86" s="103"/>
      <c r="I86" s="358">
        <f t="shared" si="0"/>
        <v>0</v>
      </c>
      <c r="J86" s="119"/>
      <c r="K86" s="119"/>
      <c r="L86" s="119"/>
      <c r="M86" s="107"/>
      <c r="N86" s="108"/>
      <c r="O86" s="109"/>
      <c r="P86" s="109"/>
      <c r="Q86" s="110"/>
      <c r="R86" s="352"/>
      <c r="S86" s="352"/>
      <c r="T86" s="591"/>
      <c r="U86" s="1095"/>
      <c r="V86" s="1095"/>
      <c r="W86" s="1095"/>
      <c r="X86" s="1095"/>
      <c r="Y86" s="1095"/>
      <c r="Z86" s="1095"/>
      <c r="AA86" s="1095"/>
      <c r="AB86" s="1095"/>
      <c r="AC86" s="1095"/>
      <c r="AD86" s="1095"/>
    </row>
    <row r="87" spans="1:30" s="353" customFormat="1" ht="16.5">
      <c r="A87" s="146"/>
      <c r="B87" s="98" t="s">
        <v>87</v>
      </c>
      <c r="C87" s="99" t="s">
        <v>76</v>
      </c>
      <c r="D87" s="100"/>
      <c r="E87" s="100"/>
      <c r="F87" s="324"/>
      <c r="G87" s="323">
        <v>5</v>
      </c>
      <c r="H87" s="103">
        <f>G87*30</f>
        <v>150</v>
      </c>
      <c r="I87" s="358">
        <v>8</v>
      </c>
      <c r="J87" s="116" t="s">
        <v>228</v>
      </c>
      <c r="K87" s="116" t="s">
        <v>228</v>
      </c>
      <c r="L87" s="119"/>
      <c r="M87" s="107">
        <f>H87-I87</f>
        <v>142</v>
      </c>
      <c r="N87" s="118"/>
      <c r="O87" s="119"/>
      <c r="P87" s="119"/>
      <c r="Q87" s="359" t="s">
        <v>229</v>
      </c>
      <c r="R87" s="352"/>
      <c r="S87" s="352"/>
      <c r="T87" s="591"/>
      <c r="U87" s="1095"/>
      <c r="V87" s="1095"/>
      <c r="W87" s="1095"/>
      <c r="X87" s="1095"/>
      <c r="Y87" s="1095"/>
      <c r="Z87" s="1095"/>
      <c r="AA87" s="1095"/>
      <c r="AB87" s="1095"/>
      <c r="AC87" s="1095"/>
      <c r="AD87" s="1095"/>
    </row>
    <row r="88" spans="1:30" s="353" customFormat="1" ht="16.5">
      <c r="A88" s="146" t="s">
        <v>129</v>
      </c>
      <c r="B88" s="144" t="s">
        <v>181</v>
      </c>
      <c r="C88" s="354"/>
      <c r="D88" s="355"/>
      <c r="E88" s="355"/>
      <c r="F88" s="360">
        <v>5</v>
      </c>
      <c r="G88" s="306">
        <v>1</v>
      </c>
      <c r="H88" s="103">
        <f>G88*30</f>
        <v>30</v>
      </c>
      <c r="I88" s="358">
        <v>4</v>
      </c>
      <c r="J88" s="140"/>
      <c r="K88" s="140"/>
      <c r="L88" s="361" t="s">
        <v>228</v>
      </c>
      <c r="M88" s="107">
        <f>H88-I88</f>
        <v>26</v>
      </c>
      <c r="N88" s="139"/>
      <c r="O88" s="140"/>
      <c r="P88" s="140"/>
      <c r="Q88" s="141"/>
      <c r="R88" s="116" t="s">
        <v>228</v>
      </c>
      <c r="S88" s="352"/>
      <c r="T88" s="591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</row>
    <row r="89" spans="1:30" s="353" customFormat="1" ht="16.5">
      <c r="A89" s="146" t="s">
        <v>130</v>
      </c>
      <c r="B89" s="144" t="s">
        <v>182</v>
      </c>
      <c r="C89" s="354"/>
      <c r="D89" s="355"/>
      <c r="E89" s="355"/>
      <c r="F89" s="360"/>
      <c r="G89" s="306">
        <v>5</v>
      </c>
      <c r="H89" s="103"/>
      <c r="I89" s="358">
        <f t="shared" si="0"/>
        <v>0</v>
      </c>
      <c r="J89" s="140"/>
      <c r="K89" s="140"/>
      <c r="L89" s="140"/>
      <c r="M89" s="107"/>
      <c r="N89" s="139"/>
      <c r="O89" s="140"/>
      <c r="P89" s="140"/>
      <c r="Q89" s="141"/>
      <c r="R89" s="352"/>
      <c r="S89" s="352"/>
      <c r="T89" s="591"/>
      <c r="U89" s="1095"/>
      <c r="V89" s="1095"/>
      <c r="W89" s="1095"/>
      <c r="X89" s="1095"/>
      <c r="Y89" s="1095"/>
      <c r="Z89" s="1095"/>
      <c r="AA89" s="1095"/>
      <c r="AB89" s="1095"/>
      <c r="AC89" s="1095"/>
      <c r="AD89" s="1095"/>
    </row>
    <row r="90" spans="1:30" s="353" customFormat="1" ht="16.5">
      <c r="A90" s="146"/>
      <c r="B90" s="144" t="s">
        <v>167</v>
      </c>
      <c r="C90" s="354"/>
      <c r="D90" s="355"/>
      <c r="E90" s="355"/>
      <c r="F90" s="360"/>
      <c r="G90" s="306">
        <v>1</v>
      </c>
      <c r="H90" s="103"/>
      <c r="I90" s="358">
        <f t="shared" si="0"/>
        <v>0</v>
      </c>
      <c r="J90" s="140"/>
      <c r="K90" s="140"/>
      <c r="L90" s="140"/>
      <c r="M90" s="107"/>
      <c r="N90" s="139"/>
      <c r="O90" s="140"/>
      <c r="P90" s="140"/>
      <c r="Q90" s="141"/>
      <c r="R90" s="352"/>
      <c r="S90" s="352"/>
      <c r="T90" s="591"/>
      <c r="U90" s="1095"/>
      <c r="V90" s="1095"/>
      <c r="W90" s="1095"/>
      <c r="X90" s="1095"/>
      <c r="Y90" s="1095"/>
      <c r="Z90" s="1095"/>
      <c r="AA90" s="1095"/>
      <c r="AB90" s="1095"/>
      <c r="AC90" s="1095"/>
      <c r="AD90" s="1095"/>
    </row>
    <row r="91" spans="1:30" s="353" customFormat="1" ht="16.5">
      <c r="A91" s="146"/>
      <c r="B91" s="98" t="s">
        <v>87</v>
      </c>
      <c r="C91" s="354" t="s">
        <v>76</v>
      </c>
      <c r="D91" s="355"/>
      <c r="E91" s="355"/>
      <c r="F91" s="360"/>
      <c r="G91" s="306">
        <v>4</v>
      </c>
      <c r="H91" s="103">
        <f>G91*30</f>
        <v>120</v>
      </c>
      <c r="I91" s="358">
        <v>12</v>
      </c>
      <c r="J91" s="361" t="s">
        <v>234</v>
      </c>
      <c r="K91" s="361" t="s">
        <v>247</v>
      </c>
      <c r="L91" s="140"/>
      <c r="M91" s="107">
        <f>H91-I91</f>
        <v>108</v>
      </c>
      <c r="N91" s="139"/>
      <c r="O91" s="140"/>
      <c r="P91" s="140"/>
      <c r="Q91" s="362" t="s">
        <v>236</v>
      </c>
      <c r="R91" s="352"/>
      <c r="S91" s="352"/>
      <c r="T91" s="591"/>
      <c r="U91" s="1095"/>
      <c r="V91" s="1095"/>
      <c r="W91" s="1095"/>
      <c r="X91" s="1095"/>
      <c r="Y91" s="1095"/>
      <c r="Z91" s="1095"/>
      <c r="AA91" s="1095"/>
      <c r="AB91" s="1095"/>
      <c r="AC91" s="1095"/>
      <c r="AD91" s="1095"/>
    </row>
    <row r="92" spans="1:30" s="353" customFormat="1" ht="16.5">
      <c r="A92" s="146" t="s">
        <v>201</v>
      </c>
      <c r="B92" s="144" t="s">
        <v>184</v>
      </c>
      <c r="C92" s="354"/>
      <c r="D92" s="355"/>
      <c r="E92" s="355"/>
      <c r="F92" s="360"/>
      <c r="G92" s="306">
        <v>4.5</v>
      </c>
      <c r="H92" s="103"/>
      <c r="I92" s="358"/>
      <c r="J92" s="140"/>
      <c r="K92" s="140"/>
      <c r="L92" s="140"/>
      <c r="M92" s="107"/>
      <c r="N92" s="139"/>
      <c r="O92" s="140"/>
      <c r="P92" s="140"/>
      <c r="Q92" s="141"/>
      <c r="R92" s="352"/>
      <c r="S92" s="352"/>
      <c r="T92" s="591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</row>
    <row r="93" spans="1:30" s="353" customFormat="1" ht="16.5">
      <c r="A93" s="146"/>
      <c r="B93" s="98" t="s">
        <v>87</v>
      </c>
      <c r="C93" s="354" t="s">
        <v>221</v>
      </c>
      <c r="D93" s="355"/>
      <c r="E93" s="355"/>
      <c r="F93" s="360"/>
      <c r="G93" s="306">
        <v>4.5</v>
      </c>
      <c r="H93" s="103">
        <f>G93*30</f>
        <v>135</v>
      </c>
      <c r="I93" s="358">
        <v>12</v>
      </c>
      <c r="J93" s="361" t="s">
        <v>229</v>
      </c>
      <c r="K93" s="361" t="s">
        <v>244</v>
      </c>
      <c r="L93" s="140"/>
      <c r="M93" s="107">
        <f>H93-I93</f>
        <v>123</v>
      </c>
      <c r="N93" s="139"/>
      <c r="O93" s="140"/>
      <c r="P93" s="140"/>
      <c r="Q93" s="141"/>
      <c r="R93" s="116" t="s">
        <v>236</v>
      </c>
      <c r="S93" s="352"/>
      <c r="T93" s="591"/>
      <c r="U93" s="1095"/>
      <c r="V93" s="1095"/>
      <c r="W93" s="1095"/>
      <c r="X93" s="1095"/>
      <c r="Y93" s="1095"/>
      <c r="Z93" s="1095"/>
      <c r="AA93" s="1095"/>
      <c r="AB93" s="1095"/>
      <c r="AC93" s="1095"/>
      <c r="AD93" s="1095"/>
    </row>
    <row r="94" spans="1:30" s="353" customFormat="1" ht="16.5">
      <c r="A94" s="146" t="s">
        <v>202</v>
      </c>
      <c r="B94" s="144" t="s">
        <v>178</v>
      </c>
      <c r="C94" s="354"/>
      <c r="D94" s="355"/>
      <c r="E94" s="355"/>
      <c r="F94" s="360"/>
      <c r="G94" s="357">
        <v>7</v>
      </c>
      <c r="H94" s="164"/>
      <c r="I94" s="363"/>
      <c r="J94" s="140"/>
      <c r="K94" s="140"/>
      <c r="L94" s="140"/>
      <c r="M94" s="294"/>
      <c r="N94" s="139"/>
      <c r="O94" s="140"/>
      <c r="P94" s="140"/>
      <c r="Q94" s="141"/>
      <c r="R94" s="352"/>
      <c r="S94" s="352"/>
      <c r="T94" s="591"/>
      <c r="U94" s="1095"/>
      <c r="V94" s="1095"/>
      <c r="W94" s="1095"/>
      <c r="X94" s="1095"/>
      <c r="Y94" s="1095"/>
      <c r="Z94" s="1095"/>
      <c r="AA94" s="1095"/>
      <c r="AB94" s="1095"/>
      <c r="AC94" s="1095"/>
      <c r="AD94" s="1095"/>
    </row>
    <row r="95" spans="1:30" s="370" customFormat="1" ht="17.25" thickBot="1">
      <c r="A95" s="493"/>
      <c r="B95" s="313" t="s">
        <v>87</v>
      </c>
      <c r="C95" s="314" t="s">
        <v>76</v>
      </c>
      <c r="D95" s="283"/>
      <c r="E95" s="283"/>
      <c r="F95" s="315"/>
      <c r="G95" s="364">
        <v>7</v>
      </c>
      <c r="H95" s="284">
        <f>G95*30</f>
        <v>210</v>
      </c>
      <c r="I95" s="365">
        <v>12</v>
      </c>
      <c r="J95" s="366" t="s">
        <v>229</v>
      </c>
      <c r="K95" s="366" t="s">
        <v>228</v>
      </c>
      <c r="L95" s="367"/>
      <c r="M95" s="287">
        <f>H95-I95</f>
        <v>198</v>
      </c>
      <c r="N95" s="288"/>
      <c r="O95" s="289"/>
      <c r="P95" s="289"/>
      <c r="Q95" s="368" t="s">
        <v>230</v>
      </c>
      <c r="R95" s="369"/>
      <c r="S95" s="369"/>
      <c r="T95" s="592"/>
      <c r="U95" s="1096"/>
      <c r="V95" s="1096"/>
      <c r="W95" s="1096"/>
      <c r="X95" s="1096"/>
      <c r="Y95" s="1096"/>
      <c r="Z95" s="1096"/>
      <c r="AA95" s="1096"/>
      <c r="AB95" s="1096"/>
      <c r="AC95" s="1096"/>
      <c r="AD95" s="1096"/>
    </row>
    <row r="96" spans="1:30" s="370" customFormat="1" ht="17.25" thickBot="1">
      <c r="A96" s="1018" t="s">
        <v>199</v>
      </c>
      <c r="B96" s="1020"/>
      <c r="C96" s="371"/>
      <c r="D96" s="298"/>
      <c r="E96" s="298"/>
      <c r="F96" s="372">
        <f>G49+G51+G53+G56+G59+G60+G63+G66+G69+G70+G73+G76+G79+G81+G83+G85+G88+G89+G92+G94</f>
        <v>85</v>
      </c>
      <c r="G96" s="373">
        <f>G54+G57+G61+G64+G67+G71+G74+G77+G86+G90</f>
        <v>11.5</v>
      </c>
      <c r="H96" s="297"/>
      <c r="I96" s="302"/>
      <c r="J96" s="374"/>
      <c r="K96" s="374"/>
      <c r="L96" s="374"/>
      <c r="M96" s="375"/>
      <c r="N96" s="136"/>
      <c r="O96" s="374"/>
      <c r="P96" s="137"/>
      <c r="Q96" s="374"/>
      <c r="R96" s="376"/>
      <c r="S96" s="376"/>
      <c r="T96" s="377"/>
      <c r="U96" s="1096"/>
      <c r="V96" s="1096"/>
      <c r="W96" s="1096"/>
      <c r="X96" s="1096"/>
      <c r="Y96" s="1096"/>
      <c r="Z96" s="1096"/>
      <c r="AA96" s="1096"/>
      <c r="AB96" s="1096"/>
      <c r="AC96" s="1096"/>
      <c r="AD96" s="1096"/>
    </row>
    <row r="97" spans="1:30" s="112" customFormat="1" ht="16.5">
      <c r="A97" s="1010" t="s">
        <v>88</v>
      </c>
      <c r="B97" s="1011"/>
      <c r="C97" s="378"/>
      <c r="D97" s="309"/>
      <c r="E97" s="309"/>
      <c r="F97" s="379"/>
      <c r="G97" s="380">
        <f>G50+G52+G55+G58+G59+G62+G65+G68+G69+G72+G75+G78+G80+G82+G84+G87+G88+G91+G93+G95</f>
        <v>73.5</v>
      </c>
      <c r="H97" s="381">
        <f>SUM(H49:H95)</f>
        <v>2205</v>
      </c>
      <c r="I97" s="382">
        <f>SUM(I49:I95)</f>
        <v>174</v>
      </c>
      <c r="J97" s="565" t="s">
        <v>299</v>
      </c>
      <c r="K97" s="565" t="s">
        <v>252</v>
      </c>
      <c r="L97" s="565" t="s">
        <v>303</v>
      </c>
      <c r="M97" s="383">
        <f>SUM(M49:M95)</f>
        <v>1501</v>
      </c>
      <c r="N97" s="384" t="s">
        <v>235</v>
      </c>
      <c r="O97" s="384" t="s">
        <v>300</v>
      </c>
      <c r="P97" s="384" t="s">
        <v>302</v>
      </c>
      <c r="Q97" s="385" t="s">
        <v>301</v>
      </c>
      <c r="R97" s="386" t="s">
        <v>248</v>
      </c>
      <c r="S97" s="386" t="s">
        <v>249</v>
      </c>
      <c r="T97" s="593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</row>
    <row r="98" spans="1:30" s="112" customFormat="1" ht="17.25" thickBot="1">
      <c r="A98" s="748"/>
      <c r="B98" s="311"/>
      <c r="C98" s="762"/>
      <c r="D98" s="763"/>
      <c r="E98" s="763"/>
      <c r="F98" s="555"/>
      <c r="G98" s="764"/>
      <c r="H98" s="764"/>
      <c r="I98" s="764"/>
      <c r="J98" s="765"/>
      <c r="K98" s="765"/>
      <c r="L98" s="765"/>
      <c r="M98" s="764"/>
      <c r="N98" s="385"/>
      <c r="O98" s="385"/>
      <c r="P98" s="385"/>
      <c r="Q98" s="385"/>
      <c r="R98" s="766"/>
      <c r="S98" s="766"/>
      <c r="T98" s="767"/>
      <c r="U98" s="1089"/>
      <c r="V98" s="1089"/>
      <c r="W98" s="1089"/>
      <c r="X98" s="1089"/>
      <c r="Y98" s="1089"/>
      <c r="Z98" s="1089"/>
      <c r="AA98" s="1089"/>
      <c r="AB98" s="1089"/>
      <c r="AC98" s="1089"/>
      <c r="AD98" s="1089"/>
    </row>
    <row r="99" spans="1:30" s="112" customFormat="1" ht="17.25" thickBot="1">
      <c r="A99" s="1012" t="s">
        <v>276</v>
      </c>
      <c r="B99" s="1013"/>
      <c r="C99" s="1013"/>
      <c r="D99" s="1013"/>
      <c r="E99" s="1013"/>
      <c r="F99" s="1013"/>
      <c r="G99" s="1013"/>
      <c r="H99" s="1013"/>
      <c r="I99" s="1013"/>
      <c r="J99" s="1013"/>
      <c r="K99" s="1013"/>
      <c r="L99" s="1013"/>
      <c r="M99" s="1013"/>
      <c r="N99" s="1013"/>
      <c r="O99" s="1013"/>
      <c r="P99" s="1013"/>
      <c r="Q99" s="1013"/>
      <c r="R99" s="1013"/>
      <c r="S99" s="1013"/>
      <c r="T99" s="1014"/>
      <c r="U99" s="1089"/>
      <c r="V99" s="1089"/>
      <c r="W99" s="1089"/>
      <c r="X99" s="1089"/>
      <c r="Y99" s="1089"/>
      <c r="Z99" s="1089"/>
      <c r="AA99" s="1089"/>
      <c r="AB99" s="1089"/>
      <c r="AC99" s="1089"/>
      <c r="AD99" s="1089"/>
    </row>
    <row r="100" spans="1:30" s="112" customFormat="1" ht="16.5">
      <c r="A100" s="387" t="s">
        <v>60</v>
      </c>
      <c r="B100" s="388" t="s">
        <v>293</v>
      </c>
      <c r="C100" s="389"/>
      <c r="D100" s="390"/>
      <c r="E100" s="390"/>
      <c r="F100" s="391"/>
      <c r="G100" s="392" t="s">
        <v>292</v>
      </c>
      <c r="H100" s="389"/>
      <c r="I100" s="390"/>
      <c r="J100" s="390"/>
      <c r="K100" s="390"/>
      <c r="L100" s="390"/>
      <c r="M100" s="391"/>
      <c r="N100" s="389"/>
      <c r="O100" s="390"/>
      <c r="P100" s="390"/>
      <c r="Q100" s="393"/>
      <c r="R100" s="394"/>
      <c r="S100" s="394"/>
      <c r="T100" s="395"/>
      <c r="U100" s="1089"/>
      <c r="V100" s="1089"/>
      <c r="W100" s="1089"/>
      <c r="X100" s="1089"/>
      <c r="Y100" s="1089"/>
      <c r="Z100" s="1089"/>
      <c r="AA100" s="1089"/>
      <c r="AB100" s="1089"/>
      <c r="AC100" s="1089"/>
      <c r="AD100" s="1089"/>
    </row>
    <row r="101" spans="1:30" s="112" customFormat="1" ht="16.5">
      <c r="A101" s="396" t="s">
        <v>113</v>
      </c>
      <c r="B101" s="397" t="s">
        <v>294</v>
      </c>
      <c r="C101" s="398"/>
      <c r="D101" s="399"/>
      <c r="E101" s="399"/>
      <c r="F101" s="400"/>
      <c r="G101" s="401" t="s">
        <v>292</v>
      </c>
      <c r="H101" s="398"/>
      <c r="I101" s="399"/>
      <c r="J101" s="399"/>
      <c r="K101" s="399"/>
      <c r="L101" s="399"/>
      <c r="M101" s="400"/>
      <c r="N101" s="398"/>
      <c r="O101" s="399"/>
      <c r="P101" s="399"/>
      <c r="Q101" s="402"/>
      <c r="R101" s="111"/>
      <c r="S101" s="111"/>
      <c r="T101" s="403"/>
      <c r="U101" s="1089"/>
      <c r="V101" s="1089"/>
      <c r="W101" s="1089"/>
      <c r="X101" s="1089"/>
      <c r="Y101" s="1089"/>
      <c r="Z101" s="1089"/>
      <c r="AA101" s="1089"/>
      <c r="AB101" s="1089"/>
      <c r="AC101" s="1089"/>
      <c r="AD101" s="1089"/>
    </row>
    <row r="102" spans="1:30" s="112" customFormat="1" ht="16.5">
      <c r="A102" s="396" t="s">
        <v>114</v>
      </c>
      <c r="B102" s="397" t="s">
        <v>295</v>
      </c>
      <c r="C102" s="398"/>
      <c r="D102" s="97"/>
      <c r="E102" s="399"/>
      <c r="F102" s="400"/>
      <c r="G102" s="401" t="s">
        <v>292</v>
      </c>
      <c r="H102" s="398"/>
      <c r="I102" s="399"/>
      <c r="J102" s="399"/>
      <c r="K102" s="399"/>
      <c r="L102" s="399"/>
      <c r="M102" s="400"/>
      <c r="N102" s="404"/>
      <c r="O102" s="405"/>
      <c r="P102" s="405"/>
      <c r="Q102" s="406"/>
      <c r="R102" s="111"/>
      <c r="S102" s="111"/>
      <c r="T102" s="403"/>
      <c r="U102" s="1089"/>
      <c r="V102" s="1089"/>
      <c r="W102" s="1089"/>
      <c r="X102" s="1089"/>
      <c r="Y102" s="1089"/>
      <c r="Z102" s="1089"/>
      <c r="AA102" s="1089"/>
      <c r="AB102" s="1089"/>
      <c r="AC102" s="1089"/>
      <c r="AD102" s="1089"/>
    </row>
    <row r="103" spans="1:30" s="353" customFormat="1" ht="17.25" thickBot="1">
      <c r="A103" s="396" t="s">
        <v>115</v>
      </c>
      <c r="B103" s="407" t="s">
        <v>21</v>
      </c>
      <c r="C103" s="408"/>
      <c r="D103" s="409" t="s">
        <v>227</v>
      </c>
      <c r="E103" s="409"/>
      <c r="F103" s="410"/>
      <c r="G103" s="411">
        <v>4.5</v>
      </c>
      <c r="H103" s="412">
        <f>G103*30</f>
        <v>135</v>
      </c>
      <c r="I103" s="1015"/>
      <c r="J103" s="1016"/>
      <c r="K103" s="1016"/>
      <c r="L103" s="1016"/>
      <c r="M103" s="1017"/>
      <c r="N103" s="413"/>
      <c r="O103" s="414"/>
      <c r="P103" s="414"/>
      <c r="Q103" s="415"/>
      <c r="R103" s="414"/>
      <c r="S103" s="414"/>
      <c r="T103" s="416"/>
      <c r="U103" s="1095"/>
      <c r="V103" s="1095"/>
      <c r="W103" s="1095"/>
      <c r="X103" s="1095"/>
      <c r="Y103" s="1095"/>
      <c r="Z103" s="1095"/>
      <c r="AA103" s="1095"/>
      <c r="AB103" s="1095"/>
      <c r="AC103" s="1095"/>
      <c r="AD103" s="1095"/>
    </row>
    <row r="104" spans="1:20" ht="17.25" thickBot="1">
      <c r="A104" s="1018" t="s">
        <v>131</v>
      </c>
      <c r="B104" s="1019"/>
      <c r="C104" s="1019"/>
      <c r="D104" s="1019"/>
      <c r="E104" s="1019"/>
      <c r="F104" s="1019"/>
      <c r="G104" s="1019"/>
      <c r="H104" s="1019"/>
      <c r="I104" s="1019"/>
      <c r="J104" s="1019"/>
      <c r="K104" s="1019"/>
      <c r="L104" s="1019"/>
      <c r="M104" s="1019"/>
      <c r="N104" s="1019"/>
      <c r="O104" s="1019"/>
      <c r="P104" s="1019"/>
      <c r="Q104" s="1019"/>
      <c r="R104" s="1019"/>
      <c r="S104" s="1019"/>
      <c r="T104" s="1020"/>
    </row>
    <row r="105" spans="1:20" ht="18" thickBot="1">
      <c r="A105" s="417" t="s">
        <v>116</v>
      </c>
      <c r="B105" s="418" t="s">
        <v>132</v>
      </c>
      <c r="C105" s="419"/>
      <c r="D105" s="420"/>
      <c r="E105" s="420"/>
      <c r="F105" s="374" t="s">
        <v>227</v>
      </c>
      <c r="G105" s="421">
        <v>7.5</v>
      </c>
      <c r="H105" s="303">
        <f>G105*30</f>
        <v>225</v>
      </c>
      <c r="I105" s="1021"/>
      <c r="J105" s="1022"/>
      <c r="K105" s="1022"/>
      <c r="L105" s="1022"/>
      <c r="M105" s="1022"/>
      <c r="N105" s="423"/>
      <c r="O105" s="424"/>
      <c r="P105" s="424"/>
      <c r="Q105" s="425"/>
      <c r="R105" s="426"/>
      <c r="S105" s="426"/>
      <c r="T105" s="427"/>
    </row>
    <row r="106" spans="1:20" ht="17.25" thickBot="1">
      <c r="A106" s="1023" t="s">
        <v>170</v>
      </c>
      <c r="B106" s="1024"/>
      <c r="C106" s="428"/>
      <c r="D106" s="429"/>
      <c r="E106" s="429"/>
      <c r="F106" s="428"/>
      <c r="G106" s="430">
        <f>G100+G101+G102</f>
        <v>13.5</v>
      </c>
      <c r="H106" s="431"/>
      <c r="I106" s="432"/>
      <c r="J106" s="432"/>
      <c r="K106" s="432"/>
      <c r="L106" s="432"/>
      <c r="M106" s="433"/>
      <c r="N106" s="566"/>
      <c r="O106" s="567"/>
      <c r="P106" s="567"/>
      <c r="Q106" s="568"/>
      <c r="R106" s="569"/>
      <c r="S106" s="569"/>
      <c r="T106" s="570"/>
    </row>
    <row r="107" spans="1:20" ht="17.25" thickBot="1">
      <c r="A107" s="998" t="s">
        <v>88</v>
      </c>
      <c r="B107" s="999"/>
      <c r="C107" s="580"/>
      <c r="D107" s="581"/>
      <c r="E107" s="581"/>
      <c r="F107" s="422"/>
      <c r="G107" s="582">
        <f>G103+G105</f>
        <v>12</v>
      </c>
      <c r="H107" s="583"/>
      <c r="I107" s="584"/>
      <c r="J107" s="584"/>
      <c r="K107" s="584"/>
      <c r="L107" s="584"/>
      <c r="M107" s="585"/>
      <c r="N107" s="423"/>
      <c r="O107" s="434"/>
      <c r="P107" s="434"/>
      <c r="Q107" s="435"/>
      <c r="R107" s="426"/>
      <c r="S107" s="426"/>
      <c r="T107" s="427"/>
    </row>
    <row r="108" spans="1:20" ht="33.75" thickBot="1">
      <c r="A108" s="1000" t="s">
        <v>267</v>
      </c>
      <c r="B108" s="1001"/>
      <c r="C108" s="571"/>
      <c r="D108" s="572"/>
      <c r="E108" s="572"/>
      <c r="F108" s="573"/>
      <c r="G108" s="574">
        <f>G47+G97+G107</f>
        <v>135</v>
      </c>
      <c r="H108" s="574">
        <f>G108*30</f>
        <v>4050</v>
      </c>
      <c r="I108" s="575">
        <f>I47+I97+I107</f>
        <v>290</v>
      </c>
      <c r="J108" s="576" t="s">
        <v>306</v>
      </c>
      <c r="K108" s="576" t="s">
        <v>265</v>
      </c>
      <c r="L108" s="576" t="s">
        <v>313</v>
      </c>
      <c r="M108" s="577">
        <f>M47+M97+M107</f>
        <v>2743</v>
      </c>
      <c r="N108" s="439" t="s">
        <v>304</v>
      </c>
      <c r="O108" s="440" t="s">
        <v>305</v>
      </c>
      <c r="P108" s="440" t="s">
        <v>302</v>
      </c>
      <c r="Q108" s="440" t="s">
        <v>301</v>
      </c>
      <c r="R108" s="844" t="s">
        <v>311</v>
      </c>
      <c r="S108" s="578" t="s">
        <v>251</v>
      </c>
      <c r="T108" s="579"/>
    </row>
    <row r="109" spans="1:20" ht="17.25" thickBot="1">
      <c r="A109" s="1002" t="s">
        <v>200</v>
      </c>
      <c r="B109" s="1003"/>
      <c r="C109" s="441"/>
      <c r="D109" s="442"/>
      <c r="E109" s="442"/>
      <c r="F109" s="443"/>
      <c r="G109" s="444">
        <f>G46+G96+G106</f>
        <v>60</v>
      </c>
      <c r="H109" s="445"/>
      <c r="I109" s="446"/>
      <c r="J109" s="446"/>
      <c r="K109" s="446"/>
      <c r="L109" s="446"/>
      <c r="M109" s="447"/>
      <c r="N109" s="448"/>
      <c r="O109" s="449"/>
      <c r="P109" s="449"/>
      <c r="Q109" s="449"/>
      <c r="R109" s="450"/>
      <c r="S109" s="450"/>
      <c r="T109" s="594"/>
    </row>
    <row r="110" spans="1:30" s="112" customFormat="1" ht="17.25" thickBot="1">
      <c r="A110" s="983" t="s">
        <v>99</v>
      </c>
      <c r="B110" s="984"/>
      <c r="C110" s="984"/>
      <c r="D110" s="984"/>
      <c r="E110" s="984"/>
      <c r="F110" s="984"/>
      <c r="G110" s="984"/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84"/>
      <c r="S110" s="984"/>
      <c r="T110" s="1004"/>
      <c r="U110" s="1089"/>
      <c r="V110" s="1089"/>
      <c r="W110" s="1089"/>
      <c r="X110" s="1089"/>
      <c r="Y110" s="1089"/>
      <c r="Z110" s="1089"/>
      <c r="AA110" s="1089"/>
      <c r="AB110" s="1089"/>
      <c r="AC110" s="1089"/>
      <c r="AD110" s="1089"/>
    </row>
    <row r="111" spans="1:30" s="138" customFormat="1" ht="17.25" thickBot="1">
      <c r="A111" s="1005" t="s">
        <v>100</v>
      </c>
      <c r="B111" s="1006"/>
      <c r="C111" s="1006"/>
      <c r="D111" s="1006"/>
      <c r="E111" s="1006"/>
      <c r="F111" s="1006"/>
      <c r="G111" s="1006"/>
      <c r="H111" s="1006"/>
      <c r="I111" s="1006"/>
      <c r="J111" s="1006"/>
      <c r="K111" s="1006"/>
      <c r="L111" s="1006"/>
      <c r="M111" s="1006"/>
      <c r="N111" s="1006"/>
      <c r="O111" s="1006"/>
      <c r="P111" s="1006"/>
      <c r="Q111" s="1006"/>
      <c r="R111" s="1006"/>
      <c r="S111" s="1006"/>
      <c r="T111" s="1007"/>
      <c r="U111" s="1091"/>
      <c r="V111" s="1091"/>
      <c r="W111" s="1091"/>
      <c r="X111" s="1091"/>
      <c r="Y111" s="1091"/>
      <c r="Z111" s="1091"/>
      <c r="AA111" s="1091"/>
      <c r="AB111" s="1091"/>
      <c r="AC111" s="1091"/>
      <c r="AD111" s="1091"/>
    </row>
    <row r="112" spans="1:30" s="138" customFormat="1" ht="16.5">
      <c r="A112" s="1008" t="s">
        <v>133</v>
      </c>
      <c r="B112" s="1009"/>
      <c r="C112" s="139"/>
      <c r="D112" s="140">
        <v>3</v>
      </c>
      <c r="E112" s="140"/>
      <c r="F112" s="141"/>
      <c r="G112" s="451">
        <v>4</v>
      </c>
      <c r="H112" s="452">
        <f>G112*30</f>
        <v>120</v>
      </c>
      <c r="I112" s="292">
        <v>10</v>
      </c>
      <c r="J112" s="453" t="s">
        <v>234</v>
      </c>
      <c r="K112" s="293"/>
      <c r="L112" s="454" t="s">
        <v>239</v>
      </c>
      <c r="M112" s="294">
        <f>H112-I112</f>
        <v>110</v>
      </c>
      <c r="N112" s="326"/>
      <c r="O112" s="263"/>
      <c r="P112" s="455" t="s">
        <v>231</v>
      </c>
      <c r="Q112" s="141"/>
      <c r="R112" s="143"/>
      <c r="S112" s="143"/>
      <c r="T112" s="595"/>
      <c r="U112" s="1091"/>
      <c r="V112" s="1091"/>
      <c r="W112" s="1091"/>
      <c r="X112" s="1091"/>
      <c r="Y112" s="1091"/>
      <c r="Z112" s="1091"/>
      <c r="AA112" s="1091"/>
      <c r="AB112" s="1091"/>
      <c r="AC112" s="1091"/>
      <c r="AD112" s="1091"/>
    </row>
    <row r="113" spans="1:30" s="138" customFormat="1" ht="17.25" thickBot="1">
      <c r="A113" s="959" t="s">
        <v>134</v>
      </c>
      <c r="B113" s="960"/>
      <c r="C113" s="456"/>
      <c r="D113" s="367">
        <v>4</v>
      </c>
      <c r="E113" s="367"/>
      <c r="F113" s="457"/>
      <c r="G113" s="458">
        <v>4</v>
      </c>
      <c r="H113" s="316">
        <f>G113*30</f>
        <v>120</v>
      </c>
      <c r="I113" s="317">
        <v>4</v>
      </c>
      <c r="J113" s="285" t="s">
        <v>228</v>
      </c>
      <c r="K113" s="286"/>
      <c r="L113" s="286"/>
      <c r="M113" s="287">
        <f>H113-I113</f>
        <v>116</v>
      </c>
      <c r="N113" s="288"/>
      <c r="O113" s="367"/>
      <c r="P113" s="367"/>
      <c r="Q113" s="459" t="s">
        <v>228</v>
      </c>
      <c r="R113" s="296"/>
      <c r="S113" s="296"/>
      <c r="T113" s="596"/>
      <c r="U113" s="1091"/>
      <c r="V113" s="1091"/>
      <c r="W113" s="1091"/>
      <c r="X113" s="1091"/>
      <c r="Y113" s="1091"/>
      <c r="Z113" s="1091"/>
      <c r="AA113" s="1091"/>
      <c r="AB113" s="1091"/>
      <c r="AC113" s="1091"/>
      <c r="AD113" s="1091"/>
    </row>
    <row r="114" spans="1:30" s="470" customFormat="1" ht="17.25" thickBot="1">
      <c r="A114" s="460"/>
      <c r="B114" s="461" t="s">
        <v>136</v>
      </c>
      <c r="C114" s="460"/>
      <c r="D114" s="462"/>
      <c r="E114" s="462"/>
      <c r="F114" s="463"/>
      <c r="G114" s="464">
        <f>G112+G113</f>
        <v>8</v>
      </c>
      <c r="H114" s="460">
        <f aca="true" t="shared" si="1" ref="H114:M114">H112+H113</f>
        <v>240</v>
      </c>
      <c r="I114" s="462">
        <f t="shared" si="1"/>
        <v>14</v>
      </c>
      <c r="J114" s="465" t="s">
        <v>240</v>
      </c>
      <c r="K114" s="462">
        <f t="shared" si="1"/>
        <v>0</v>
      </c>
      <c r="L114" s="465" t="s">
        <v>239</v>
      </c>
      <c r="M114" s="466">
        <f t="shared" si="1"/>
        <v>226</v>
      </c>
      <c r="N114" s="467"/>
      <c r="O114" s="462"/>
      <c r="P114" s="465" t="s">
        <v>231</v>
      </c>
      <c r="Q114" s="468" t="s">
        <v>228</v>
      </c>
      <c r="R114" s="424"/>
      <c r="S114" s="424"/>
      <c r="T114" s="469"/>
      <c r="U114" s="1097"/>
      <c r="V114" s="1097"/>
      <c r="W114" s="1097"/>
      <c r="X114" s="1097"/>
      <c r="Y114" s="1097"/>
      <c r="Z114" s="1097"/>
      <c r="AA114" s="1097"/>
      <c r="AB114" s="1097"/>
      <c r="AC114" s="1097"/>
      <c r="AD114" s="1097"/>
    </row>
    <row r="115" spans="1:30" s="112" customFormat="1" ht="16.5">
      <c r="A115" s="185" t="s">
        <v>137</v>
      </c>
      <c r="B115" s="471" t="s">
        <v>162</v>
      </c>
      <c r="C115" s="472"/>
      <c r="D115" s="293">
        <v>3</v>
      </c>
      <c r="E115" s="293"/>
      <c r="F115" s="473"/>
      <c r="G115" s="142">
        <v>4</v>
      </c>
      <c r="H115" s="452">
        <f aca="true" t="shared" si="2" ref="H115:H123">G115*30</f>
        <v>120</v>
      </c>
      <c r="I115" s="292">
        <v>10</v>
      </c>
      <c r="J115" s="453" t="s">
        <v>234</v>
      </c>
      <c r="K115" s="293"/>
      <c r="L115" s="454" t="s">
        <v>239</v>
      </c>
      <c r="M115" s="294">
        <f aca="true" t="shared" si="3" ref="M115:M123">H115-I115</f>
        <v>110</v>
      </c>
      <c r="N115" s="326"/>
      <c r="O115" s="263"/>
      <c r="P115" s="455" t="s">
        <v>231</v>
      </c>
      <c r="Q115" s="260"/>
      <c r="R115" s="143"/>
      <c r="S115" s="143"/>
      <c r="T115" s="595"/>
      <c r="U115" s="1089"/>
      <c r="V115" s="1089"/>
      <c r="W115" s="1089"/>
      <c r="X115" s="1089"/>
      <c r="Y115" s="1089"/>
      <c r="Z115" s="1089"/>
      <c r="AA115" s="1089"/>
      <c r="AB115" s="1089"/>
      <c r="AC115" s="1089"/>
      <c r="AD115" s="1089"/>
    </row>
    <row r="116" spans="1:30" s="112" customFormat="1" ht="16.5">
      <c r="A116" s="196" t="s">
        <v>81</v>
      </c>
      <c r="B116" s="278" t="s">
        <v>163</v>
      </c>
      <c r="C116" s="281"/>
      <c r="D116" s="106">
        <v>3</v>
      </c>
      <c r="E116" s="106"/>
      <c r="F116" s="241"/>
      <c r="G116" s="249">
        <v>4</v>
      </c>
      <c r="H116" s="242">
        <f t="shared" si="2"/>
        <v>120</v>
      </c>
      <c r="I116" s="282">
        <v>10</v>
      </c>
      <c r="J116" s="453" t="s">
        <v>234</v>
      </c>
      <c r="K116" s="106"/>
      <c r="L116" s="454" t="s">
        <v>239</v>
      </c>
      <c r="M116" s="107">
        <f t="shared" si="3"/>
        <v>110</v>
      </c>
      <c r="N116" s="108"/>
      <c r="O116" s="109"/>
      <c r="P116" s="455" t="s">
        <v>231</v>
      </c>
      <c r="Q116" s="110"/>
      <c r="R116" s="111"/>
      <c r="S116" s="111"/>
      <c r="T116" s="403"/>
      <c r="U116" s="1089"/>
      <c r="V116" s="1089"/>
      <c r="W116" s="1089"/>
      <c r="X116" s="1089"/>
      <c r="Y116" s="1089"/>
      <c r="Z116" s="1089"/>
      <c r="AA116" s="1089"/>
      <c r="AB116" s="1089"/>
      <c r="AC116" s="1089"/>
      <c r="AD116" s="1089"/>
    </row>
    <row r="117" spans="1:30" s="112" customFormat="1" ht="16.5">
      <c r="A117" s="196" t="s">
        <v>139</v>
      </c>
      <c r="B117" s="474" t="s">
        <v>151</v>
      </c>
      <c r="C117" s="281"/>
      <c r="D117" s="106">
        <v>4</v>
      </c>
      <c r="E117" s="106"/>
      <c r="F117" s="241"/>
      <c r="G117" s="249">
        <v>4</v>
      </c>
      <c r="H117" s="242">
        <f t="shared" si="2"/>
        <v>120</v>
      </c>
      <c r="I117" s="282">
        <v>4</v>
      </c>
      <c r="J117" s="285" t="s">
        <v>228</v>
      </c>
      <c r="K117" s="106"/>
      <c r="L117" s="106"/>
      <c r="M117" s="107">
        <f t="shared" si="3"/>
        <v>116</v>
      </c>
      <c r="N117" s="108"/>
      <c r="O117" s="109"/>
      <c r="P117" s="109"/>
      <c r="Q117" s="459" t="s">
        <v>228</v>
      </c>
      <c r="R117" s="111"/>
      <c r="S117" s="111"/>
      <c r="T117" s="403"/>
      <c r="U117" s="1089"/>
      <c r="V117" s="1089"/>
      <c r="W117" s="1089"/>
      <c r="X117" s="1089"/>
      <c r="Y117" s="1089"/>
      <c r="Z117" s="1089"/>
      <c r="AA117" s="1089"/>
      <c r="AB117" s="1089"/>
      <c r="AC117" s="1089"/>
      <c r="AD117" s="1089"/>
    </row>
    <row r="118" spans="1:30" s="112" customFormat="1" ht="16.5">
      <c r="A118" s="196" t="s">
        <v>140</v>
      </c>
      <c r="B118" s="475" t="s">
        <v>152</v>
      </c>
      <c r="C118" s="281"/>
      <c r="D118" s="106">
        <v>4</v>
      </c>
      <c r="E118" s="106"/>
      <c r="F118" s="241"/>
      <c r="G118" s="249">
        <v>4</v>
      </c>
      <c r="H118" s="242">
        <f>G118*30</f>
        <v>120</v>
      </c>
      <c r="I118" s="282">
        <v>4</v>
      </c>
      <c r="J118" s="285" t="s">
        <v>228</v>
      </c>
      <c r="K118" s="106"/>
      <c r="L118" s="106"/>
      <c r="M118" s="107">
        <f>H118-I118</f>
        <v>116</v>
      </c>
      <c r="N118" s="108"/>
      <c r="O118" s="109"/>
      <c r="P118" s="109"/>
      <c r="Q118" s="459" t="s">
        <v>228</v>
      </c>
      <c r="R118" s="111"/>
      <c r="S118" s="111"/>
      <c r="T118" s="403"/>
      <c r="U118" s="1089"/>
      <c r="V118" s="1089"/>
      <c r="W118" s="1089"/>
      <c r="X118" s="1089"/>
      <c r="Y118" s="1089"/>
      <c r="Z118" s="1089"/>
      <c r="AA118" s="1089"/>
      <c r="AB118" s="1089"/>
      <c r="AC118" s="1089"/>
      <c r="AD118" s="1089"/>
    </row>
    <row r="119" spans="1:30" s="112" customFormat="1" ht="16.5">
      <c r="A119" s="196" t="s">
        <v>141</v>
      </c>
      <c r="B119" s="475" t="s">
        <v>153</v>
      </c>
      <c r="C119" s="281"/>
      <c r="D119" s="106">
        <v>4</v>
      </c>
      <c r="E119" s="106"/>
      <c r="F119" s="241"/>
      <c r="G119" s="249">
        <v>4</v>
      </c>
      <c r="H119" s="242">
        <f>G119*30</f>
        <v>120</v>
      </c>
      <c r="I119" s="282">
        <v>4</v>
      </c>
      <c r="J119" s="285" t="s">
        <v>228</v>
      </c>
      <c r="K119" s="106"/>
      <c r="L119" s="106"/>
      <c r="M119" s="107">
        <f>H119-I119</f>
        <v>116</v>
      </c>
      <c r="N119" s="108"/>
      <c r="O119" s="109"/>
      <c r="P119" s="109"/>
      <c r="Q119" s="459" t="s">
        <v>228</v>
      </c>
      <c r="R119" s="111"/>
      <c r="S119" s="111"/>
      <c r="T119" s="403"/>
      <c r="U119" s="1089"/>
      <c r="V119" s="1089"/>
      <c r="W119" s="1089"/>
      <c r="X119" s="1089"/>
      <c r="Y119" s="1089"/>
      <c r="Z119" s="1089"/>
      <c r="AA119" s="1089"/>
      <c r="AB119" s="1089"/>
      <c r="AC119" s="1089"/>
      <c r="AD119" s="1089"/>
    </row>
    <row r="120" spans="1:30" s="112" customFormat="1" ht="16.5">
      <c r="A120" s="196" t="s">
        <v>157</v>
      </c>
      <c r="B120" s="475" t="s">
        <v>154</v>
      </c>
      <c r="C120" s="281"/>
      <c r="D120" s="106">
        <v>4</v>
      </c>
      <c r="E120" s="106"/>
      <c r="F120" s="241"/>
      <c r="G120" s="249">
        <v>4</v>
      </c>
      <c r="H120" s="242">
        <f>G120*30</f>
        <v>120</v>
      </c>
      <c r="I120" s="282">
        <v>4</v>
      </c>
      <c r="J120" s="285" t="s">
        <v>228</v>
      </c>
      <c r="K120" s="106"/>
      <c r="L120" s="106"/>
      <c r="M120" s="107">
        <f>H120-I120</f>
        <v>116</v>
      </c>
      <c r="N120" s="108"/>
      <c r="O120" s="109"/>
      <c r="P120" s="109"/>
      <c r="Q120" s="459" t="s">
        <v>228</v>
      </c>
      <c r="R120" s="111"/>
      <c r="S120" s="111"/>
      <c r="T120" s="403"/>
      <c r="U120" s="1089"/>
      <c r="V120" s="1089"/>
      <c r="W120" s="1089"/>
      <c r="X120" s="1089"/>
      <c r="Y120" s="1089"/>
      <c r="Z120" s="1089"/>
      <c r="AA120" s="1089"/>
      <c r="AB120" s="1089"/>
      <c r="AC120" s="1089"/>
      <c r="AD120" s="1089"/>
    </row>
    <row r="121" spans="1:30" s="112" customFormat="1" ht="16.5">
      <c r="A121" s="196" t="s">
        <v>158</v>
      </c>
      <c r="B121" s="475" t="s">
        <v>155</v>
      </c>
      <c r="C121" s="281"/>
      <c r="D121" s="106">
        <v>4</v>
      </c>
      <c r="E121" s="106"/>
      <c r="F121" s="241"/>
      <c r="G121" s="249">
        <v>4</v>
      </c>
      <c r="H121" s="242">
        <f>G121*30</f>
        <v>120</v>
      </c>
      <c r="I121" s="282">
        <v>4</v>
      </c>
      <c r="J121" s="285" t="s">
        <v>228</v>
      </c>
      <c r="K121" s="106"/>
      <c r="L121" s="106"/>
      <c r="M121" s="107">
        <f>H121-I121</f>
        <v>116</v>
      </c>
      <c r="N121" s="108"/>
      <c r="O121" s="109"/>
      <c r="P121" s="109"/>
      <c r="Q121" s="459" t="s">
        <v>228</v>
      </c>
      <c r="R121" s="111"/>
      <c r="S121" s="111"/>
      <c r="T121" s="403"/>
      <c r="U121" s="1089"/>
      <c r="V121" s="1089"/>
      <c r="W121" s="1089"/>
      <c r="X121" s="1089"/>
      <c r="Y121" s="1089"/>
      <c r="Z121" s="1089"/>
      <c r="AA121" s="1089"/>
      <c r="AB121" s="1089"/>
      <c r="AC121" s="1089"/>
      <c r="AD121" s="1089"/>
    </row>
    <row r="122" spans="1:30" s="112" customFormat="1" ht="16.5">
      <c r="A122" s="196" t="s">
        <v>159</v>
      </c>
      <c r="B122" s="476" t="s">
        <v>156</v>
      </c>
      <c r="C122" s="281"/>
      <c r="D122" s="106">
        <v>4</v>
      </c>
      <c r="E122" s="106"/>
      <c r="F122" s="241"/>
      <c r="G122" s="249">
        <v>4</v>
      </c>
      <c r="H122" s="242">
        <f>G122*30</f>
        <v>120</v>
      </c>
      <c r="I122" s="282">
        <v>4</v>
      </c>
      <c r="J122" s="285" t="s">
        <v>228</v>
      </c>
      <c r="K122" s="106"/>
      <c r="L122" s="106"/>
      <c r="M122" s="107">
        <f>H122-I122</f>
        <v>116</v>
      </c>
      <c r="N122" s="108"/>
      <c r="O122" s="109"/>
      <c r="P122" s="109"/>
      <c r="Q122" s="459" t="s">
        <v>228</v>
      </c>
      <c r="R122" s="111"/>
      <c r="S122" s="111"/>
      <c r="T122" s="403"/>
      <c r="U122" s="1089"/>
      <c r="V122" s="1089"/>
      <c r="W122" s="1089"/>
      <c r="X122" s="1089"/>
      <c r="Y122" s="1089"/>
      <c r="Z122" s="1089"/>
      <c r="AA122" s="1089"/>
      <c r="AB122" s="1089"/>
      <c r="AC122" s="1089"/>
      <c r="AD122" s="1089"/>
    </row>
    <row r="123" spans="1:30" s="153" customFormat="1" ht="18" thickBot="1">
      <c r="A123" s="597"/>
      <c r="B123" s="598" t="s">
        <v>138</v>
      </c>
      <c r="C123" s="599"/>
      <c r="D123" s="600">
        <v>4</v>
      </c>
      <c r="E123" s="600"/>
      <c r="F123" s="601"/>
      <c r="G123" s="249">
        <v>4</v>
      </c>
      <c r="H123" s="603">
        <f t="shared" si="2"/>
        <v>120</v>
      </c>
      <c r="I123" s="604">
        <v>4</v>
      </c>
      <c r="J123" s="605" t="s">
        <v>228</v>
      </c>
      <c r="K123" s="600"/>
      <c r="L123" s="600"/>
      <c r="M123" s="606">
        <f t="shared" si="3"/>
        <v>116</v>
      </c>
      <c r="N123" s="607"/>
      <c r="O123" s="608"/>
      <c r="P123" s="608"/>
      <c r="Q123" s="609" t="s">
        <v>228</v>
      </c>
      <c r="R123" s="610"/>
      <c r="S123" s="610"/>
      <c r="T123" s="611"/>
      <c r="U123" s="1092"/>
      <c r="V123" s="1092"/>
      <c r="W123" s="1092"/>
      <c r="X123" s="1092"/>
      <c r="Y123" s="1092"/>
      <c r="Z123" s="1092"/>
      <c r="AA123" s="1092"/>
      <c r="AB123" s="1092"/>
      <c r="AC123" s="1092"/>
      <c r="AD123" s="1092"/>
    </row>
    <row r="124" spans="1:30" s="112" customFormat="1" ht="17.25" thickBot="1">
      <c r="A124" s="993" t="s">
        <v>102</v>
      </c>
      <c r="B124" s="994"/>
      <c r="C124" s="994"/>
      <c r="D124" s="994"/>
      <c r="E124" s="994"/>
      <c r="F124" s="994"/>
      <c r="G124" s="994"/>
      <c r="H124" s="994"/>
      <c r="I124" s="994"/>
      <c r="J124" s="994"/>
      <c r="K124" s="994"/>
      <c r="L124" s="994"/>
      <c r="M124" s="994"/>
      <c r="N124" s="994"/>
      <c r="O124" s="994"/>
      <c r="P124" s="994"/>
      <c r="Q124" s="994"/>
      <c r="R124" s="994"/>
      <c r="S124" s="994"/>
      <c r="T124" s="995"/>
      <c r="U124" s="1089"/>
      <c r="V124" s="1089"/>
      <c r="W124" s="1089"/>
      <c r="X124" s="1089"/>
      <c r="Y124" s="1089"/>
      <c r="Z124" s="1089"/>
      <c r="AA124" s="1089"/>
      <c r="AB124" s="1089"/>
      <c r="AC124" s="1089"/>
      <c r="AD124" s="1089"/>
    </row>
    <row r="125" spans="1:30" s="112" customFormat="1" ht="16.5">
      <c r="A125" s="996" t="s">
        <v>133</v>
      </c>
      <c r="B125" s="997"/>
      <c r="C125" s="612"/>
      <c r="D125" s="613">
        <v>3</v>
      </c>
      <c r="E125" s="613"/>
      <c r="F125" s="614"/>
      <c r="G125" s="615">
        <v>7</v>
      </c>
      <c r="H125" s="616">
        <f aca="true" t="shared" si="4" ref="H125:H130">G125*30</f>
        <v>210</v>
      </c>
      <c r="I125" s="617">
        <v>12</v>
      </c>
      <c r="J125" s="618" t="s">
        <v>228</v>
      </c>
      <c r="K125" s="619" t="s">
        <v>235</v>
      </c>
      <c r="L125" s="613"/>
      <c r="M125" s="590">
        <f aca="true" t="shared" si="5" ref="M125:M130">H125-I125</f>
        <v>198</v>
      </c>
      <c r="N125" s="620"/>
      <c r="O125" s="621"/>
      <c r="P125" s="622" t="s">
        <v>236</v>
      </c>
      <c r="Q125" s="623"/>
      <c r="R125" s="394"/>
      <c r="S125" s="394"/>
      <c r="T125" s="395"/>
      <c r="U125" s="1089"/>
      <c r="V125" s="1089"/>
      <c r="W125" s="1089"/>
      <c r="X125" s="1089"/>
      <c r="Y125" s="1089"/>
      <c r="Z125" s="1089"/>
      <c r="AA125" s="1089"/>
      <c r="AB125" s="1089"/>
      <c r="AC125" s="1089"/>
      <c r="AD125" s="1089"/>
    </row>
    <row r="126" spans="1:30" s="112" customFormat="1" ht="16.5">
      <c r="A126" s="957" t="s">
        <v>134</v>
      </c>
      <c r="B126" s="958"/>
      <c r="C126" s="477"/>
      <c r="D126" s="104">
        <v>4</v>
      </c>
      <c r="E126" s="104"/>
      <c r="F126" s="291"/>
      <c r="G126" s="249">
        <v>6</v>
      </c>
      <c r="H126" s="242">
        <f t="shared" si="4"/>
        <v>180</v>
      </c>
      <c r="I126" s="282">
        <v>12</v>
      </c>
      <c r="J126" s="453" t="s">
        <v>228</v>
      </c>
      <c r="K126" s="454" t="s">
        <v>235</v>
      </c>
      <c r="L126" s="106"/>
      <c r="M126" s="107">
        <f t="shared" si="5"/>
        <v>168</v>
      </c>
      <c r="N126" s="246"/>
      <c r="O126" s="109"/>
      <c r="Q126" s="455" t="s">
        <v>236</v>
      </c>
      <c r="R126" s="111"/>
      <c r="S126" s="111"/>
      <c r="T126" s="403"/>
      <c r="U126" s="1089"/>
      <c r="V126" s="1089"/>
      <c r="W126" s="1089"/>
      <c r="X126" s="1089"/>
      <c r="Y126" s="1089"/>
      <c r="Z126" s="1089"/>
      <c r="AA126" s="1089"/>
      <c r="AB126" s="1089"/>
      <c r="AC126" s="1089"/>
      <c r="AD126" s="1089"/>
    </row>
    <row r="127" spans="1:30" s="112" customFormat="1" ht="16.5">
      <c r="A127" s="957" t="s">
        <v>277</v>
      </c>
      <c r="B127" s="958"/>
      <c r="C127" s="281"/>
      <c r="D127" s="106">
        <v>5</v>
      </c>
      <c r="E127" s="106"/>
      <c r="F127" s="241"/>
      <c r="G127" s="249">
        <v>5</v>
      </c>
      <c r="H127" s="242">
        <f t="shared" si="4"/>
        <v>150</v>
      </c>
      <c r="I127" s="282">
        <v>12</v>
      </c>
      <c r="J127" s="453" t="s">
        <v>228</v>
      </c>
      <c r="K127" s="454" t="s">
        <v>235</v>
      </c>
      <c r="L127" s="106"/>
      <c r="M127" s="107">
        <f t="shared" si="5"/>
        <v>138</v>
      </c>
      <c r="N127" s="108"/>
      <c r="O127" s="109"/>
      <c r="P127" s="109"/>
      <c r="Q127" s="110"/>
      <c r="R127" s="455" t="s">
        <v>236</v>
      </c>
      <c r="S127" s="111"/>
      <c r="T127" s="403"/>
      <c r="U127" s="1089"/>
      <c r="V127" s="1089"/>
      <c r="W127" s="1089"/>
      <c r="X127" s="1089"/>
      <c r="Y127" s="1089"/>
      <c r="Z127" s="1089"/>
      <c r="AA127" s="1089"/>
      <c r="AB127" s="1089"/>
      <c r="AC127" s="1089"/>
      <c r="AD127" s="1089"/>
    </row>
    <row r="128" spans="1:30" s="112" customFormat="1" ht="16.5">
      <c r="A128" s="957" t="s">
        <v>280</v>
      </c>
      <c r="B128" s="958"/>
      <c r="C128" s="281"/>
      <c r="D128" s="106">
        <v>5</v>
      </c>
      <c r="E128" s="106"/>
      <c r="F128" s="241"/>
      <c r="G128" s="249">
        <v>7</v>
      </c>
      <c r="H128" s="242">
        <f t="shared" si="4"/>
        <v>210</v>
      </c>
      <c r="I128" s="282">
        <v>8</v>
      </c>
      <c r="J128" s="453" t="s">
        <v>228</v>
      </c>
      <c r="K128" s="454" t="s">
        <v>244</v>
      </c>
      <c r="L128" s="106"/>
      <c r="M128" s="107">
        <f t="shared" si="5"/>
        <v>202</v>
      </c>
      <c r="N128" s="108"/>
      <c r="O128" s="109"/>
      <c r="P128" s="109"/>
      <c r="Q128" s="110"/>
      <c r="R128" s="455" t="s">
        <v>235</v>
      </c>
      <c r="S128" s="296"/>
      <c r="T128" s="596"/>
      <c r="U128" s="1089"/>
      <c r="V128" s="1089"/>
      <c r="W128" s="1089"/>
      <c r="X128" s="1089"/>
      <c r="Y128" s="1089"/>
      <c r="Z128" s="1089"/>
      <c r="AA128" s="1089"/>
      <c r="AB128" s="1089"/>
      <c r="AC128" s="1089"/>
      <c r="AD128" s="1089"/>
    </row>
    <row r="129" spans="1:30" s="112" customFormat="1" ht="16.5">
      <c r="A129" s="959" t="s">
        <v>278</v>
      </c>
      <c r="B129" s="960"/>
      <c r="C129" s="478"/>
      <c r="D129" s="365">
        <v>6</v>
      </c>
      <c r="E129" s="365"/>
      <c r="F129" s="479"/>
      <c r="G129" s="295">
        <v>5</v>
      </c>
      <c r="H129" s="316">
        <f t="shared" si="4"/>
        <v>150</v>
      </c>
      <c r="I129" s="317">
        <v>16</v>
      </c>
      <c r="J129" s="480" t="s">
        <v>235</v>
      </c>
      <c r="K129" s="481" t="s">
        <v>229</v>
      </c>
      <c r="L129" s="286"/>
      <c r="M129" s="287">
        <f t="shared" si="5"/>
        <v>134</v>
      </c>
      <c r="N129" s="482"/>
      <c r="O129" s="289"/>
      <c r="P129" s="483"/>
      <c r="Q129" s="457"/>
      <c r="R129" s="296"/>
      <c r="S129" s="366" t="s">
        <v>233</v>
      </c>
      <c r="T129" s="596"/>
      <c r="U129" s="1089"/>
      <c r="V129" s="1089"/>
      <c r="W129" s="1089"/>
      <c r="X129" s="1089"/>
      <c r="Y129" s="1089"/>
      <c r="Z129" s="1089"/>
      <c r="AA129" s="1089"/>
      <c r="AB129" s="1089"/>
      <c r="AC129" s="1089"/>
      <c r="AD129" s="1089"/>
    </row>
    <row r="130" spans="1:30" s="112" customFormat="1" ht="17.25" thickBot="1">
      <c r="A130" s="959" t="s">
        <v>281</v>
      </c>
      <c r="B130" s="960"/>
      <c r="C130" s="478"/>
      <c r="D130" s="365">
        <v>6</v>
      </c>
      <c r="E130" s="365"/>
      <c r="F130" s="479"/>
      <c r="G130" s="295">
        <v>7</v>
      </c>
      <c r="H130" s="316">
        <f t="shared" si="4"/>
        <v>210</v>
      </c>
      <c r="I130" s="282">
        <v>8</v>
      </c>
      <c r="J130" s="453" t="s">
        <v>228</v>
      </c>
      <c r="K130" s="454" t="s">
        <v>244</v>
      </c>
      <c r="L130" s="286"/>
      <c r="M130" s="287">
        <f t="shared" si="5"/>
        <v>202</v>
      </c>
      <c r="N130" s="482"/>
      <c r="O130" s="289"/>
      <c r="P130" s="483"/>
      <c r="Q130" s="457"/>
      <c r="R130" s="296"/>
      <c r="S130" s="455" t="s">
        <v>235</v>
      </c>
      <c r="T130" s="596"/>
      <c r="U130" s="1089"/>
      <c r="V130" s="1089"/>
      <c r="W130" s="1089"/>
      <c r="X130" s="1089"/>
      <c r="Y130" s="1089"/>
      <c r="Z130" s="1089"/>
      <c r="AA130" s="1089"/>
      <c r="AB130" s="1089"/>
      <c r="AC130" s="1089"/>
      <c r="AD130" s="1089"/>
    </row>
    <row r="131" spans="1:30" s="470" customFormat="1" ht="17.25" thickBot="1">
      <c r="A131" s="484"/>
      <c r="B131" s="485" t="s">
        <v>142</v>
      </c>
      <c r="C131" s="460"/>
      <c r="D131" s="462"/>
      <c r="E131" s="462"/>
      <c r="F131" s="463"/>
      <c r="G131" s="486">
        <f>SUM(G125:G130)</f>
        <v>37</v>
      </c>
      <c r="H131" s="486">
        <f>H127+H129+H125+H126+H128+H130</f>
        <v>1110</v>
      </c>
      <c r="I131" s="486">
        <f>I127+I129+I125+I126+I128+I130</f>
        <v>68</v>
      </c>
      <c r="J131" s="465" t="s">
        <v>237</v>
      </c>
      <c r="K131" s="465" t="s">
        <v>238</v>
      </c>
      <c r="L131" s="462">
        <f>L127+L129+L125+L126</f>
        <v>0</v>
      </c>
      <c r="M131" s="486">
        <f>M127+M129+M125+M126+M128+M130</f>
        <v>1042</v>
      </c>
      <c r="N131" s="467"/>
      <c r="O131" s="462"/>
      <c r="P131" s="487" t="s">
        <v>236</v>
      </c>
      <c r="Q131" s="487" t="s">
        <v>236</v>
      </c>
      <c r="R131" s="487" t="s">
        <v>264</v>
      </c>
      <c r="S131" s="465" t="s">
        <v>307</v>
      </c>
      <c r="T131" s="469"/>
      <c r="U131" s="1097"/>
      <c r="V131" s="1097"/>
      <c r="W131" s="1097"/>
      <c r="X131" s="1097"/>
      <c r="Y131" s="1097"/>
      <c r="Z131" s="1097"/>
      <c r="AA131" s="1097"/>
      <c r="AB131" s="1097"/>
      <c r="AC131" s="1097"/>
      <c r="AD131" s="1097"/>
    </row>
    <row r="132" spans="1:30" s="112" customFormat="1" ht="16.5">
      <c r="A132" s="488" t="s">
        <v>143</v>
      </c>
      <c r="B132" s="255" t="s">
        <v>187</v>
      </c>
      <c r="C132" s="770"/>
      <c r="D132" s="613">
        <v>3</v>
      </c>
      <c r="E132" s="613"/>
      <c r="F132" s="771"/>
      <c r="G132" s="142">
        <v>7</v>
      </c>
      <c r="H132" s="489">
        <f aca="true" t="shared" si="6" ref="H132:H146">G132*30</f>
        <v>210</v>
      </c>
      <c r="I132" s="292">
        <v>12</v>
      </c>
      <c r="J132" s="453" t="s">
        <v>228</v>
      </c>
      <c r="K132" s="454" t="s">
        <v>235</v>
      </c>
      <c r="L132" s="293"/>
      <c r="M132" s="294">
        <f aca="true" t="shared" si="7" ref="M132:M146">H132-I132</f>
        <v>198</v>
      </c>
      <c r="N132" s="326"/>
      <c r="O132" s="263"/>
      <c r="P132" s="455" t="s">
        <v>236</v>
      </c>
      <c r="Q132" s="260"/>
      <c r="R132" s="143"/>
      <c r="S132" s="143"/>
      <c r="T132" s="595"/>
      <c r="U132" s="1089"/>
      <c r="V132" s="1089"/>
      <c r="W132" s="1089"/>
      <c r="X132" s="1089"/>
      <c r="Y132" s="1089"/>
      <c r="Z132" s="1089"/>
      <c r="AA132" s="1089"/>
      <c r="AB132" s="1089"/>
      <c r="AC132" s="1089"/>
      <c r="AD132" s="1089"/>
    </row>
    <row r="133" spans="1:20" ht="16.5">
      <c r="A133" s="146" t="s">
        <v>144</v>
      </c>
      <c r="B133" s="716" t="s">
        <v>188</v>
      </c>
      <c r="C133" s="772"/>
      <c r="D133" s="491">
        <v>3</v>
      </c>
      <c r="E133" s="491"/>
      <c r="F133" s="492"/>
      <c r="G133" s="249">
        <v>7</v>
      </c>
      <c r="H133" s="490">
        <f t="shared" si="6"/>
        <v>210</v>
      </c>
      <c r="I133" s="292">
        <v>12</v>
      </c>
      <c r="J133" s="453" t="s">
        <v>228</v>
      </c>
      <c r="K133" s="454" t="s">
        <v>235</v>
      </c>
      <c r="L133" s="106"/>
      <c r="M133" s="107">
        <f t="shared" si="7"/>
        <v>198</v>
      </c>
      <c r="N133" s="118"/>
      <c r="O133" s="119"/>
      <c r="P133" s="455" t="s">
        <v>236</v>
      </c>
      <c r="Q133" s="120"/>
      <c r="R133" s="436"/>
      <c r="S133" s="436"/>
      <c r="T133" s="624"/>
    </row>
    <row r="134" spans="1:30" s="112" customFormat="1" ht="16.5">
      <c r="A134" s="146" t="s">
        <v>145</v>
      </c>
      <c r="B134" s="98" t="s">
        <v>189</v>
      </c>
      <c r="C134" s="99"/>
      <c r="D134" s="106">
        <v>3</v>
      </c>
      <c r="E134" s="106"/>
      <c r="F134" s="318"/>
      <c r="G134" s="249">
        <v>7</v>
      </c>
      <c r="H134" s="242">
        <f t="shared" si="6"/>
        <v>210</v>
      </c>
      <c r="I134" s="292">
        <v>12</v>
      </c>
      <c r="J134" s="453" t="s">
        <v>228</v>
      </c>
      <c r="K134" s="454" t="s">
        <v>235</v>
      </c>
      <c r="L134" s="106"/>
      <c r="M134" s="107">
        <f t="shared" si="7"/>
        <v>198</v>
      </c>
      <c r="N134" s="108"/>
      <c r="O134" s="109"/>
      <c r="P134" s="455" t="s">
        <v>236</v>
      </c>
      <c r="Q134" s="110"/>
      <c r="R134" s="111"/>
      <c r="S134" s="111"/>
      <c r="T134" s="403"/>
      <c r="U134" s="1089"/>
      <c r="V134" s="1089"/>
      <c r="W134" s="1089"/>
      <c r="X134" s="1089"/>
      <c r="Y134" s="1089"/>
      <c r="Z134" s="1089"/>
      <c r="AA134" s="1089"/>
      <c r="AB134" s="1089"/>
      <c r="AC134" s="1089"/>
      <c r="AD134" s="1089"/>
    </row>
    <row r="135" spans="1:30" s="112" customFormat="1" ht="16.5">
      <c r="A135" s="146" t="s">
        <v>146</v>
      </c>
      <c r="B135" s="144" t="s">
        <v>190</v>
      </c>
      <c r="C135" s="99"/>
      <c r="D135" s="106">
        <v>4</v>
      </c>
      <c r="E135" s="106"/>
      <c r="F135" s="318"/>
      <c r="G135" s="249">
        <v>6</v>
      </c>
      <c r="H135" s="242">
        <f t="shared" si="6"/>
        <v>180</v>
      </c>
      <c r="I135" s="292">
        <v>12</v>
      </c>
      <c r="J135" s="453" t="s">
        <v>228</v>
      </c>
      <c r="K135" s="454" t="s">
        <v>235</v>
      </c>
      <c r="L135" s="106"/>
      <c r="M135" s="107">
        <f t="shared" si="7"/>
        <v>168</v>
      </c>
      <c r="N135" s="108"/>
      <c r="O135" s="109"/>
      <c r="P135" s="109"/>
      <c r="Q135" s="455" t="s">
        <v>236</v>
      </c>
      <c r="R135" s="111"/>
      <c r="S135" s="111"/>
      <c r="T135" s="403"/>
      <c r="U135" s="1089"/>
      <c r="V135" s="1089"/>
      <c r="W135" s="1089"/>
      <c r="X135" s="1089"/>
      <c r="Y135" s="1089"/>
      <c r="Z135" s="1089"/>
      <c r="AA135" s="1089"/>
      <c r="AB135" s="1089"/>
      <c r="AC135" s="1089"/>
      <c r="AD135" s="1089"/>
    </row>
    <row r="136" spans="1:30" s="112" customFormat="1" ht="16.5">
      <c r="A136" s="146" t="s">
        <v>93</v>
      </c>
      <c r="B136" s="716" t="s">
        <v>191</v>
      </c>
      <c r="C136" s="99"/>
      <c r="D136" s="106">
        <v>4</v>
      </c>
      <c r="E136" s="106"/>
      <c r="F136" s="318"/>
      <c r="G136" s="249">
        <v>6</v>
      </c>
      <c r="H136" s="242">
        <f t="shared" si="6"/>
        <v>180</v>
      </c>
      <c r="I136" s="292">
        <v>12</v>
      </c>
      <c r="J136" s="453" t="s">
        <v>228</v>
      </c>
      <c r="K136" s="454" t="s">
        <v>235</v>
      </c>
      <c r="L136" s="106"/>
      <c r="M136" s="107">
        <f t="shared" si="7"/>
        <v>168</v>
      </c>
      <c r="N136" s="108"/>
      <c r="O136" s="109"/>
      <c r="P136" s="109"/>
      <c r="Q136" s="455" t="s">
        <v>236</v>
      </c>
      <c r="R136" s="111"/>
      <c r="S136" s="111"/>
      <c r="T136" s="403"/>
      <c r="U136" s="1089"/>
      <c r="V136" s="1089"/>
      <c r="W136" s="1089"/>
      <c r="X136" s="1089"/>
      <c r="Y136" s="1089"/>
      <c r="Z136" s="1089"/>
      <c r="AA136" s="1089"/>
      <c r="AB136" s="1089"/>
      <c r="AC136" s="1089"/>
      <c r="AD136" s="1089"/>
    </row>
    <row r="137" spans="1:20" ht="16.5">
      <c r="A137" s="146" t="s">
        <v>94</v>
      </c>
      <c r="B137" s="98" t="s">
        <v>192</v>
      </c>
      <c r="C137" s="772"/>
      <c r="D137" s="104">
        <v>4</v>
      </c>
      <c r="E137" s="104"/>
      <c r="F137" s="324"/>
      <c r="G137" s="249">
        <v>6</v>
      </c>
      <c r="H137" s="242">
        <f t="shared" si="6"/>
        <v>180</v>
      </c>
      <c r="I137" s="292">
        <v>12</v>
      </c>
      <c r="J137" s="453" t="s">
        <v>228</v>
      </c>
      <c r="K137" s="454" t="s">
        <v>235</v>
      </c>
      <c r="L137" s="106"/>
      <c r="M137" s="107">
        <f t="shared" si="7"/>
        <v>168</v>
      </c>
      <c r="N137" s="246"/>
      <c r="O137" s="109"/>
      <c r="P137" s="119"/>
      <c r="Q137" s="455" t="s">
        <v>236</v>
      </c>
      <c r="R137" s="436"/>
      <c r="S137" s="436"/>
      <c r="T137" s="624"/>
    </row>
    <row r="138" spans="1:30" s="112" customFormat="1" ht="16.5">
      <c r="A138" s="146" t="s">
        <v>147</v>
      </c>
      <c r="B138" s="144" t="s">
        <v>193</v>
      </c>
      <c r="C138" s="99"/>
      <c r="D138" s="104">
        <v>5</v>
      </c>
      <c r="E138" s="104"/>
      <c r="F138" s="324"/>
      <c r="G138" s="249">
        <v>5</v>
      </c>
      <c r="H138" s="242">
        <f t="shared" si="6"/>
        <v>150</v>
      </c>
      <c r="I138" s="292">
        <v>12</v>
      </c>
      <c r="J138" s="453" t="s">
        <v>228</v>
      </c>
      <c r="K138" s="454" t="s">
        <v>235</v>
      </c>
      <c r="L138" s="106"/>
      <c r="M138" s="107">
        <f t="shared" si="7"/>
        <v>138</v>
      </c>
      <c r="N138" s="246"/>
      <c r="O138" s="109"/>
      <c r="P138" s="109"/>
      <c r="Q138" s="110"/>
      <c r="R138" s="455" t="s">
        <v>236</v>
      </c>
      <c r="S138" s="111"/>
      <c r="T138" s="403"/>
      <c r="U138" s="1089"/>
      <c r="V138" s="1089"/>
      <c r="W138" s="1089"/>
      <c r="X138" s="1089"/>
      <c r="Y138" s="1089"/>
      <c r="Z138" s="1089"/>
      <c r="AA138" s="1089"/>
      <c r="AB138" s="1089"/>
      <c r="AC138" s="1089"/>
      <c r="AD138" s="1089"/>
    </row>
    <row r="139" spans="1:30" s="112" customFormat="1" ht="16.5">
      <c r="A139" s="146" t="s">
        <v>124</v>
      </c>
      <c r="B139" s="144" t="s">
        <v>194</v>
      </c>
      <c r="C139" s="99"/>
      <c r="D139" s="106">
        <v>5</v>
      </c>
      <c r="E139" s="106"/>
      <c r="F139" s="318"/>
      <c r="G139" s="249">
        <v>5</v>
      </c>
      <c r="H139" s="242">
        <f t="shared" si="6"/>
        <v>150</v>
      </c>
      <c r="I139" s="292">
        <v>12</v>
      </c>
      <c r="J139" s="453" t="s">
        <v>228</v>
      </c>
      <c r="K139" s="454" t="s">
        <v>235</v>
      </c>
      <c r="L139" s="106"/>
      <c r="M139" s="107">
        <f t="shared" si="7"/>
        <v>138</v>
      </c>
      <c r="N139" s="108"/>
      <c r="O139" s="109"/>
      <c r="P139" s="109"/>
      <c r="Q139" s="110"/>
      <c r="R139" s="455" t="s">
        <v>236</v>
      </c>
      <c r="S139" s="111"/>
      <c r="T139" s="403"/>
      <c r="U139" s="1089"/>
      <c r="V139" s="1089"/>
      <c r="W139" s="1089"/>
      <c r="X139" s="1089"/>
      <c r="Y139" s="1089"/>
      <c r="Z139" s="1089"/>
      <c r="AA139" s="1089"/>
      <c r="AB139" s="1089"/>
      <c r="AC139" s="1089"/>
      <c r="AD139" s="1089"/>
    </row>
    <row r="140" spans="1:20" ht="16.5">
      <c r="A140" s="146" t="s">
        <v>148</v>
      </c>
      <c r="B140" s="313" t="s">
        <v>195</v>
      </c>
      <c r="C140" s="773"/>
      <c r="D140" s="491">
        <v>5</v>
      </c>
      <c r="E140" s="491"/>
      <c r="F140" s="492"/>
      <c r="G140" s="249">
        <v>5</v>
      </c>
      <c r="H140" s="490">
        <f t="shared" si="6"/>
        <v>150</v>
      </c>
      <c r="I140" s="292">
        <v>12</v>
      </c>
      <c r="J140" s="453" t="s">
        <v>228</v>
      </c>
      <c r="K140" s="454" t="s">
        <v>235</v>
      </c>
      <c r="L140" s="106"/>
      <c r="M140" s="107">
        <f t="shared" si="7"/>
        <v>138</v>
      </c>
      <c r="N140" s="118"/>
      <c r="O140" s="119"/>
      <c r="P140" s="119"/>
      <c r="Q140" s="120"/>
      <c r="R140" s="455" t="s">
        <v>236</v>
      </c>
      <c r="S140" s="436"/>
      <c r="T140" s="624"/>
    </row>
    <row r="141" spans="1:30" s="750" customFormat="1" ht="18.75">
      <c r="A141" s="146" t="s">
        <v>149</v>
      </c>
      <c r="B141" s="752" t="s">
        <v>268</v>
      </c>
      <c r="C141" s="772"/>
      <c r="D141" s="106">
        <v>5</v>
      </c>
      <c r="E141" s="106"/>
      <c r="F141" s="318"/>
      <c r="G141" s="249">
        <v>7</v>
      </c>
      <c r="H141" s="242">
        <f>G141*30</f>
        <v>210</v>
      </c>
      <c r="I141" s="282">
        <v>8</v>
      </c>
      <c r="J141" s="453" t="s">
        <v>228</v>
      </c>
      <c r="K141" s="454" t="s">
        <v>244</v>
      </c>
      <c r="L141" s="106"/>
      <c r="M141" s="107">
        <f>H141-I141</f>
        <v>202</v>
      </c>
      <c r="N141" s="108"/>
      <c r="O141" s="109"/>
      <c r="P141" s="109"/>
      <c r="Q141" s="110"/>
      <c r="R141" s="455" t="s">
        <v>235</v>
      </c>
      <c r="S141" s="296"/>
      <c r="T141" s="596"/>
      <c r="U141" s="588"/>
      <c r="V141" s="588"/>
      <c r="W141" s="588"/>
      <c r="X141" s="588"/>
      <c r="Y141" s="588"/>
      <c r="Z141" s="588"/>
      <c r="AA141" s="588"/>
      <c r="AB141" s="588"/>
      <c r="AC141" s="588"/>
      <c r="AD141" s="588"/>
    </row>
    <row r="142" spans="1:30" s="750" customFormat="1" ht="18.75">
      <c r="A142" s="146" t="s">
        <v>150</v>
      </c>
      <c r="B142" s="752" t="s">
        <v>269</v>
      </c>
      <c r="C142" s="772"/>
      <c r="D142" s="106">
        <v>5</v>
      </c>
      <c r="E142" s="106"/>
      <c r="F142" s="318"/>
      <c r="G142" s="249">
        <v>7</v>
      </c>
      <c r="H142" s="242">
        <f>G142*30</f>
        <v>210</v>
      </c>
      <c r="I142" s="282">
        <v>8</v>
      </c>
      <c r="J142" s="453" t="s">
        <v>228</v>
      </c>
      <c r="K142" s="454" t="s">
        <v>244</v>
      </c>
      <c r="L142" s="106"/>
      <c r="M142" s="107">
        <f>H142-I142</f>
        <v>202</v>
      </c>
      <c r="N142" s="108"/>
      <c r="O142" s="109"/>
      <c r="P142" s="109"/>
      <c r="Q142" s="110"/>
      <c r="R142" s="455" t="s">
        <v>235</v>
      </c>
      <c r="S142" s="296"/>
      <c r="T142" s="596"/>
      <c r="U142" s="588"/>
      <c r="V142" s="588"/>
      <c r="W142" s="588"/>
      <c r="X142" s="588"/>
      <c r="Y142" s="588"/>
      <c r="Z142" s="588"/>
      <c r="AA142" s="588"/>
      <c r="AB142" s="588"/>
      <c r="AC142" s="588"/>
      <c r="AD142" s="588"/>
    </row>
    <row r="143" spans="1:30" s="750" customFormat="1" ht="18.75">
      <c r="A143" s="146" t="s">
        <v>125</v>
      </c>
      <c r="B143" s="797" t="s">
        <v>282</v>
      </c>
      <c r="C143" s="772"/>
      <c r="D143" s="106">
        <v>5</v>
      </c>
      <c r="E143" s="106"/>
      <c r="F143" s="318"/>
      <c r="G143" s="249">
        <v>7</v>
      </c>
      <c r="H143" s="242">
        <f>G143*30</f>
        <v>210</v>
      </c>
      <c r="I143" s="282">
        <v>8</v>
      </c>
      <c r="J143" s="453" t="s">
        <v>228</v>
      </c>
      <c r="K143" s="454" t="s">
        <v>244</v>
      </c>
      <c r="L143" s="106"/>
      <c r="M143" s="107">
        <f>H143-I143</f>
        <v>202</v>
      </c>
      <c r="N143" s="108"/>
      <c r="O143" s="109"/>
      <c r="P143" s="109"/>
      <c r="Q143" s="110"/>
      <c r="R143" s="455" t="s">
        <v>235</v>
      </c>
      <c r="S143" s="296"/>
      <c r="T143" s="596"/>
      <c r="U143" s="588"/>
      <c r="V143" s="588"/>
      <c r="W143" s="588"/>
      <c r="X143" s="588"/>
      <c r="Y143" s="588"/>
      <c r="Z143" s="588"/>
      <c r="AA143" s="588"/>
      <c r="AB143" s="588"/>
      <c r="AC143" s="588"/>
      <c r="AD143" s="588"/>
    </row>
    <row r="144" spans="1:30" s="112" customFormat="1" ht="16.5">
      <c r="A144" s="146" t="s">
        <v>286</v>
      </c>
      <c r="B144" s="144" t="s">
        <v>196</v>
      </c>
      <c r="C144" s="354"/>
      <c r="D144" s="293">
        <v>6</v>
      </c>
      <c r="E144" s="293"/>
      <c r="F144" s="356"/>
      <c r="G144" s="142">
        <v>5</v>
      </c>
      <c r="H144" s="452">
        <f t="shared" si="6"/>
        <v>150</v>
      </c>
      <c r="I144" s="317">
        <v>16</v>
      </c>
      <c r="J144" s="480" t="s">
        <v>235</v>
      </c>
      <c r="K144" s="481" t="s">
        <v>229</v>
      </c>
      <c r="L144" s="293"/>
      <c r="M144" s="294">
        <f t="shared" si="7"/>
        <v>134</v>
      </c>
      <c r="N144" s="326"/>
      <c r="O144" s="263"/>
      <c r="P144" s="263"/>
      <c r="Q144" s="260"/>
      <c r="R144" s="111"/>
      <c r="S144" s="366" t="s">
        <v>233</v>
      </c>
      <c r="T144" s="403"/>
      <c r="U144" s="1089"/>
      <c r="V144" s="1089"/>
      <c r="W144" s="1089"/>
      <c r="X144" s="1089"/>
      <c r="Y144" s="1089"/>
      <c r="Z144" s="1089"/>
      <c r="AA144" s="1089"/>
      <c r="AB144" s="1089"/>
      <c r="AC144" s="1089"/>
      <c r="AD144" s="1089"/>
    </row>
    <row r="145" spans="1:20" ht="16.5">
      <c r="A145" s="146" t="s">
        <v>287</v>
      </c>
      <c r="B145" s="144" t="s">
        <v>197</v>
      </c>
      <c r="C145" s="774"/>
      <c r="D145" s="259">
        <v>6</v>
      </c>
      <c r="E145" s="259"/>
      <c r="F145" s="360"/>
      <c r="G145" s="142">
        <v>5</v>
      </c>
      <c r="H145" s="452">
        <f t="shared" si="6"/>
        <v>150</v>
      </c>
      <c r="I145" s="317">
        <v>16</v>
      </c>
      <c r="J145" s="480" t="s">
        <v>235</v>
      </c>
      <c r="K145" s="481" t="s">
        <v>229</v>
      </c>
      <c r="L145" s="293"/>
      <c r="M145" s="294">
        <f t="shared" si="7"/>
        <v>134</v>
      </c>
      <c r="N145" s="161"/>
      <c r="O145" s="263"/>
      <c r="P145" s="140"/>
      <c r="Q145" s="141"/>
      <c r="R145" s="436"/>
      <c r="S145" s="366" t="s">
        <v>233</v>
      </c>
      <c r="T145" s="624"/>
    </row>
    <row r="146" spans="1:30" s="112" customFormat="1" ht="17.25" thickBot="1">
      <c r="A146" s="146" t="s">
        <v>288</v>
      </c>
      <c r="B146" s="769" t="s">
        <v>198</v>
      </c>
      <c r="C146" s="775"/>
      <c r="D146" s="600">
        <v>6</v>
      </c>
      <c r="E146" s="600"/>
      <c r="F146" s="625"/>
      <c r="G146" s="602">
        <v>5</v>
      </c>
      <c r="H146" s="603">
        <f t="shared" si="6"/>
        <v>150</v>
      </c>
      <c r="I146" s="604">
        <v>16</v>
      </c>
      <c r="J146" s="626" t="s">
        <v>235</v>
      </c>
      <c r="K146" s="627" t="s">
        <v>229</v>
      </c>
      <c r="L146" s="600"/>
      <c r="M146" s="606">
        <f t="shared" si="7"/>
        <v>134</v>
      </c>
      <c r="N146" s="607"/>
      <c r="O146" s="608"/>
      <c r="P146" s="608"/>
      <c r="Q146" s="628"/>
      <c r="R146" s="845"/>
      <c r="S146" s="629" t="s">
        <v>233</v>
      </c>
      <c r="T146" s="630"/>
      <c r="U146" s="1089"/>
      <c r="V146" s="1089"/>
      <c r="W146" s="1089"/>
      <c r="X146" s="1089"/>
      <c r="Y146" s="1089"/>
      <c r="Z146" s="1089"/>
      <c r="AA146" s="1089"/>
      <c r="AB146" s="1089"/>
      <c r="AC146" s="1089"/>
      <c r="AD146" s="1089"/>
    </row>
    <row r="147" spans="1:30" s="749" customFormat="1" ht="19.5" thickBot="1">
      <c r="A147" s="146" t="s">
        <v>289</v>
      </c>
      <c r="B147" s="751" t="s">
        <v>270</v>
      </c>
      <c r="C147" s="798"/>
      <c r="D147" s="365">
        <v>6</v>
      </c>
      <c r="E147" s="365"/>
      <c r="F147" s="799"/>
      <c r="G147" s="295">
        <v>7</v>
      </c>
      <c r="H147" s="316">
        <f>G147*30</f>
        <v>210</v>
      </c>
      <c r="I147" s="282">
        <v>8</v>
      </c>
      <c r="J147" s="453" t="s">
        <v>228</v>
      </c>
      <c r="K147" s="454" t="s">
        <v>244</v>
      </c>
      <c r="L147" s="286"/>
      <c r="M147" s="287">
        <f>H147-I147</f>
        <v>202</v>
      </c>
      <c r="N147" s="482"/>
      <c r="O147" s="289"/>
      <c r="P147" s="483"/>
      <c r="Q147" s="457"/>
      <c r="R147" s="296"/>
      <c r="S147" s="455" t="s">
        <v>235</v>
      </c>
      <c r="T147" s="800"/>
      <c r="U147" s="1089"/>
      <c r="V147" s="1089"/>
      <c r="W147" s="1089"/>
      <c r="X147" s="1089"/>
      <c r="Y147" s="1089"/>
      <c r="Z147" s="1089"/>
      <c r="AA147" s="1089"/>
      <c r="AB147" s="1089"/>
      <c r="AC147" s="1089"/>
      <c r="AD147" s="1089"/>
    </row>
    <row r="148" spans="1:30" s="749" customFormat="1" ht="19.5" thickBot="1">
      <c r="A148" s="146" t="s">
        <v>290</v>
      </c>
      <c r="B148" s="752" t="s">
        <v>271</v>
      </c>
      <c r="C148" s="99"/>
      <c r="D148" s="365">
        <v>6</v>
      </c>
      <c r="E148" s="365"/>
      <c r="F148" s="799"/>
      <c r="G148" s="295">
        <v>7</v>
      </c>
      <c r="H148" s="316">
        <f>G148*30</f>
        <v>210</v>
      </c>
      <c r="I148" s="282">
        <v>8</v>
      </c>
      <c r="J148" s="453" t="s">
        <v>228</v>
      </c>
      <c r="K148" s="454" t="s">
        <v>244</v>
      </c>
      <c r="L148" s="286"/>
      <c r="M148" s="287">
        <f>H148-I148</f>
        <v>202</v>
      </c>
      <c r="N148" s="482"/>
      <c r="O148" s="289"/>
      <c r="P148" s="483"/>
      <c r="Q148" s="457"/>
      <c r="R148" s="296"/>
      <c r="S148" s="455" t="s">
        <v>235</v>
      </c>
      <c r="T148" s="800"/>
      <c r="U148" s="1089"/>
      <c r="V148" s="1089"/>
      <c r="W148" s="1089"/>
      <c r="X148" s="1089"/>
      <c r="Y148" s="1089"/>
      <c r="Z148" s="1089"/>
      <c r="AA148" s="1089"/>
      <c r="AB148" s="1089"/>
      <c r="AC148" s="1089"/>
      <c r="AD148" s="1089"/>
    </row>
    <row r="149" spans="1:30" s="749" customFormat="1" ht="19.5" thickBot="1">
      <c r="A149" s="146" t="s">
        <v>291</v>
      </c>
      <c r="B149" s="801" t="s">
        <v>283</v>
      </c>
      <c r="C149" s="802"/>
      <c r="D149" s="803">
        <v>6</v>
      </c>
      <c r="E149" s="803"/>
      <c r="F149" s="804"/>
      <c r="G149" s="295">
        <v>7</v>
      </c>
      <c r="H149" s="316">
        <f>G149*30</f>
        <v>210</v>
      </c>
      <c r="I149" s="282">
        <v>8</v>
      </c>
      <c r="J149" s="453" t="s">
        <v>228</v>
      </c>
      <c r="K149" s="454" t="s">
        <v>244</v>
      </c>
      <c r="L149" s="286"/>
      <c r="M149" s="287">
        <f>H149-I149</f>
        <v>202</v>
      </c>
      <c r="N149" s="482"/>
      <c r="O149" s="289"/>
      <c r="P149" s="483"/>
      <c r="Q149" s="457"/>
      <c r="R149" s="296"/>
      <c r="S149" s="455" t="s">
        <v>235</v>
      </c>
      <c r="T149" s="800"/>
      <c r="U149" s="1089"/>
      <c r="V149" s="1089"/>
      <c r="W149" s="1089"/>
      <c r="X149" s="1089"/>
      <c r="Y149" s="1089"/>
      <c r="Z149" s="1089"/>
      <c r="AA149" s="1089"/>
      <c r="AB149" s="1089"/>
      <c r="AC149" s="1089"/>
      <c r="AD149" s="1089"/>
    </row>
    <row r="150" spans="1:30" s="112" customFormat="1" ht="17.25" thickBot="1">
      <c r="A150" s="979" t="s">
        <v>171</v>
      </c>
      <c r="B150" s="980"/>
      <c r="C150" s="494"/>
      <c r="D150" s="495"/>
      <c r="E150" s="495"/>
      <c r="F150" s="299"/>
      <c r="G150" s="373"/>
      <c r="H150" s="496"/>
      <c r="I150" s="497"/>
      <c r="J150" s="498"/>
      <c r="K150" s="499"/>
      <c r="L150" s="499"/>
      <c r="M150" s="500"/>
      <c r="N150" s="501"/>
      <c r="O150" s="502"/>
      <c r="P150" s="503"/>
      <c r="Q150" s="502"/>
      <c r="R150" s="300"/>
      <c r="S150" s="300"/>
      <c r="T150" s="301"/>
      <c r="U150" s="1089"/>
      <c r="V150" s="1089"/>
      <c r="W150" s="1089"/>
      <c r="X150" s="1089"/>
      <c r="Y150" s="1089"/>
      <c r="Z150" s="1089"/>
      <c r="AA150" s="1089"/>
      <c r="AB150" s="1089"/>
      <c r="AC150" s="1089"/>
      <c r="AD150" s="1089"/>
    </row>
    <row r="151" spans="1:30" s="112" customFormat="1" ht="17.25" thickBot="1">
      <c r="A151" s="981" t="s">
        <v>92</v>
      </c>
      <c r="B151" s="982"/>
      <c r="C151" s="504"/>
      <c r="D151" s="505"/>
      <c r="E151" s="505"/>
      <c r="F151" s="506"/>
      <c r="G151" s="507">
        <f>G114+G131</f>
        <v>45</v>
      </c>
      <c r="H151" s="507">
        <f>H114+H131</f>
        <v>1350</v>
      </c>
      <c r="I151" s="507">
        <f>I114+I131</f>
        <v>82</v>
      </c>
      <c r="J151" s="508" t="s">
        <v>242</v>
      </c>
      <c r="K151" s="508" t="s">
        <v>238</v>
      </c>
      <c r="L151" s="508" t="s">
        <v>239</v>
      </c>
      <c r="M151" s="507">
        <f>M114+M131</f>
        <v>1268</v>
      </c>
      <c r="N151" s="509"/>
      <c r="O151" s="509"/>
      <c r="P151" s="510" t="s">
        <v>241</v>
      </c>
      <c r="Q151" s="510" t="s">
        <v>233</v>
      </c>
      <c r="R151" s="465" t="s">
        <v>264</v>
      </c>
      <c r="S151" s="465" t="s">
        <v>307</v>
      </c>
      <c r="T151" s="301"/>
      <c r="U151" s="1089"/>
      <c r="V151" s="1089"/>
      <c r="W151" s="1089"/>
      <c r="X151" s="1089"/>
      <c r="Y151" s="1089"/>
      <c r="Z151" s="1089"/>
      <c r="AA151" s="1089"/>
      <c r="AB151" s="1089"/>
      <c r="AC151" s="1089"/>
      <c r="AD151" s="1089"/>
    </row>
    <row r="152" spans="1:20" ht="17.25" thickBot="1">
      <c r="A152" s="983" t="s">
        <v>34</v>
      </c>
      <c r="B152" s="984"/>
      <c r="C152" s="984"/>
      <c r="D152" s="984"/>
      <c r="E152" s="984"/>
      <c r="F152" s="984"/>
      <c r="G152" s="984"/>
      <c r="H152" s="984"/>
      <c r="I152" s="984"/>
      <c r="J152" s="984"/>
      <c r="K152" s="984"/>
      <c r="L152" s="984"/>
      <c r="M152" s="984"/>
      <c r="N152" s="984"/>
      <c r="O152" s="984"/>
      <c r="P152" s="984"/>
      <c r="Q152" s="984"/>
      <c r="R152" s="984"/>
      <c r="S152" s="984"/>
      <c r="T152" s="985"/>
    </row>
    <row r="153" spans="1:20" ht="17.25" thickBot="1">
      <c r="A153" s="986" t="s">
        <v>117</v>
      </c>
      <c r="B153" s="987"/>
      <c r="C153" s="511"/>
      <c r="D153" s="437"/>
      <c r="E153" s="437"/>
      <c r="F153" s="438"/>
      <c r="G153" s="512">
        <f aca="true" t="shared" si="8" ref="G153:M153">G108+G151</f>
        <v>180</v>
      </c>
      <c r="H153" s="512">
        <f t="shared" si="8"/>
        <v>5400</v>
      </c>
      <c r="I153" s="512">
        <f t="shared" si="8"/>
        <v>372</v>
      </c>
      <c r="J153" s="586" t="s">
        <v>262</v>
      </c>
      <c r="K153" s="586" t="s">
        <v>266</v>
      </c>
      <c r="L153" s="586" t="s">
        <v>307</v>
      </c>
      <c r="M153" s="512">
        <f t="shared" si="8"/>
        <v>4011</v>
      </c>
      <c r="N153" s="512"/>
      <c r="O153" s="512"/>
      <c r="P153" s="512"/>
      <c r="Q153" s="513"/>
      <c r="R153" s="426"/>
      <c r="S153" s="426"/>
      <c r="T153" s="427"/>
    </row>
    <row r="154" spans="1:30" s="353" customFormat="1" ht="17.25" thickBot="1">
      <c r="A154" s="988" t="s">
        <v>29</v>
      </c>
      <c r="B154" s="989"/>
      <c r="C154" s="514"/>
      <c r="D154" s="515"/>
      <c r="E154" s="515"/>
      <c r="F154" s="516"/>
      <c r="G154" s="517">
        <f>G153+G150+G109</f>
        <v>240</v>
      </c>
      <c r="H154" s="517"/>
      <c r="I154" s="517"/>
      <c r="J154" s="517"/>
      <c r="K154" s="517"/>
      <c r="L154" s="517"/>
      <c r="M154" s="517"/>
      <c r="N154" s="518" t="s">
        <v>304</v>
      </c>
      <c r="O154" s="518" t="s">
        <v>305</v>
      </c>
      <c r="P154" s="518" t="s">
        <v>308</v>
      </c>
      <c r="Q154" s="519" t="s">
        <v>296</v>
      </c>
      <c r="R154" s="520" t="s">
        <v>296</v>
      </c>
      <c r="S154" s="520" t="s">
        <v>309</v>
      </c>
      <c r="T154" s="521"/>
      <c r="U154" s="1095"/>
      <c r="V154" s="1095"/>
      <c r="W154" s="1095"/>
      <c r="X154" s="1095"/>
      <c r="Y154" s="1095"/>
      <c r="Z154" s="1095"/>
      <c r="AA154" s="1095"/>
      <c r="AB154" s="1095"/>
      <c r="AC154" s="1095"/>
      <c r="AD154" s="1095"/>
    </row>
    <row r="155" spans="1:20" ht="17.25" thickBot="1">
      <c r="A155" s="990" t="s">
        <v>104</v>
      </c>
      <c r="B155" s="991"/>
      <c r="C155" s="991"/>
      <c r="D155" s="991"/>
      <c r="E155" s="991"/>
      <c r="F155" s="991"/>
      <c r="G155" s="991"/>
      <c r="H155" s="991"/>
      <c r="I155" s="991"/>
      <c r="J155" s="991"/>
      <c r="K155" s="991"/>
      <c r="L155" s="991"/>
      <c r="M155" s="992"/>
      <c r="N155" s="522">
        <v>1</v>
      </c>
      <c r="O155" s="523">
        <v>2</v>
      </c>
      <c r="P155" s="523">
        <v>3</v>
      </c>
      <c r="Q155" s="524">
        <v>4</v>
      </c>
      <c r="R155" s="525">
        <v>5</v>
      </c>
      <c r="S155" s="525" t="s">
        <v>226</v>
      </c>
      <c r="T155" s="526" t="s">
        <v>227</v>
      </c>
    </row>
    <row r="156" spans="1:20" ht="17.25" thickBot="1">
      <c r="A156" s="968" t="s">
        <v>30</v>
      </c>
      <c r="B156" s="969"/>
      <c r="C156" s="969"/>
      <c r="D156" s="969"/>
      <c r="E156" s="969"/>
      <c r="F156" s="969"/>
      <c r="G156" s="969"/>
      <c r="H156" s="969"/>
      <c r="I156" s="969"/>
      <c r="J156" s="969"/>
      <c r="K156" s="969"/>
      <c r="L156" s="969"/>
      <c r="M156" s="970"/>
      <c r="N156" s="527" t="str">
        <f aca="true" t="shared" si="9" ref="N156:S156">N154</f>
        <v>52/16</v>
      </c>
      <c r="O156" s="527" t="str">
        <f t="shared" si="9"/>
        <v>48/20</v>
      </c>
      <c r="P156" s="527" t="str">
        <f t="shared" si="9"/>
        <v>52/20</v>
      </c>
      <c r="Q156" s="528" t="str">
        <f t="shared" si="9"/>
        <v>44/12</v>
      </c>
      <c r="R156" s="529" t="str">
        <f t="shared" si="9"/>
        <v>44/12</v>
      </c>
      <c r="S156" s="529" t="str">
        <f t="shared" si="9"/>
        <v>40/12</v>
      </c>
      <c r="T156" s="530"/>
    </row>
    <row r="157" spans="1:20" ht="16.5">
      <c r="A157" s="971" t="s">
        <v>31</v>
      </c>
      <c r="B157" s="972"/>
      <c r="C157" s="972"/>
      <c r="D157" s="972"/>
      <c r="E157" s="972"/>
      <c r="F157" s="972"/>
      <c r="G157" s="972"/>
      <c r="H157" s="972"/>
      <c r="I157" s="972"/>
      <c r="J157" s="972"/>
      <c r="K157" s="972"/>
      <c r="L157" s="972"/>
      <c r="M157" s="972"/>
      <c r="N157" s="531">
        <v>4</v>
      </c>
      <c r="O157" s="532">
        <v>3</v>
      </c>
      <c r="P157" s="532">
        <v>2</v>
      </c>
      <c r="Q157" s="171">
        <v>3</v>
      </c>
      <c r="R157" s="533">
        <v>3</v>
      </c>
      <c r="S157" s="533">
        <v>2</v>
      </c>
      <c r="T157" s="534"/>
    </row>
    <row r="158" spans="1:20" ht="16.5">
      <c r="A158" s="973" t="s">
        <v>32</v>
      </c>
      <c r="B158" s="974"/>
      <c r="C158" s="974"/>
      <c r="D158" s="974"/>
      <c r="E158" s="974"/>
      <c r="F158" s="974"/>
      <c r="G158" s="974"/>
      <c r="H158" s="974"/>
      <c r="I158" s="974"/>
      <c r="J158" s="974"/>
      <c r="K158" s="974"/>
      <c r="L158" s="974"/>
      <c r="M158" s="974"/>
      <c r="N158" s="535">
        <v>4</v>
      </c>
      <c r="O158" s="337">
        <v>4</v>
      </c>
      <c r="P158" s="337">
        <v>4</v>
      </c>
      <c r="Q158" s="536">
        <v>3</v>
      </c>
      <c r="R158" s="537">
        <v>3</v>
      </c>
      <c r="S158" s="537">
        <v>4</v>
      </c>
      <c r="T158" s="538"/>
    </row>
    <row r="159" spans="1:20" ht="17.25" thickBot="1">
      <c r="A159" s="975" t="s">
        <v>33</v>
      </c>
      <c r="B159" s="976"/>
      <c r="C159" s="976"/>
      <c r="D159" s="976"/>
      <c r="E159" s="976"/>
      <c r="F159" s="976"/>
      <c r="G159" s="976"/>
      <c r="H159" s="976"/>
      <c r="I159" s="976"/>
      <c r="J159" s="976"/>
      <c r="K159" s="976"/>
      <c r="L159" s="976"/>
      <c r="M159" s="977"/>
      <c r="N159" s="539"/>
      <c r="O159" s="367"/>
      <c r="P159" s="367">
        <v>2</v>
      </c>
      <c r="Q159" s="457"/>
      <c r="R159" s="540">
        <v>1</v>
      </c>
      <c r="S159" s="540"/>
      <c r="T159" s="541" t="s">
        <v>250</v>
      </c>
    </row>
    <row r="160" spans="1:20" ht="17.25" thickBot="1">
      <c r="A160" s="542"/>
      <c r="B160" s="543"/>
      <c r="C160" s="544"/>
      <c r="D160" s="545"/>
      <c r="E160" s="545"/>
      <c r="F160" s="544"/>
      <c r="G160" s="546"/>
      <c r="H160" s="544"/>
      <c r="I160" s="543"/>
      <c r="J160" s="543"/>
      <c r="K160" s="543"/>
      <c r="L160" s="543"/>
      <c r="M160" s="543"/>
      <c r="N160" s="962">
        <f>G13+G20+G23+G25+G28+G29+G32+G35+G37+G40+G50+G52+G58+G68+G75</f>
        <v>60</v>
      </c>
      <c r="O160" s="978"/>
      <c r="P160" s="962">
        <f>G55+G59+G62+G65+G69+G72+G78+G87+G91+G95+G112+G113+G125+G126</f>
        <v>60</v>
      </c>
      <c r="Q160" s="978"/>
      <c r="R160" s="846"/>
      <c r="S160" s="563">
        <f>G15+G43+G45+G80+G82+G84+G88+G93+G103+G105+G127+G128+G129+G130</f>
        <v>60</v>
      </c>
      <c r="T160" s="547"/>
    </row>
    <row r="161" spans="1:20" ht="17.25" thickBot="1">
      <c r="A161" s="961" t="s">
        <v>122</v>
      </c>
      <c r="B161" s="961"/>
      <c r="C161" s="961"/>
      <c r="D161" s="961"/>
      <c r="E161" s="961"/>
      <c r="F161" s="961"/>
      <c r="G161" s="961"/>
      <c r="H161" s="961"/>
      <c r="I161" s="961"/>
      <c r="J161" s="961"/>
      <c r="K161" s="961"/>
      <c r="L161" s="961"/>
      <c r="M161" s="961"/>
      <c r="N161" s="962">
        <f>N160+P160+S160</f>
        <v>180</v>
      </c>
      <c r="O161" s="963"/>
      <c r="P161" s="963"/>
      <c r="Q161" s="963"/>
      <c r="R161" s="963"/>
      <c r="S161" s="963"/>
      <c r="T161" s="964"/>
    </row>
    <row r="162" spans="1:20" ht="17.25" thickBot="1">
      <c r="A162" s="548"/>
      <c r="B162" s="548"/>
      <c r="C162" s="548"/>
      <c r="D162" s="548"/>
      <c r="E162" s="548"/>
      <c r="F162" s="548"/>
      <c r="G162" s="548"/>
      <c r="H162" s="548"/>
      <c r="I162" s="548"/>
      <c r="J162" s="548"/>
      <c r="K162" s="548"/>
      <c r="L162" s="548"/>
      <c r="M162" s="548"/>
      <c r="N162" s="587"/>
      <c r="O162" s="549"/>
      <c r="P162" s="549"/>
      <c r="Q162" s="549"/>
      <c r="R162" s="543"/>
      <c r="S162" s="543"/>
      <c r="T162" s="543"/>
    </row>
    <row r="163" spans="1:20" s="588" customFormat="1" ht="16.5" thickBot="1">
      <c r="A163" s="805">
        <v>1</v>
      </c>
      <c r="B163" s="806">
        <v>2</v>
      </c>
      <c r="C163" s="807">
        <v>3</v>
      </c>
      <c r="D163" s="808">
        <v>4</v>
      </c>
      <c r="E163" s="808">
        <v>5</v>
      </c>
      <c r="F163" s="808">
        <v>6</v>
      </c>
      <c r="G163" s="808">
        <v>7</v>
      </c>
      <c r="H163" s="808">
        <v>8</v>
      </c>
      <c r="I163" s="808">
        <v>9</v>
      </c>
      <c r="J163" s="808">
        <v>10</v>
      </c>
      <c r="K163" s="808">
        <v>11</v>
      </c>
      <c r="L163" s="808">
        <v>12</v>
      </c>
      <c r="M163" s="809">
        <v>13</v>
      </c>
      <c r="N163" s="808">
        <v>14</v>
      </c>
      <c r="O163" s="809">
        <v>15</v>
      </c>
      <c r="P163" s="809">
        <v>16</v>
      </c>
      <c r="Q163" s="808">
        <v>17</v>
      </c>
      <c r="R163" s="808">
        <v>18</v>
      </c>
      <c r="S163" s="809">
        <v>19</v>
      </c>
      <c r="T163" s="805">
        <v>20</v>
      </c>
    </row>
    <row r="164" spans="1:20" s="589" customFormat="1" ht="18.75">
      <c r="A164" s="810" t="s">
        <v>28</v>
      </c>
      <c r="B164" s="811" t="s">
        <v>203</v>
      </c>
      <c r="C164" s="812"/>
      <c r="D164" s="813"/>
      <c r="E164" s="814"/>
      <c r="F164" s="815"/>
      <c r="G164" s="816">
        <f>SUM(G165:G168)</f>
        <v>18</v>
      </c>
      <c r="H164" s="816">
        <f aca="true" t="shared" si="10" ref="H164:M164">SUM(H165:H168)</f>
        <v>540</v>
      </c>
      <c r="I164" s="816">
        <f t="shared" si="10"/>
        <v>60</v>
      </c>
      <c r="J164" s="816">
        <f t="shared" si="10"/>
        <v>0</v>
      </c>
      <c r="K164" s="816">
        <f t="shared" si="10"/>
        <v>0</v>
      </c>
      <c r="L164" s="816">
        <f t="shared" si="10"/>
        <v>60</v>
      </c>
      <c r="M164" s="816">
        <f t="shared" si="10"/>
        <v>480</v>
      </c>
      <c r="N164" s="817"/>
      <c r="O164" s="817"/>
      <c r="P164" s="817"/>
      <c r="Q164" s="817"/>
      <c r="R164" s="818"/>
      <c r="S164" s="818"/>
      <c r="T164" s="819"/>
    </row>
    <row r="165" spans="1:20" s="589" customFormat="1" ht="18.75">
      <c r="A165" s="820"/>
      <c r="B165" s="821" t="s">
        <v>204</v>
      </c>
      <c r="C165" s="822">
        <v>2</v>
      </c>
      <c r="D165" s="822" t="s">
        <v>28</v>
      </c>
      <c r="E165" s="823"/>
      <c r="F165" s="824"/>
      <c r="G165" s="825">
        <v>7</v>
      </c>
      <c r="H165" s="826">
        <f>G165*30</f>
        <v>210</v>
      </c>
      <c r="I165" s="827">
        <f>J165+K165+L165</f>
        <v>24</v>
      </c>
      <c r="J165" s="826"/>
      <c r="K165" s="826"/>
      <c r="L165" s="826">
        <v>24</v>
      </c>
      <c r="M165" s="828">
        <f>H165-I165</f>
        <v>186</v>
      </c>
      <c r="N165" s="829" t="s">
        <v>220</v>
      </c>
      <c r="O165" s="829" t="s">
        <v>220</v>
      </c>
      <c r="P165" s="829"/>
      <c r="Q165" s="829"/>
      <c r="R165" s="830"/>
      <c r="S165" s="830"/>
      <c r="T165" s="831"/>
    </row>
    <row r="166" spans="1:20" s="588" customFormat="1" ht="15.75">
      <c r="A166" s="820"/>
      <c r="B166" s="821" t="s">
        <v>204</v>
      </c>
      <c r="C166" s="822">
        <v>4</v>
      </c>
      <c r="D166" s="822" t="s">
        <v>38</v>
      </c>
      <c r="E166" s="823"/>
      <c r="F166" s="824"/>
      <c r="G166" s="825">
        <v>6</v>
      </c>
      <c r="H166" s="826">
        <f>G166*30</f>
        <v>180</v>
      </c>
      <c r="I166" s="827">
        <f>J166+K166+L166</f>
        <v>24</v>
      </c>
      <c r="J166" s="826"/>
      <c r="K166" s="826"/>
      <c r="L166" s="826">
        <v>24</v>
      </c>
      <c r="M166" s="828">
        <f>H166-I166</f>
        <v>156</v>
      </c>
      <c r="N166" s="829"/>
      <c r="O166" s="829"/>
      <c r="P166" s="829" t="s">
        <v>220</v>
      </c>
      <c r="Q166" s="829" t="s">
        <v>220</v>
      </c>
      <c r="R166" s="830"/>
      <c r="S166" s="830"/>
      <c r="T166" s="831"/>
    </row>
    <row r="167" spans="1:20" s="588" customFormat="1" ht="15.75">
      <c r="A167" s="820"/>
      <c r="B167" s="821" t="s">
        <v>204</v>
      </c>
      <c r="C167" s="822">
        <v>6</v>
      </c>
      <c r="D167" s="822" t="s">
        <v>221</v>
      </c>
      <c r="E167" s="823"/>
      <c r="F167" s="824"/>
      <c r="G167" s="825">
        <v>5</v>
      </c>
      <c r="H167" s="826">
        <f>G167*30</f>
        <v>150</v>
      </c>
      <c r="I167" s="827">
        <f>J167+K167+L167</f>
        <v>12</v>
      </c>
      <c r="J167" s="826"/>
      <c r="K167" s="826"/>
      <c r="L167" s="826">
        <v>12</v>
      </c>
      <c r="M167" s="828">
        <f>H167-I167</f>
        <v>138</v>
      </c>
      <c r="N167" s="829"/>
      <c r="O167" s="829"/>
      <c r="P167" s="829"/>
      <c r="Q167" s="829"/>
      <c r="R167" s="829" t="s">
        <v>220</v>
      </c>
      <c r="S167" s="829"/>
      <c r="T167" s="831"/>
    </row>
    <row r="168" spans="1:20" s="588" customFormat="1" ht="16.5" thickBot="1">
      <c r="A168" s="832"/>
      <c r="B168" s="833"/>
      <c r="C168" s="834"/>
      <c r="D168" s="834"/>
      <c r="E168" s="835"/>
      <c r="F168" s="836"/>
      <c r="G168" s="837"/>
      <c r="H168" s="838"/>
      <c r="I168" s="839"/>
      <c r="J168" s="838"/>
      <c r="K168" s="838"/>
      <c r="L168" s="838"/>
      <c r="M168" s="840"/>
      <c r="N168" s="841"/>
      <c r="O168" s="841"/>
      <c r="P168" s="841"/>
      <c r="Q168" s="841"/>
      <c r="R168" s="842"/>
      <c r="S168" s="842"/>
      <c r="T168" s="843"/>
    </row>
    <row r="169" spans="1:20" ht="16.5">
      <c r="A169" s="550"/>
      <c r="B169" s="551"/>
      <c r="C169" s="552"/>
      <c r="D169" s="552"/>
      <c r="E169" s="553"/>
      <c r="F169" s="554"/>
      <c r="G169" s="555"/>
      <c r="H169" s="311"/>
      <c r="I169" s="556"/>
      <c r="J169" s="311"/>
      <c r="K169" s="311"/>
      <c r="L169" s="311"/>
      <c r="M169" s="557"/>
      <c r="N169" s="556"/>
      <c r="O169" s="556"/>
      <c r="P169" s="556"/>
      <c r="Q169" s="556"/>
      <c r="R169" s="543"/>
      <c r="S169" s="543"/>
      <c r="T169" s="543"/>
    </row>
    <row r="170" spans="1:20" ht="16.5">
      <c r="A170" s="548"/>
      <c r="B170" s="548"/>
      <c r="C170" s="548"/>
      <c r="D170" s="548"/>
      <c r="E170" s="548"/>
      <c r="F170" s="548"/>
      <c r="G170" s="548"/>
      <c r="H170" s="548"/>
      <c r="I170" s="548"/>
      <c r="J170" s="548"/>
      <c r="K170" s="548"/>
      <c r="L170" s="548"/>
      <c r="M170" s="548"/>
      <c r="N170" s="558"/>
      <c r="O170" s="311"/>
      <c r="P170" s="311"/>
      <c r="Q170" s="311"/>
      <c r="R170" s="543"/>
      <c r="S170" s="543"/>
      <c r="T170" s="543"/>
    </row>
    <row r="171" spans="1:20" ht="16.5">
      <c r="A171" s="548"/>
      <c r="B171" s="559" t="s">
        <v>205</v>
      </c>
      <c r="C171" s="548"/>
      <c r="D171" s="560"/>
      <c r="E171" s="560"/>
      <c r="F171" s="560"/>
      <c r="G171" s="560"/>
      <c r="H171" s="543"/>
      <c r="I171" s="561" t="s">
        <v>317</v>
      </c>
      <c r="J171" s="548"/>
      <c r="K171" s="548"/>
      <c r="L171" s="548"/>
      <c r="M171" s="548"/>
      <c r="N171" s="558"/>
      <c r="O171" s="311"/>
      <c r="P171" s="311"/>
      <c r="Q171" s="311"/>
      <c r="R171" s="543"/>
      <c r="S171" s="543"/>
      <c r="T171" s="543"/>
    </row>
    <row r="172" spans="1:20" ht="16.5">
      <c r="A172" s="542"/>
      <c r="B172" s="562" t="s">
        <v>206</v>
      </c>
      <c r="C172" s="562"/>
      <c r="D172" s="965"/>
      <c r="E172" s="965"/>
      <c r="F172" s="965"/>
      <c r="G172" s="965"/>
      <c r="H172" s="562"/>
      <c r="I172" s="966" t="s">
        <v>161</v>
      </c>
      <c r="J172" s="966"/>
      <c r="K172" s="966"/>
      <c r="L172" s="543"/>
      <c r="M172" s="543"/>
      <c r="N172" s="543"/>
      <c r="O172" s="543"/>
      <c r="P172" s="543"/>
      <c r="Q172" s="543"/>
      <c r="R172" s="543"/>
      <c r="S172" s="543"/>
      <c r="T172" s="543"/>
    </row>
    <row r="173" spans="1:20" ht="16.5">
      <c r="A173" s="542"/>
      <c r="B173" s="562" t="s">
        <v>222</v>
      </c>
      <c r="C173" s="562"/>
      <c r="D173" s="967"/>
      <c r="E173" s="967"/>
      <c r="F173" s="967"/>
      <c r="G173" s="967"/>
      <c r="H173" s="562"/>
      <c r="I173" s="966" t="s">
        <v>223</v>
      </c>
      <c r="J173" s="966"/>
      <c r="K173" s="966"/>
      <c r="L173" s="543"/>
      <c r="M173" s="543"/>
      <c r="N173" s="543"/>
      <c r="O173" s="543"/>
      <c r="P173" s="543"/>
      <c r="Q173" s="543"/>
      <c r="R173" s="543"/>
      <c r="S173" s="543"/>
      <c r="T173" s="543"/>
    </row>
    <row r="174" spans="2:11" ht="18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6:9" ht="18.75">
      <c r="F175" s="22"/>
      <c r="I175" s="18"/>
    </row>
    <row r="176" ht="18.75">
      <c r="F176" s="22"/>
    </row>
    <row r="177" ht="18.75">
      <c r="F177" s="22"/>
    </row>
    <row r="178" ht="18.75">
      <c r="E178" s="22"/>
    </row>
    <row r="179" ht="18.75">
      <c r="F179" s="22"/>
    </row>
    <row r="180" ht="18.75">
      <c r="F180" s="22"/>
    </row>
    <row r="181" ht="18.75">
      <c r="F181" s="22"/>
    </row>
    <row r="182" ht="18.75">
      <c r="E182" s="22"/>
    </row>
    <row r="184" ht="18.75">
      <c r="E184" s="22"/>
    </row>
    <row r="185" spans="1:30" s="6" customFormat="1" ht="18.75">
      <c r="A185" s="13"/>
      <c r="B185" s="12"/>
      <c r="C185" s="13"/>
      <c r="D185" s="13"/>
      <c r="E185" s="13"/>
      <c r="F185" s="13"/>
      <c r="G185" s="2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U185" s="1098"/>
      <c r="V185" s="1098"/>
      <c r="W185" s="1098"/>
      <c r="X185" s="1098"/>
      <c r="Y185" s="1098"/>
      <c r="Z185" s="1098"/>
      <c r="AA185" s="1098"/>
      <c r="AB185" s="1098"/>
      <c r="AC185" s="1098"/>
      <c r="AD185" s="1098"/>
    </row>
    <row r="186" spans="1:30" s="7" customFormat="1" ht="18.75">
      <c r="A186" s="19"/>
      <c r="B186" s="13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U186" s="1099"/>
      <c r="V186" s="1099"/>
      <c r="W186" s="1099"/>
      <c r="X186" s="1099"/>
      <c r="Y186" s="1099"/>
      <c r="Z186" s="1099"/>
      <c r="AA186" s="1099"/>
      <c r="AB186" s="1099"/>
      <c r="AC186" s="1099"/>
      <c r="AD186" s="1099"/>
    </row>
    <row r="187" spans="1:30" s="7" customFormat="1" ht="18.7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U187" s="1099"/>
      <c r="V187" s="1099"/>
      <c r="W187" s="1099"/>
      <c r="X187" s="1099"/>
      <c r="Y187" s="1099"/>
      <c r="Z187" s="1099"/>
      <c r="AA187" s="1099"/>
      <c r="AB187" s="1099"/>
      <c r="AC187" s="1099"/>
      <c r="AD187" s="1099"/>
    </row>
    <row r="188" spans="1:30" s="7" customFormat="1" ht="18.7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U188" s="1099"/>
      <c r="V188" s="1099"/>
      <c r="W188" s="1099"/>
      <c r="X188" s="1099"/>
      <c r="Y188" s="1099"/>
      <c r="Z188" s="1099"/>
      <c r="AA188" s="1099"/>
      <c r="AB188" s="1099"/>
      <c r="AC188" s="1099"/>
      <c r="AD188" s="1099"/>
    </row>
    <row r="189" spans="1:30" s="7" customFormat="1" ht="18.7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U189" s="1099"/>
      <c r="V189" s="1099"/>
      <c r="W189" s="1099"/>
      <c r="X189" s="1099"/>
      <c r="Y189" s="1099"/>
      <c r="Z189" s="1099"/>
      <c r="AA189" s="1099"/>
      <c r="AB189" s="1099"/>
      <c r="AC189" s="1099"/>
      <c r="AD189" s="1099"/>
    </row>
    <row r="190" spans="1:30" s="7" customFormat="1" ht="18.7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U190" s="1099"/>
      <c r="V190" s="1099"/>
      <c r="W190" s="1099"/>
      <c r="X190" s="1099"/>
      <c r="Y190" s="1099"/>
      <c r="Z190" s="1099"/>
      <c r="AA190" s="1099"/>
      <c r="AB190" s="1099"/>
      <c r="AC190" s="1099"/>
      <c r="AD190" s="1099"/>
    </row>
    <row r="191" spans="1:30" s="7" customFormat="1" ht="18.7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U191" s="1099"/>
      <c r="V191" s="1099"/>
      <c r="W191" s="1099"/>
      <c r="X191" s="1099"/>
      <c r="Y191" s="1099"/>
      <c r="Z191" s="1099"/>
      <c r="AA191" s="1099"/>
      <c r="AB191" s="1099"/>
      <c r="AC191" s="1099"/>
      <c r="AD191" s="1099"/>
    </row>
    <row r="192" ht="18.75">
      <c r="B192" s="19"/>
    </row>
  </sheetData>
  <sheetProtection selectLockedCells="1" selectUnlockedCells="1"/>
  <mergeCells count="68">
    <mergeCell ref="A1:Q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C4:C7"/>
    <mergeCell ref="D4:D7"/>
    <mergeCell ref="E4:F4"/>
    <mergeCell ref="I4:I7"/>
    <mergeCell ref="J4:L4"/>
    <mergeCell ref="N4:O4"/>
    <mergeCell ref="N6:T6"/>
    <mergeCell ref="P4:Q4"/>
    <mergeCell ref="R4:T4"/>
    <mergeCell ref="E5:E7"/>
    <mergeCell ref="F5:F7"/>
    <mergeCell ref="J5:J7"/>
    <mergeCell ref="K5:K7"/>
    <mergeCell ref="L5:L7"/>
    <mergeCell ref="A9:T9"/>
    <mergeCell ref="A10:T10"/>
    <mergeCell ref="A46:B46"/>
    <mergeCell ref="A47:B47"/>
    <mergeCell ref="A48:T48"/>
    <mergeCell ref="A96:B96"/>
    <mergeCell ref="A97:B97"/>
    <mergeCell ref="A99:T99"/>
    <mergeCell ref="I103:M103"/>
    <mergeCell ref="A104:T104"/>
    <mergeCell ref="I105:M105"/>
    <mergeCell ref="A106:B106"/>
    <mergeCell ref="A107:B107"/>
    <mergeCell ref="A108:B108"/>
    <mergeCell ref="A109:B109"/>
    <mergeCell ref="A110:T110"/>
    <mergeCell ref="A111:T111"/>
    <mergeCell ref="A112:B112"/>
    <mergeCell ref="A113:B113"/>
    <mergeCell ref="A124:T124"/>
    <mergeCell ref="A125:B125"/>
    <mergeCell ref="A126:B126"/>
    <mergeCell ref="A127:B127"/>
    <mergeCell ref="A129:B129"/>
    <mergeCell ref="P160:Q160"/>
    <mergeCell ref="A150:B150"/>
    <mergeCell ref="A151:B151"/>
    <mergeCell ref="A152:T152"/>
    <mergeCell ref="A153:B153"/>
    <mergeCell ref="A154:B154"/>
    <mergeCell ref="A155:M155"/>
    <mergeCell ref="I173:K173"/>
    <mergeCell ref="A156:M156"/>
    <mergeCell ref="A157:M157"/>
    <mergeCell ref="A158:M158"/>
    <mergeCell ref="A159:M159"/>
    <mergeCell ref="N160:O160"/>
    <mergeCell ref="A128:B128"/>
    <mergeCell ref="A130:B130"/>
    <mergeCell ref="A161:M161"/>
    <mergeCell ref="N161:T161"/>
    <mergeCell ref="D172:G172"/>
    <mergeCell ref="I172:K172"/>
    <mergeCell ref="D173:G173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2020-06-25T09:00:15Z</cp:lastPrinted>
  <dcterms:created xsi:type="dcterms:W3CDTF">2012-01-24T20:24:08Z</dcterms:created>
  <dcterms:modified xsi:type="dcterms:W3CDTF">2023-02-14T23:37:18Z</dcterms:modified>
  <cp:category/>
  <cp:version/>
  <cp:contentType/>
  <cp:contentStatus/>
</cp:coreProperties>
</file>