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1600" windowHeight="10245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0">'Титул'!$A$1:$BB$34</definedName>
  </definedNames>
  <calcPr fullCalcOnLoad="1"/>
</workbook>
</file>

<file path=xl/comments2.xml><?xml version="1.0" encoding="utf-8"?>
<comments xmlns="http://schemas.openxmlformats.org/spreadsheetml/2006/main">
  <authors>
    <author>дом</author>
  </authors>
  <commentList>
    <comment ref="L12" authorId="0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<sst xmlns="http://schemas.openxmlformats.org/spreadsheetml/2006/main" count="441" uniqueCount="178">
  <si>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</si>
  <si>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</si>
  <si>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</si>
  <si>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</si>
  <si>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</si>
  <si>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</si>
  <si>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</si>
  <si>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</si>
  <si>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</si>
  <si>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</si>
  <si>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</si>
  <si>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</si>
  <si>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</si>
  <si>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</si>
  <si>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</si>
  <si>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</si>
  <si>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</si>
  <si>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</si>
  <si>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</si>
  <si>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</si>
  <si>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</si>
  <si>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</si>
  <si>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</si>
  <si>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</si>
  <si>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</si>
  <si>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</si>
  <si>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</si>
  <si>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</si>
  <si>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</si>
  <si>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</si>
  <si>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</si>
  <si>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</si>
  <si>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</si>
  <si>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</si>
  <si>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</si>
  <si>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</si>
  <si>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</si>
  <si>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</si>
  <si>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</si>
  <si>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</si>
  <si>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</si>
  <si>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</si>
  <si>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</si>
  <si>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 xml:space="preserve"> Кількість екзаменів</t>
  </si>
  <si>
    <t xml:space="preserve"> Кількість заліків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</si>
  <si>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</si>
  <si>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</si>
  <si>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</si>
  <si>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</si>
  <si>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</si>
  <si>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</si>
  <si>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</si>
  <si>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</si>
  <si>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</si>
  <si>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</si>
  <si>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</si>
  <si>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Разом п. 2</t>
  </si>
  <si>
    <t>3 курс</t>
  </si>
  <si>
    <t>4 курс</t>
  </si>
  <si>
    <t>3</t>
  </si>
  <si>
    <t>Разом п.2.2</t>
  </si>
  <si>
    <t>Срок навчання - 4 роки</t>
  </si>
  <si>
    <t>Педагогічна</t>
  </si>
  <si>
    <t>галузь знань: 13 Механічна інженерія</t>
  </si>
  <si>
    <t>спеціальність: 131 Прикладна механіка</t>
  </si>
  <si>
    <t>семестри</t>
  </si>
  <si>
    <t>Методи дослідження та обробка експериментальних даних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</si>
  <si>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</si>
  <si>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</si>
  <si>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</si>
  <si>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</si>
  <si>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Механіка та технології обробки матеріалів</t>
  </si>
  <si>
    <t>К</t>
  </si>
  <si>
    <t>Разом :</t>
  </si>
  <si>
    <t>Семестр</t>
  </si>
  <si>
    <t>На основі другого (магістерського) рівня вищої освіти</t>
  </si>
  <si>
    <t>2.2.2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</si>
  <si>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</si>
  <si>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</si>
  <si>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</si>
  <si>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</si>
  <si>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</si>
  <si>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</si>
  <si>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Сучасні наукові аспекти прикладної механіки</t>
  </si>
  <si>
    <t>Наукометричні бази даних і публікаційна активність</t>
  </si>
  <si>
    <t>Управління якістю в інженерії поверхні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</si>
  <si>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</si>
  <si>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</si>
  <si>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</si>
  <si>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Кваліфікація: доктор філософії з прикладної механіки</t>
  </si>
  <si>
    <t>Захист дисертаційної роботи</t>
  </si>
  <si>
    <t>1 - 38</t>
  </si>
  <si>
    <t>підготовки:   доктора філософії</t>
  </si>
  <si>
    <t xml:space="preserve">С.В. Ковалевський </t>
  </si>
  <si>
    <t>Н.О. Макаренко</t>
  </si>
  <si>
    <t>О.Г. Гринь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</si>
  <si>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</si>
  <si>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</si>
  <si>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</si>
  <si>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</si>
  <si>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Зав.кафедри ОіТЗВ</t>
  </si>
  <si>
    <t>Декан ФІТО</t>
  </si>
  <si>
    <t>освітньо-наукова програма: Прикладна механіка</t>
  </si>
  <si>
    <t>І . ГРАФІК ОСВІТНЬОГО ПРОЦЕСУ</t>
  </si>
  <si>
    <t>2.1.1</t>
  </si>
  <si>
    <t>2.1.2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</si>
  <si>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</si>
  <si>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</si>
  <si>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</si>
  <si>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</si>
  <si>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</si>
  <si>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</si>
  <si>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</si>
  <si>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</si>
  <si>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</si>
  <si>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</si>
  <si>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</si>
  <si>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</si>
  <si>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</si>
  <si>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</si>
  <si>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</si>
  <si>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на засіданні Вченої ради</t>
  </si>
  <si>
    <t>Ректор ________________________</t>
  </si>
  <si>
    <t>(Ковальов В.Д.)</t>
  </si>
  <si>
    <t>ЗАТВЕРДЖЕНО:</t>
  </si>
  <si>
    <t>Т/Д</t>
  </si>
  <si>
    <t>C</t>
  </si>
  <si>
    <t>З</t>
  </si>
  <si>
    <t>Д</t>
  </si>
  <si>
    <t>Д/П</t>
  </si>
  <si>
    <t>А</t>
  </si>
  <si>
    <t xml:space="preserve">Позначення: Т – теоретичне навчання та виконання дослідження; Д - виконання дослідження; Д/П - практика (одночасно з виконанням дослідження); 
С – екзаменаційна сесія; З - звіт; П – практика; К – канікули; А – атестація </t>
  </si>
  <si>
    <t>Теоретичне навчання та виконання дослідження</t>
  </si>
  <si>
    <t>Екзамен. сесія та звіт</t>
  </si>
  <si>
    <t>Практика (одночасно з виконанням дослідження)</t>
  </si>
  <si>
    <t>Атест.</t>
  </si>
  <si>
    <t>Форма державної атестації</t>
  </si>
  <si>
    <t>Науковий семінар за результатами виконання дослідження</t>
  </si>
  <si>
    <t>4/8</t>
  </si>
  <si>
    <t>2/4</t>
  </si>
  <si>
    <t>2/2</t>
  </si>
  <si>
    <t>4/4</t>
  </si>
  <si>
    <t>6/8</t>
  </si>
  <si>
    <t>2.2.15</t>
  </si>
  <si>
    <t>Дисципліна з інших ОНП і ОПП</t>
  </si>
  <si>
    <t>10/12</t>
  </si>
  <si>
    <t>12/12</t>
  </si>
  <si>
    <t>8/8</t>
  </si>
  <si>
    <t>Інноватика</t>
  </si>
  <si>
    <t>Мехатроніка в технологічних системах</t>
  </si>
  <si>
    <t>Керівник проектної групи (гарант освітньо-наукової програми), зав.кафедри ІТУ</t>
  </si>
  <si>
    <t>1. ОБОВ'ЯЗКОВІ НАВЧАЛЬНІ ДИСЦИПЛІНИ (ОСВІТНЯ СКЛАДОВА)</t>
  </si>
  <si>
    <t>1.1 Цикл загальної підготовки</t>
  </si>
  <si>
    <t>1.1.1</t>
  </si>
  <si>
    <t>1.1.2</t>
  </si>
  <si>
    <t>1.1.3</t>
  </si>
  <si>
    <t>1.2 Цикл професійної підготовки</t>
  </si>
  <si>
    <t>1.2.1</t>
  </si>
  <si>
    <t>1.2.2</t>
  </si>
  <si>
    <t>1.2.3</t>
  </si>
  <si>
    <t>Разом обов'язкові компоненти освітньої програми</t>
  </si>
  <si>
    <t>2. ДИСЦИПЛІНИ ВІЛЬНОГО ВИБОРУ (ОСВІТНЯ СКЛАДОВА)</t>
  </si>
  <si>
    <t>Здобувач вищої освіти повинен вибрати дисципліни обсягом 4 кредитів на 2 курсі (3 сем.)</t>
  </si>
  <si>
    <t>Разом п. 2.1</t>
  </si>
  <si>
    <t>2.1 Цикл загальної підготовки</t>
  </si>
  <si>
    <t>Разом п.1.2</t>
  </si>
  <si>
    <t>Разом п.1.1</t>
  </si>
  <si>
    <t>2.2 Цикл професійної підготовки</t>
  </si>
  <si>
    <t>Проректор з наукової роботи, управління розвитком та міжнародних зв'язків</t>
  </si>
  <si>
    <t>М.А. Турчанін</t>
  </si>
  <si>
    <t>Виконання дослідження</t>
  </si>
  <si>
    <t>Здобувач вищої освіти повинен вибрати дисципліни обсягом 8 кредитів на 2 курсі 4 сем.)</t>
  </si>
  <si>
    <t>Методи дослідження матеріалів для зварювання та наплавлення</t>
  </si>
  <si>
    <t>Зав.кафедри  ОМТ</t>
  </si>
  <si>
    <t>І.С. Алієв</t>
  </si>
  <si>
    <t xml:space="preserve">протокол № </t>
  </si>
  <si>
    <t>V. План освітнього процесу  на 2023/2024 навч. рік</t>
  </si>
  <si>
    <t>"      "                      2023 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</si>
</sst>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b/>
      <i/>
      <sz val="14"/>
      <name val="Times New Roman"/>
      <family val="1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64">
    <xf numFmtId="0" fontId="0" fillId="0" borderId="0" xfId="0" applyAlignment="1">
      <alignment/>
    </xf>
    <xf numFmtId="0" fontId="3" fillId="0" borderId="0" xfId="0" applyFont="1" applyAlignment="1">
      <alignment/>
    </xf>
    <xf numFmtId="211" fontId="3" fillId="0" borderId="10" xfId="0" applyNumberFormat="1" applyFont="1" applyFill="1" applyBorder="1" applyAlignment="1" applyProtection="1">
      <alignment horizontal="center" vertical="center"/>
      <protection/>
    </xf>
    <xf numFmtId="211" fontId="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11" fontId="3" fillId="0" borderId="12" xfId="0" applyNumberFormat="1" applyFont="1" applyFill="1" applyBorder="1" applyAlignment="1" applyProtection="1">
      <alignment horizontal="center" vertical="center"/>
      <protection/>
    </xf>
    <xf numFmtId="211" fontId="5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12" fontId="3" fillId="0" borderId="11" xfId="0" applyNumberFormat="1" applyFont="1" applyFill="1" applyBorder="1" applyAlignment="1" applyProtection="1">
      <alignment vertical="center"/>
      <protection/>
    </xf>
    <xf numFmtId="212" fontId="3" fillId="0" borderId="16" xfId="0" applyNumberFormat="1" applyFont="1" applyFill="1" applyBorder="1" applyAlignment="1" applyProtection="1">
      <alignment vertical="center"/>
      <protection/>
    </xf>
    <xf numFmtId="212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205" fontId="4" fillId="0" borderId="11" xfId="0" applyNumberFormat="1" applyFont="1" applyFill="1" applyBorder="1" applyAlignment="1">
      <alignment horizontal="center" vertical="center" wrapText="1"/>
    </xf>
    <xf numFmtId="205" fontId="4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5" fontId="1" fillId="0" borderId="2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05" fontId="1" fillId="0" borderId="4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6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205" fontId="4" fillId="0" borderId="44" xfId="0" applyNumberFormat="1" applyFont="1" applyFill="1" applyBorder="1" applyAlignment="1">
      <alignment horizontal="center" vertical="center" wrapText="1"/>
    </xf>
    <xf numFmtId="205" fontId="4" fillId="0" borderId="14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212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212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12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205" fontId="1" fillId="0" borderId="58" xfId="0" applyNumberFormat="1" applyFont="1" applyFill="1" applyBorder="1" applyAlignment="1">
      <alignment horizontal="center" vertical="center" wrapText="1"/>
    </xf>
    <xf numFmtId="205" fontId="1" fillId="0" borderId="5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 vertical="center" wrapText="1"/>
    </xf>
    <xf numFmtId="205" fontId="1" fillId="0" borderId="12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/>
    </xf>
    <xf numFmtId="205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05" fontId="1" fillId="0" borderId="6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vertical="center" wrapText="1"/>
    </xf>
    <xf numFmtId="1" fontId="4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49" fontId="1" fillId="0" borderId="69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wrapText="1"/>
    </xf>
    <xf numFmtId="0" fontId="1" fillId="0" borderId="54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wrapText="1"/>
    </xf>
    <xf numFmtId="0" fontId="4" fillId="0" borderId="7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212" fontId="3" fillId="0" borderId="49" xfId="0" applyNumberFormat="1" applyFont="1" applyFill="1" applyBorder="1" applyAlignment="1" applyProtection="1">
      <alignment horizontal="center" vertical="center" wrapText="1"/>
      <protection/>
    </xf>
    <xf numFmtId="212" fontId="3" fillId="0" borderId="71" xfId="0" applyNumberFormat="1" applyFont="1" applyFill="1" applyBorder="1" applyAlignment="1" applyProtection="1">
      <alignment horizontal="center" vertical="center" wrapText="1"/>
      <protection/>
    </xf>
    <xf numFmtId="212" fontId="3" fillId="0" borderId="18" xfId="0" applyNumberFormat="1" applyFont="1" applyFill="1" applyBorder="1" applyAlignment="1" applyProtection="1">
      <alignment horizontal="center" vertical="center" wrapText="1"/>
      <protection/>
    </xf>
    <xf numFmtId="212" fontId="3" fillId="0" borderId="26" xfId="0" applyNumberFormat="1" applyFont="1" applyFill="1" applyBorder="1" applyAlignment="1" applyProtection="1">
      <alignment horizontal="center" vertical="center" wrapText="1"/>
      <protection/>
    </xf>
    <xf numFmtId="212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204" fontId="3" fillId="0" borderId="10" xfId="54" applyNumberFormat="1" applyFont="1" applyFill="1" applyBorder="1" applyAlignment="1" applyProtection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1" fontId="3" fillId="0" borderId="10" xfId="54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212" fontId="5" fillId="0" borderId="10" xfId="0" applyNumberFormat="1" applyFont="1" applyFill="1" applyBorder="1" applyAlignment="1" applyProtection="1">
      <alignment horizontal="center" vertical="center" wrapText="1"/>
      <protection/>
    </xf>
    <xf numFmtId="204" fontId="3" fillId="0" borderId="10" xfId="54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1" fontId="3" fillId="0" borderId="0" xfId="54" applyNumberFormat="1" applyFont="1" applyFill="1" applyBorder="1" applyAlignment="1">
      <alignment horizontal="center" vertical="center"/>
      <protection/>
    </xf>
    <xf numFmtId="204" fontId="3" fillId="0" borderId="0" xfId="54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3" fillId="0" borderId="0" xfId="54" applyNumberFormat="1" applyFont="1" applyFill="1" applyBorder="1" applyAlignment="1" applyProtection="1">
      <alignment horizontal="center" vertical="center"/>
      <protection/>
    </xf>
    <xf numFmtId="204" fontId="3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6" fillId="0" borderId="71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205" fontId="1" fillId="0" borderId="49" xfId="0" applyNumberFormat="1" applyFont="1" applyFill="1" applyBorder="1" applyAlignment="1">
      <alignment horizontal="center" vertical="center" wrapText="1"/>
    </xf>
    <xf numFmtId="205" fontId="1" fillId="0" borderId="71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26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205" fontId="1" fillId="0" borderId="23" xfId="0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205" fontId="1" fillId="0" borderId="73" xfId="0" applyNumberFormat="1" applyFont="1" applyFill="1" applyBorder="1" applyAlignment="1">
      <alignment horizontal="center" vertical="center" wrapText="1"/>
    </xf>
    <xf numFmtId="0" fontId="1" fillId="0" borderId="44" xfId="0" applyFont="1" applyBorder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5" fontId="1" fillId="0" borderId="77" xfId="0" applyNumberFormat="1" applyFont="1" applyFill="1" applyBorder="1" applyAlignment="1">
      <alignment horizontal="center" vertical="center" wrapText="1"/>
    </xf>
    <xf numFmtId="0" fontId="26" fillId="0" borderId="60" xfId="0" applyNumberFormat="1" applyFont="1" applyFill="1" applyBorder="1" applyAlignment="1" applyProtection="1">
      <alignment horizontal="center" vertical="center"/>
      <protection/>
    </xf>
    <xf numFmtId="205" fontId="1" fillId="0" borderId="20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05" fontId="1" fillId="0" borderId="6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0" borderId="45" xfId="0" applyFont="1" applyBorder="1" applyAlignment="1">
      <alignment/>
    </xf>
    <xf numFmtId="1" fontId="4" fillId="0" borderId="36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wrapText="1"/>
    </xf>
    <xf numFmtId="0" fontId="4" fillId="0" borderId="50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 vertical="center" wrapText="1"/>
    </xf>
    <xf numFmtId="212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/>
    </xf>
    <xf numFmtId="0" fontId="1" fillId="0" borderId="51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74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wrapText="1"/>
      <protection/>
    </xf>
    <xf numFmtId="0" fontId="3" fillId="0" borderId="55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5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10" fillId="0" borderId="86" xfId="0" applyNumberFormat="1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4" fillId="0" borderId="71" xfId="53" applyFont="1" applyBorder="1" applyAlignment="1">
      <alignment horizontal="center" vertical="center" wrapText="1"/>
      <protection/>
    </xf>
    <xf numFmtId="0" fontId="31" fillId="0" borderId="72" xfId="0" applyFont="1" applyBorder="1" applyAlignment="1">
      <alignment wrapText="1"/>
    </xf>
    <xf numFmtId="0" fontId="31" fillId="0" borderId="76" xfId="0" applyFont="1" applyBorder="1" applyAlignment="1">
      <alignment wrapText="1"/>
    </xf>
    <xf numFmtId="0" fontId="31" fillId="0" borderId="79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31" fillId="0" borderId="59" xfId="0" applyFont="1" applyBorder="1" applyAlignment="1">
      <alignment wrapText="1"/>
    </xf>
    <xf numFmtId="0" fontId="31" fillId="0" borderId="80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7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7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8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Alignment="1">
      <alignment wrapText="1"/>
    </xf>
    <xf numFmtId="0" fontId="29" fillId="0" borderId="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71" xfId="53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71" xfId="53" applyFont="1" applyBorder="1" applyAlignment="1">
      <alignment horizontal="center" vertical="center" wrapText="1"/>
      <protection/>
    </xf>
    <xf numFmtId="0" fontId="21" fillId="0" borderId="76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8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9" fillId="0" borderId="71" xfId="53" applyFont="1" applyFill="1" applyBorder="1" applyAlignment="1">
      <alignment horizontal="center" vertical="center" wrapText="1"/>
      <protection/>
    </xf>
    <xf numFmtId="0" fontId="21" fillId="0" borderId="72" xfId="0" applyFont="1" applyFill="1" applyBorder="1" applyAlignment="1">
      <alignment vertical="center" wrapText="1"/>
    </xf>
    <xf numFmtId="0" fontId="21" fillId="0" borderId="76" xfId="0" applyFont="1" applyFill="1" applyBorder="1" applyAlignment="1">
      <alignment vertical="center" wrapText="1"/>
    </xf>
    <xf numFmtId="0" fontId="21" fillId="0" borderId="7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49" fontId="9" fillId="0" borderId="71" xfId="5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32" borderId="73" xfId="0" applyFont="1" applyFill="1" applyBorder="1" applyAlignment="1">
      <alignment horizontal="center" wrapText="1"/>
    </xf>
    <xf numFmtId="0" fontId="35" fillId="32" borderId="73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33" xfId="0" applyBorder="1" applyAlignment="1">
      <alignment/>
    </xf>
    <xf numFmtId="0" fontId="4" fillId="32" borderId="78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2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12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textRotation="90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2" fontId="3" fillId="0" borderId="77" xfId="0" applyNumberFormat="1" applyFont="1" applyFill="1" applyBorder="1" applyAlignment="1" applyProtection="1">
      <alignment horizontal="center" vertical="center" wrapText="1"/>
      <protection/>
    </xf>
    <xf numFmtId="0" fontId="24" fillId="0" borderId="7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right" vertical="center" wrapText="1"/>
    </xf>
    <xf numFmtId="0" fontId="4" fillId="0" borderId="91" xfId="0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right" vertical="center" wrapText="1"/>
    </xf>
    <xf numFmtId="212" fontId="4" fillId="0" borderId="59" xfId="0" applyNumberFormat="1" applyFont="1" applyFill="1" applyBorder="1" applyAlignment="1" applyProtection="1">
      <alignment horizontal="center" vertical="center"/>
      <protection/>
    </xf>
    <xf numFmtId="212" fontId="4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4" fillId="0" borderId="93" xfId="0" applyFont="1" applyFill="1" applyBorder="1" applyAlignment="1" applyProtection="1">
      <alignment horizontal="right" vertical="center" wrapText="1"/>
      <protection/>
    </xf>
    <xf numFmtId="0" fontId="4" fillId="0" borderId="94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4" fillId="0" borderId="77" xfId="0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212" fontId="3" fillId="0" borderId="16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12" fontId="3" fillId="0" borderId="71" xfId="0" applyNumberFormat="1" applyFont="1" applyFill="1" applyBorder="1" applyAlignment="1" applyProtection="1">
      <alignment horizontal="center" vertical="center"/>
      <protection/>
    </xf>
    <xf numFmtId="212" fontId="3" fillId="0" borderId="72" xfId="0" applyNumberFormat="1" applyFont="1" applyFill="1" applyBorder="1" applyAlignment="1" applyProtection="1">
      <alignment horizontal="center" vertical="center"/>
      <protection/>
    </xf>
    <xf numFmtId="212" fontId="3" fillId="0" borderId="30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tabSelected="1" view="pageBreakPreview" zoomScale="68" zoomScaleNormal="75" zoomScaleSheetLayoutView="68" zoomScalePageLayoutView="0" workbookViewId="0" topLeftCell="A1">
      <selection activeCell="J12" sqref="J12"/>
    </sheetView>
  </sheetViews>
  <sheetFormatPr defaultColWidth="3.25390625" defaultRowHeight="12.75"/>
  <cols>
    <col min="1" max="1" width="5.25390625" style="1" customWidth="1"/>
    <col min="2" max="3" width="6.25390625" style="1" customWidth="1"/>
    <col min="4" max="5" width="5.375" style="1" customWidth="1"/>
    <col min="6" max="6" width="5.625" style="1" bestFit="1" customWidth="1"/>
    <col min="7" max="7" width="6.875" style="1" customWidth="1"/>
    <col min="8" max="8" width="6.625" style="1" customWidth="1"/>
    <col min="9" max="9" width="5.25390625" style="1" customWidth="1"/>
    <col min="10" max="10" width="5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6.25390625" style="1" customWidth="1"/>
    <col min="17" max="17" width="4.6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5.75390625" style="1" customWidth="1"/>
    <col min="27" max="27" width="5.875" style="1" customWidth="1"/>
    <col min="28" max="28" width="5.75390625" style="1" customWidth="1"/>
    <col min="29" max="29" width="5.2539062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75390625" style="1" customWidth="1"/>
    <col min="36" max="37" width="5.625" style="1" customWidth="1"/>
    <col min="38" max="38" width="6.62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41" customFormat="1" ht="25.5" customHeight="1">
      <c r="A1" s="460" t="s">
        <v>124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82" t="s">
        <v>17</v>
      </c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</row>
    <row r="2" spans="1:54" s="41" customFormat="1" ht="24" customHeight="1">
      <c r="A2" s="460" t="s">
        <v>121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</row>
    <row r="3" spans="1:54" s="41" customFormat="1" ht="30.75">
      <c r="A3" s="460" t="s">
        <v>175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84" t="s">
        <v>0</v>
      </c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1:54" s="41" customFormat="1" ht="27.75">
      <c r="A4" s="485" t="s">
        <v>177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86" t="s">
        <v>89</v>
      </c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</row>
    <row r="5" spans="1:54" s="41" customFormat="1" ht="27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</row>
    <row r="6" spans="1:54" s="46" customFormat="1" ht="25.5" customHeight="1">
      <c r="A6" s="460" t="s">
        <v>122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</row>
    <row r="7" spans="1:54" s="46" customFormat="1" ht="27" customHeight="1">
      <c r="A7" s="460" t="s">
        <v>123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78" t="s">
        <v>18</v>
      </c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</row>
    <row r="8" spans="16:54" s="46" customFormat="1" ht="26.25">
      <c r="P8" s="456" t="s">
        <v>92</v>
      </c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61"/>
      <c r="AC8" s="461"/>
      <c r="AD8" s="462"/>
      <c r="AE8" s="462"/>
      <c r="AF8" s="462"/>
      <c r="AG8" s="462"/>
      <c r="AH8" s="462"/>
      <c r="AI8" s="462"/>
      <c r="AJ8" s="462"/>
      <c r="AK8" s="462"/>
      <c r="AL8" s="462"/>
      <c r="AM8" s="44"/>
      <c r="AN8" s="480" t="s">
        <v>61</v>
      </c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</row>
    <row r="9" spans="16:54" s="46" customFormat="1" ht="25.5" customHeight="1">
      <c r="P9" s="456" t="s">
        <v>63</v>
      </c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4"/>
      <c r="AM9" s="44"/>
      <c r="AN9" s="458" t="s">
        <v>75</v>
      </c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</row>
    <row r="10" spans="16:54" s="46" customFormat="1" ht="23.25" customHeight="1">
      <c r="P10" s="456" t="s">
        <v>64</v>
      </c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4"/>
      <c r="AL10" s="44"/>
      <c r="AM10" s="44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</row>
    <row r="11" spans="16:54" s="46" customFormat="1" ht="21.75" customHeight="1">
      <c r="P11" s="498" t="s">
        <v>102</v>
      </c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99"/>
      <c r="AM11" s="499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</row>
    <row r="12" spans="14:54" s="46" customFormat="1" ht="21.75" customHeight="1">
      <c r="N12" s="49"/>
      <c r="O12" s="49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50"/>
      <c r="AO12" s="51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</row>
    <row r="13" spans="14:54" s="46" customFormat="1" ht="21.75" customHeight="1">
      <c r="N13" s="49"/>
      <c r="O13" s="49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50"/>
      <c r="AO13" s="51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</row>
    <row r="14" spans="16:54" s="46" customFormat="1" ht="21.75" customHeight="1">
      <c r="P14" s="494" t="s">
        <v>120</v>
      </c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41:54" s="46" customFormat="1" ht="18.75"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41" customFormat="1" ht="26.25" thickBot="1">
      <c r="A16" s="496" t="s">
        <v>103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</row>
    <row r="17" spans="1:54" s="41" customFormat="1" ht="15.75" customHeight="1">
      <c r="A17" s="404" t="s">
        <v>1</v>
      </c>
      <c r="B17" s="401" t="s">
        <v>2</v>
      </c>
      <c r="C17" s="402"/>
      <c r="D17" s="402"/>
      <c r="E17" s="403"/>
      <c r="F17" s="401" t="s">
        <v>3</v>
      </c>
      <c r="G17" s="402"/>
      <c r="H17" s="402"/>
      <c r="I17" s="403"/>
      <c r="J17" s="382" t="s">
        <v>4</v>
      </c>
      <c r="K17" s="383"/>
      <c r="L17" s="383"/>
      <c r="M17" s="383"/>
      <c r="N17" s="382" t="s">
        <v>5</v>
      </c>
      <c r="O17" s="383"/>
      <c r="P17" s="383"/>
      <c r="Q17" s="383"/>
      <c r="R17" s="384"/>
      <c r="S17" s="382" t="s">
        <v>6</v>
      </c>
      <c r="T17" s="390"/>
      <c r="U17" s="390"/>
      <c r="V17" s="390"/>
      <c r="W17" s="384"/>
      <c r="X17" s="382" t="s">
        <v>7</v>
      </c>
      <c r="Y17" s="383"/>
      <c r="Z17" s="383"/>
      <c r="AA17" s="384"/>
      <c r="AB17" s="401" t="s">
        <v>8</v>
      </c>
      <c r="AC17" s="402"/>
      <c r="AD17" s="402"/>
      <c r="AE17" s="403"/>
      <c r="AF17" s="401" t="s">
        <v>9</v>
      </c>
      <c r="AG17" s="402"/>
      <c r="AH17" s="402"/>
      <c r="AI17" s="403"/>
      <c r="AJ17" s="382" t="s">
        <v>10</v>
      </c>
      <c r="AK17" s="390"/>
      <c r="AL17" s="390"/>
      <c r="AM17" s="390"/>
      <c r="AN17" s="384"/>
      <c r="AO17" s="382" t="s">
        <v>11</v>
      </c>
      <c r="AP17" s="383"/>
      <c r="AQ17" s="383"/>
      <c r="AR17" s="383"/>
      <c r="AS17" s="387" t="s">
        <v>16</v>
      </c>
      <c r="AT17" s="388"/>
      <c r="AU17" s="388"/>
      <c r="AV17" s="388"/>
      <c r="AW17" s="389"/>
      <c r="AX17" s="382" t="s">
        <v>12</v>
      </c>
      <c r="AY17" s="383"/>
      <c r="AZ17" s="383"/>
      <c r="BA17" s="384"/>
      <c r="BB17" s="297"/>
    </row>
    <row r="18" spans="1:54" s="41" customFormat="1" ht="16.5" thickBot="1">
      <c r="A18" s="405"/>
      <c r="B18" s="281">
        <v>1</v>
      </c>
      <c r="C18" s="282">
        <v>2</v>
      </c>
      <c r="D18" s="282">
        <v>3</v>
      </c>
      <c r="E18" s="283">
        <v>4</v>
      </c>
      <c r="F18" s="281">
        <v>5</v>
      </c>
      <c r="G18" s="282">
        <v>6</v>
      </c>
      <c r="H18" s="282">
        <v>7</v>
      </c>
      <c r="I18" s="283">
        <v>8</v>
      </c>
      <c r="J18" s="281">
        <v>9</v>
      </c>
      <c r="K18" s="282">
        <v>10</v>
      </c>
      <c r="L18" s="282">
        <v>11</v>
      </c>
      <c r="M18" s="284">
        <v>12</v>
      </c>
      <c r="N18" s="281">
        <v>13</v>
      </c>
      <c r="O18" s="282">
        <v>14</v>
      </c>
      <c r="P18" s="282">
        <v>15</v>
      </c>
      <c r="Q18" s="282">
        <v>16</v>
      </c>
      <c r="R18" s="283">
        <v>17</v>
      </c>
      <c r="S18" s="281">
        <v>18</v>
      </c>
      <c r="T18" s="282">
        <v>19</v>
      </c>
      <c r="U18" s="282">
        <v>20</v>
      </c>
      <c r="V18" s="282">
        <v>21</v>
      </c>
      <c r="W18" s="283">
        <v>22</v>
      </c>
      <c r="X18" s="281">
        <v>23</v>
      </c>
      <c r="Y18" s="282">
        <v>24</v>
      </c>
      <c r="Z18" s="282">
        <v>25</v>
      </c>
      <c r="AA18" s="283">
        <v>26</v>
      </c>
      <c r="AB18" s="281">
        <v>27</v>
      </c>
      <c r="AC18" s="282">
        <v>28</v>
      </c>
      <c r="AD18" s="282">
        <v>29</v>
      </c>
      <c r="AE18" s="283">
        <v>30</v>
      </c>
      <c r="AF18" s="281">
        <v>31</v>
      </c>
      <c r="AG18" s="282">
        <v>32</v>
      </c>
      <c r="AH18" s="282">
        <v>33</v>
      </c>
      <c r="AI18" s="283">
        <v>34</v>
      </c>
      <c r="AJ18" s="281">
        <v>35</v>
      </c>
      <c r="AK18" s="282">
        <v>36</v>
      </c>
      <c r="AL18" s="282">
        <v>37</v>
      </c>
      <c r="AM18" s="282">
        <v>38</v>
      </c>
      <c r="AN18" s="283">
        <v>39</v>
      </c>
      <c r="AO18" s="281">
        <v>40</v>
      </c>
      <c r="AP18" s="282">
        <v>41</v>
      </c>
      <c r="AQ18" s="282">
        <v>42</v>
      </c>
      <c r="AR18" s="284">
        <v>43</v>
      </c>
      <c r="AS18" s="281">
        <v>44</v>
      </c>
      <c r="AT18" s="282">
        <v>45</v>
      </c>
      <c r="AU18" s="282">
        <v>46</v>
      </c>
      <c r="AV18" s="282">
        <v>47</v>
      </c>
      <c r="AW18" s="283">
        <v>48</v>
      </c>
      <c r="AX18" s="281">
        <v>49</v>
      </c>
      <c r="AY18" s="282">
        <v>50</v>
      </c>
      <c r="AZ18" s="282">
        <v>51</v>
      </c>
      <c r="BA18" s="283">
        <v>52</v>
      </c>
      <c r="BB18" s="297"/>
    </row>
    <row r="19" spans="1:54" s="41" customFormat="1" ht="22.5" customHeight="1" thickBot="1">
      <c r="A19" s="285">
        <v>1</v>
      </c>
      <c r="B19" s="286" t="s">
        <v>125</v>
      </c>
      <c r="C19" s="286" t="s">
        <v>125</v>
      </c>
      <c r="D19" s="286" t="s">
        <v>125</v>
      </c>
      <c r="E19" s="286" t="s">
        <v>125</v>
      </c>
      <c r="F19" s="286" t="s">
        <v>125</v>
      </c>
      <c r="G19" s="286" t="s">
        <v>125</v>
      </c>
      <c r="H19" s="286" t="s">
        <v>125</v>
      </c>
      <c r="I19" s="286" t="s">
        <v>125</v>
      </c>
      <c r="J19" s="286" t="s">
        <v>125</v>
      </c>
      <c r="K19" s="286" t="s">
        <v>125</v>
      </c>
      <c r="L19" s="286" t="s">
        <v>125</v>
      </c>
      <c r="M19" s="286" t="s">
        <v>125</v>
      </c>
      <c r="N19" s="287" t="s">
        <v>125</v>
      </c>
      <c r="O19" s="286" t="s">
        <v>125</v>
      </c>
      <c r="P19" s="286" t="s">
        <v>125</v>
      </c>
      <c r="Q19" s="288" t="s">
        <v>126</v>
      </c>
      <c r="R19" s="289" t="s">
        <v>127</v>
      </c>
      <c r="S19" s="286" t="s">
        <v>128</v>
      </c>
      <c r="T19" s="286" t="s">
        <v>125</v>
      </c>
      <c r="U19" s="286" t="s">
        <v>125</v>
      </c>
      <c r="V19" s="286" t="s">
        <v>125</v>
      </c>
      <c r="W19" s="286" t="s">
        <v>125</v>
      </c>
      <c r="X19" s="286" t="s">
        <v>125</v>
      </c>
      <c r="Y19" s="286" t="s">
        <v>125</v>
      </c>
      <c r="Z19" s="286" t="s">
        <v>125</v>
      </c>
      <c r="AA19" s="286" t="s">
        <v>125</v>
      </c>
      <c r="AB19" s="286" t="s">
        <v>125</v>
      </c>
      <c r="AC19" s="288" t="s">
        <v>128</v>
      </c>
      <c r="AD19" s="288" t="s">
        <v>128</v>
      </c>
      <c r="AE19" s="290" t="s">
        <v>128</v>
      </c>
      <c r="AF19" s="286" t="s">
        <v>128</v>
      </c>
      <c r="AG19" s="286" t="s">
        <v>125</v>
      </c>
      <c r="AH19" s="286" t="s">
        <v>125</v>
      </c>
      <c r="AI19" s="286" t="s">
        <v>125</v>
      </c>
      <c r="AJ19" s="286" t="s">
        <v>125</v>
      </c>
      <c r="AK19" s="286" t="s">
        <v>125</v>
      </c>
      <c r="AL19" s="286" t="s">
        <v>125</v>
      </c>
      <c r="AM19" s="286" t="s">
        <v>125</v>
      </c>
      <c r="AN19" s="286" t="s">
        <v>125</v>
      </c>
      <c r="AO19" s="286" t="s">
        <v>125</v>
      </c>
      <c r="AP19" s="288" t="s">
        <v>13</v>
      </c>
      <c r="AQ19" s="288" t="s">
        <v>13</v>
      </c>
      <c r="AR19" s="289" t="s">
        <v>127</v>
      </c>
      <c r="AS19" s="286" t="s">
        <v>72</v>
      </c>
      <c r="AT19" s="288" t="s">
        <v>72</v>
      </c>
      <c r="AU19" s="288" t="s">
        <v>72</v>
      </c>
      <c r="AV19" s="288" t="s">
        <v>72</v>
      </c>
      <c r="AW19" s="289" t="s">
        <v>72</v>
      </c>
      <c r="AX19" s="291" t="s">
        <v>72</v>
      </c>
      <c r="AY19" s="288" t="s">
        <v>72</v>
      </c>
      <c r="AZ19" s="288" t="s">
        <v>72</v>
      </c>
      <c r="BA19" s="289" t="s">
        <v>72</v>
      </c>
      <c r="BB19" s="298"/>
    </row>
    <row r="20" spans="1:54" s="41" customFormat="1" ht="26.25" customHeight="1" thickBot="1">
      <c r="A20" s="285">
        <v>2</v>
      </c>
      <c r="B20" s="286" t="s">
        <v>125</v>
      </c>
      <c r="C20" s="286" t="s">
        <v>125</v>
      </c>
      <c r="D20" s="286" t="s">
        <v>125</v>
      </c>
      <c r="E20" s="286" t="s">
        <v>125</v>
      </c>
      <c r="F20" s="286" t="s">
        <v>125</v>
      </c>
      <c r="G20" s="286" t="s">
        <v>125</v>
      </c>
      <c r="H20" s="286" t="s">
        <v>125</v>
      </c>
      <c r="I20" s="286" t="s">
        <v>125</v>
      </c>
      <c r="J20" s="286" t="s">
        <v>125</v>
      </c>
      <c r="K20" s="286" t="s">
        <v>125</v>
      </c>
      <c r="L20" s="286" t="s">
        <v>125</v>
      </c>
      <c r="M20" s="286" t="s">
        <v>125</v>
      </c>
      <c r="N20" s="287" t="s">
        <v>125</v>
      </c>
      <c r="O20" s="286" t="s">
        <v>125</v>
      </c>
      <c r="P20" s="286" t="s">
        <v>125</v>
      </c>
      <c r="Q20" s="288" t="s">
        <v>126</v>
      </c>
      <c r="R20" s="289" t="s">
        <v>127</v>
      </c>
      <c r="S20" s="286" t="s">
        <v>128</v>
      </c>
      <c r="T20" s="286" t="s">
        <v>125</v>
      </c>
      <c r="U20" s="286" t="s">
        <v>125</v>
      </c>
      <c r="V20" s="286" t="s">
        <v>125</v>
      </c>
      <c r="W20" s="286" t="s">
        <v>125</v>
      </c>
      <c r="X20" s="286" t="s">
        <v>125</v>
      </c>
      <c r="Y20" s="286" t="s">
        <v>125</v>
      </c>
      <c r="Z20" s="286" t="s">
        <v>125</v>
      </c>
      <c r="AA20" s="286" t="s">
        <v>125</v>
      </c>
      <c r="AB20" s="286" t="s">
        <v>125</v>
      </c>
      <c r="AC20" s="288" t="s">
        <v>128</v>
      </c>
      <c r="AD20" s="288" t="s">
        <v>128</v>
      </c>
      <c r="AE20" s="290" t="s">
        <v>128</v>
      </c>
      <c r="AF20" s="286" t="s">
        <v>128</v>
      </c>
      <c r="AG20" s="286" t="s">
        <v>125</v>
      </c>
      <c r="AH20" s="286" t="s">
        <v>125</v>
      </c>
      <c r="AI20" s="286" t="s">
        <v>125</v>
      </c>
      <c r="AJ20" s="286" t="s">
        <v>125</v>
      </c>
      <c r="AK20" s="286" t="s">
        <v>125</v>
      </c>
      <c r="AL20" s="286" t="s">
        <v>125</v>
      </c>
      <c r="AM20" s="286" t="s">
        <v>125</v>
      </c>
      <c r="AN20" s="286" t="s">
        <v>125</v>
      </c>
      <c r="AO20" s="286" t="s">
        <v>125</v>
      </c>
      <c r="AP20" s="288" t="s">
        <v>13</v>
      </c>
      <c r="AQ20" s="288" t="s">
        <v>13</v>
      </c>
      <c r="AR20" s="289" t="s">
        <v>127</v>
      </c>
      <c r="AS20" s="286" t="s">
        <v>72</v>
      </c>
      <c r="AT20" s="288" t="s">
        <v>72</v>
      </c>
      <c r="AU20" s="288" t="s">
        <v>72</v>
      </c>
      <c r="AV20" s="288" t="s">
        <v>72</v>
      </c>
      <c r="AW20" s="289" t="s">
        <v>72</v>
      </c>
      <c r="AX20" s="291" t="s">
        <v>72</v>
      </c>
      <c r="AY20" s="288" t="s">
        <v>72</v>
      </c>
      <c r="AZ20" s="288" t="s">
        <v>72</v>
      </c>
      <c r="BA20" s="289" t="s">
        <v>72</v>
      </c>
      <c r="BB20" s="298"/>
    </row>
    <row r="21" spans="1:55" s="41" customFormat="1" ht="22.5" customHeight="1" thickBot="1">
      <c r="A21" s="285">
        <v>3</v>
      </c>
      <c r="B21" s="286" t="s">
        <v>129</v>
      </c>
      <c r="C21" s="286" t="s">
        <v>129</v>
      </c>
      <c r="D21" s="286" t="s">
        <v>129</v>
      </c>
      <c r="E21" s="286" t="s">
        <v>129</v>
      </c>
      <c r="F21" s="286" t="s">
        <v>129</v>
      </c>
      <c r="G21" s="286" t="s">
        <v>129</v>
      </c>
      <c r="H21" s="286" t="s">
        <v>129</v>
      </c>
      <c r="I21" s="286" t="s">
        <v>129</v>
      </c>
      <c r="J21" s="286" t="s">
        <v>129</v>
      </c>
      <c r="K21" s="286" t="s">
        <v>129</v>
      </c>
      <c r="L21" s="286" t="s">
        <v>129</v>
      </c>
      <c r="M21" s="286" t="s">
        <v>129</v>
      </c>
      <c r="N21" s="287" t="s">
        <v>129</v>
      </c>
      <c r="O21" s="286" t="s">
        <v>129</v>
      </c>
      <c r="P21" s="286" t="s">
        <v>129</v>
      </c>
      <c r="Q21" s="288" t="s">
        <v>128</v>
      </c>
      <c r="R21" s="289" t="s">
        <v>127</v>
      </c>
      <c r="S21" s="286" t="s">
        <v>129</v>
      </c>
      <c r="T21" s="286" t="s">
        <v>129</v>
      </c>
      <c r="U21" s="286" t="s">
        <v>129</v>
      </c>
      <c r="V21" s="286" t="s">
        <v>129</v>
      </c>
      <c r="W21" s="286" t="s">
        <v>129</v>
      </c>
      <c r="X21" s="286" t="s">
        <v>129</v>
      </c>
      <c r="Y21" s="286" t="s">
        <v>129</v>
      </c>
      <c r="Z21" s="286" t="s">
        <v>129</v>
      </c>
      <c r="AA21" s="286" t="s">
        <v>129</v>
      </c>
      <c r="AB21" s="286" t="s">
        <v>129</v>
      </c>
      <c r="AC21" s="286" t="s">
        <v>129</v>
      </c>
      <c r="AD21" s="286" t="s">
        <v>129</v>
      </c>
      <c r="AE21" s="286" t="s">
        <v>129</v>
      </c>
      <c r="AF21" s="286" t="s">
        <v>129</v>
      </c>
      <c r="AG21" s="286" t="s">
        <v>129</v>
      </c>
      <c r="AH21" s="286" t="s">
        <v>129</v>
      </c>
      <c r="AI21" s="286" t="s">
        <v>129</v>
      </c>
      <c r="AJ21" s="286" t="s">
        <v>129</v>
      </c>
      <c r="AK21" s="286" t="s">
        <v>129</v>
      </c>
      <c r="AL21" s="286" t="s">
        <v>129</v>
      </c>
      <c r="AM21" s="286" t="s">
        <v>129</v>
      </c>
      <c r="AN21" s="286" t="s">
        <v>129</v>
      </c>
      <c r="AO21" s="286" t="s">
        <v>129</v>
      </c>
      <c r="AP21" s="288" t="s">
        <v>128</v>
      </c>
      <c r="AQ21" s="288" t="s">
        <v>128</v>
      </c>
      <c r="AR21" s="289" t="s">
        <v>127</v>
      </c>
      <c r="AS21" s="286" t="s">
        <v>72</v>
      </c>
      <c r="AT21" s="288" t="s">
        <v>72</v>
      </c>
      <c r="AU21" s="288" t="s">
        <v>72</v>
      </c>
      <c r="AV21" s="288" t="s">
        <v>72</v>
      </c>
      <c r="AW21" s="289" t="s">
        <v>72</v>
      </c>
      <c r="AX21" s="291" t="s">
        <v>72</v>
      </c>
      <c r="AY21" s="288" t="s">
        <v>72</v>
      </c>
      <c r="AZ21" s="288" t="s">
        <v>72</v>
      </c>
      <c r="BA21" s="289" t="s">
        <v>72</v>
      </c>
      <c r="BB21" s="298"/>
      <c r="BC21" s="296"/>
    </row>
    <row r="22" spans="1:55" s="41" customFormat="1" ht="19.5" thickBot="1">
      <c r="A22" s="292">
        <v>4</v>
      </c>
      <c r="B22" s="286" t="s">
        <v>128</v>
      </c>
      <c r="C22" s="286" t="s">
        <v>128</v>
      </c>
      <c r="D22" s="286" t="s">
        <v>128</v>
      </c>
      <c r="E22" s="286" t="s">
        <v>128</v>
      </c>
      <c r="F22" s="286" t="s">
        <v>128</v>
      </c>
      <c r="G22" s="286" t="s">
        <v>128</v>
      </c>
      <c r="H22" s="286" t="s">
        <v>128</v>
      </c>
      <c r="I22" s="286" t="s">
        <v>128</v>
      </c>
      <c r="J22" s="286" t="s">
        <v>128</v>
      </c>
      <c r="K22" s="286" t="s">
        <v>128</v>
      </c>
      <c r="L22" s="286" t="s">
        <v>128</v>
      </c>
      <c r="M22" s="286" t="s">
        <v>128</v>
      </c>
      <c r="N22" s="286" t="s">
        <v>128</v>
      </c>
      <c r="O22" s="286" t="s">
        <v>128</v>
      </c>
      <c r="P22" s="286" t="s">
        <v>128</v>
      </c>
      <c r="Q22" s="286" t="s">
        <v>128</v>
      </c>
      <c r="R22" s="286" t="s">
        <v>127</v>
      </c>
      <c r="S22" s="286" t="s">
        <v>72</v>
      </c>
      <c r="T22" s="286" t="s">
        <v>72</v>
      </c>
      <c r="U22" s="286" t="s">
        <v>72</v>
      </c>
      <c r="V22" s="286" t="s">
        <v>72</v>
      </c>
      <c r="W22" s="286" t="s">
        <v>72</v>
      </c>
      <c r="X22" s="286" t="s">
        <v>128</v>
      </c>
      <c r="Y22" s="286" t="s">
        <v>128</v>
      </c>
      <c r="Z22" s="286" t="s">
        <v>128</v>
      </c>
      <c r="AA22" s="286" t="s">
        <v>128</v>
      </c>
      <c r="AB22" s="286" t="s">
        <v>128</v>
      </c>
      <c r="AC22" s="286" t="s">
        <v>128</v>
      </c>
      <c r="AD22" s="286" t="s">
        <v>128</v>
      </c>
      <c r="AE22" s="286" t="s">
        <v>128</v>
      </c>
      <c r="AF22" s="286" t="s">
        <v>128</v>
      </c>
      <c r="AG22" s="286" t="s">
        <v>128</v>
      </c>
      <c r="AH22" s="286" t="s">
        <v>128</v>
      </c>
      <c r="AI22" s="286" t="s">
        <v>128</v>
      </c>
      <c r="AJ22" s="286" t="s">
        <v>128</v>
      </c>
      <c r="AK22" s="286" t="s">
        <v>128</v>
      </c>
      <c r="AL22" s="286" t="s">
        <v>128</v>
      </c>
      <c r="AM22" s="286" t="s">
        <v>128</v>
      </c>
      <c r="AN22" s="286" t="s">
        <v>128</v>
      </c>
      <c r="AO22" s="291" t="s">
        <v>128</v>
      </c>
      <c r="AP22" s="293" t="s">
        <v>128</v>
      </c>
      <c r="AQ22" s="293" t="s">
        <v>128</v>
      </c>
      <c r="AR22" s="286" t="s">
        <v>127</v>
      </c>
      <c r="AS22" s="294" t="s">
        <v>72</v>
      </c>
      <c r="AT22" s="294" t="s">
        <v>72</v>
      </c>
      <c r="AU22" s="294" t="s">
        <v>72</v>
      </c>
      <c r="AV22" s="294" t="s">
        <v>72</v>
      </c>
      <c r="AW22" s="294" t="s">
        <v>72</v>
      </c>
      <c r="AX22" s="294" t="s">
        <v>128</v>
      </c>
      <c r="AY22" s="294" t="s">
        <v>128</v>
      </c>
      <c r="AZ22" s="294" t="s">
        <v>128</v>
      </c>
      <c r="BA22" s="295" t="s">
        <v>130</v>
      </c>
      <c r="BB22" s="299"/>
      <c r="BC22" s="296"/>
    </row>
    <row r="23" spans="1:55" s="41" customFormat="1" ht="18.75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2"/>
      <c r="AQ23" s="302"/>
      <c r="AR23" s="301"/>
      <c r="AS23" s="303"/>
      <c r="AT23" s="303"/>
      <c r="AU23" s="303"/>
      <c r="AV23" s="303"/>
      <c r="AW23" s="303"/>
      <c r="AX23" s="303"/>
      <c r="AY23" s="303"/>
      <c r="AZ23" s="303"/>
      <c r="BA23" s="304"/>
      <c r="BB23" s="305"/>
      <c r="BC23" s="296"/>
    </row>
    <row r="24" spans="1:54" s="41" customFormat="1" ht="41.25" customHeight="1">
      <c r="A24" s="385" t="s">
        <v>131</v>
      </c>
      <c r="B24" s="385"/>
      <c r="C24" s="385"/>
      <c r="D24" s="385"/>
      <c r="E24" s="385"/>
      <c r="F24" s="385"/>
      <c r="G24" s="385"/>
      <c r="H24" s="385"/>
      <c r="I24" s="385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06"/>
      <c r="AW24" s="306"/>
      <c r="AX24" s="306"/>
      <c r="AY24" s="306"/>
      <c r="AZ24" s="306"/>
      <c r="BA24" s="306"/>
      <c r="BB24" s="306"/>
    </row>
    <row r="25" spans="1:53" s="41" customFormat="1" ht="15.75">
      <c r="A25" s="54"/>
      <c r="B25" s="54"/>
      <c r="C25" s="54"/>
      <c r="D25" s="54"/>
      <c r="E25" s="54"/>
      <c r="F25" s="54"/>
      <c r="G25" s="54"/>
      <c r="H25" s="54"/>
      <c r="I25" s="54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53"/>
      <c r="AX25" s="53"/>
      <c r="AY25" s="53"/>
      <c r="AZ25" s="53"/>
      <c r="BA25" s="53"/>
    </row>
    <row r="26" spans="1:54" s="41" customFormat="1" ht="23.25">
      <c r="A26" s="55" t="s">
        <v>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7"/>
      <c r="AY26" s="57"/>
      <c r="AZ26" s="57"/>
      <c r="BA26" s="57"/>
      <c r="BB26" s="58"/>
    </row>
    <row r="27" spans="1:54" s="41" customFormat="1" ht="15.75" customHeight="1">
      <c r="A27" s="472" t="s">
        <v>1</v>
      </c>
      <c r="B27" s="473"/>
      <c r="C27" s="391" t="s">
        <v>132</v>
      </c>
      <c r="D27" s="392"/>
      <c r="E27" s="392"/>
      <c r="F27" s="393"/>
      <c r="G27" s="400" t="s">
        <v>170</v>
      </c>
      <c r="H27" s="400"/>
      <c r="I27" s="400"/>
      <c r="J27" s="400" t="s">
        <v>133</v>
      </c>
      <c r="K27" s="400"/>
      <c r="L27" s="400" t="s">
        <v>134</v>
      </c>
      <c r="M27" s="400"/>
      <c r="N27" s="400"/>
      <c r="O27" s="400"/>
      <c r="P27" s="400"/>
      <c r="Q27" s="425" t="s">
        <v>135</v>
      </c>
      <c r="R27" s="426"/>
      <c r="S27" s="427"/>
      <c r="T27" s="425" t="s">
        <v>14</v>
      </c>
      <c r="U27" s="392"/>
      <c r="V27" s="393"/>
      <c r="W27" s="425" t="s">
        <v>19</v>
      </c>
      <c r="X27" s="392"/>
      <c r="Y27" s="393"/>
      <c r="Z27" s="59"/>
      <c r="AA27" s="509" t="s">
        <v>20</v>
      </c>
      <c r="AB27" s="504"/>
      <c r="AC27" s="504"/>
      <c r="AD27" s="504"/>
      <c r="AE27" s="505"/>
      <c r="AF27" s="503" t="s">
        <v>74</v>
      </c>
      <c r="AG27" s="504"/>
      <c r="AH27" s="505"/>
      <c r="AI27" s="503" t="s">
        <v>21</v>
      </c>
      <c r="AJ27" s="512"/>
      <c r="AK27" s="505"/>
      <c r="AL27" s="60"/>
      <c r="AM27" s="463" t="s">
        <v>136</v>
      </c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5"/>
      <c r="AY27" s="501" t="s">
        <v>74</v>
      </c>
      <c r="AZ27" s="501"/>
      <c r="BA27" s="501"/>
      <c r="BB27" s="502"/>
    </row>
    <row r="28" spans="1:54" s="41" customFormat="1" ht="15.75" customHeight="1">
      <c r="A28" s="474"/>
      <c r="B28" s="475"/>
      <c r="C28" s="394"/>
      <c r="D28" s="395"/>
      <c r="E28" s="395"/>
      <c r="F28" s="396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28"/>
      <c r="R28" s="386"/>
      <c r="S28" s="429"/>
      <c r="T28" s="394"/>
      <c r="U28" s="395"/>
      <c r="V28" s="396"/>
      <c r="W28" s="394"/>
      <c r="X28" s="395"/>
      <c r="Y28" s="396"/>
      <c r="Z28" s="59"/>
      <c r="AA28" s="506"/>
      <c r="AB28" s="507"/>
      <c r="AC28" s="507"/>
      <c r="AD28" s="507"/>
      <c r="AE28" s="508"/>
      <c r="AF28" s="506"/>
      <c r="AG28" s="507"/>
      <c r="AH28" s="508"/>
      <c r="AI28" s="513"/>
      <c r="AJ28" s="514"/>
      <c r="AK28" s="508"/>
      <c r="AL28" s="61"/>
      <c r="AM28" s="466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8"/>
      <c r="AY28" s="501"/>
      <c r="AZ28" s="501"/>
      <c r="BA28" s="501"/>
      <c r="BB28" s="502"/>
    </row>
    <row r="29" spans="1:54" s="41" customFormat="1" ht="36" customHeight="1">
      <c r="A29" s="476"/>
      <c r="B29" s="477"/>
      <c r="C29" s="397"/>
      <c r="D29" s="398"/>
      <c r="E29" s="398"/>
      <c r="F29" s="399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30"/>
      <c r="R29" s="431"/>
      <c r="S29" s="432"/>
      <c r="T29" s="397"/>
      <c r="U29" s="398"/>
      <c r="V29" s="399"/>
      <c r="W29" s="397"/>
      <c r="X29" s="398"/>
      <c r="Y29" s="399"/>
      <c r="Z29" s="59"/>
      <c r="AA29" s="491"/>
      <c r="AB29" s="492"/>
      <c r="AC29" s="492"/>
      <c r="AD29" s="492"/>
      <c r="AE29" s="493"/>
      <c r="AF29" s="491"/>
      <c r="AG29" s="492"/>
      <c r="AH29" s="493"/>
      <c r="AI29" s="491"/>
      <c r="AJ29" s="492"/>
      <c r="AK29" s="493"/>
      <c r="AL29" s="61"/>
      <c r="AM29" s="466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8"/>
      <c r="AY29" s="501"/>
      <c r="AZ29" s="501"/>
      <c r="BA29" s="501"/>
      <c r="BB29" s="502"/>
    </row>
    <row r="30" spans="1:54" s="41" customFormat="1" ht="21">
      <c r="A30" s="446">
        <v>1</v>
      </c>
      <c r="B30" s="447"/>
      <c r="C30" s="406">
        <v>33</v>
      </c>
      <c r="D30" s="415"/>
      <c r="E30" s="415"/>
      <c r="F30" s="416"/>
      <c r="G30" s="409">
        <v>5</v>
      </c>
      <c r="H30" s="409"/>
      <c r="I30" s="409"/>
      <c r="J30" s="409">
        <v>5</v>
      </c>
      <c r="K30" s="409"/>
      <c r="L30" s="417"/>
      <c r="M30" s="417"/>
      <c r="N30" s="417"/>
      <c r="O30" s="417"/>
      <c r="P30" s="417"/>
      <c r="Q30" s="433"/>
      <c r="R30" s="434"/>
      <c r="S30" s="435"/>
      <c r="T30" s="406">
        <v>9</v>
      </c>
      <c r="U30" s="407"/>
      <c r="V30" s="424"/>
      <c r="W30" s="406">
        <f>C30+G30+J30+N30+Q30+T30</f>
        <v>52</v>
      </c>
      <c r="X30" s="407"/>
      <c r="Y30" s="408"/>
      <c r="Z30" s="59"/>
      <c r="AA30" s="450" t="s">
        <v>62</v>
      </c>
      <c r="AB30" s="451"/>
      <c r="AC30" s="451"/>
      <c r="AD30" s="451"/>
      <c r="AE30" s="452"/>
      <c r="AF30" s="510" t="s">
        <v>96</v>
      </c>
      <c r="AG30" s="451"/>
      <c r="AH30" s="511"/>
      <c r="AI30" s="453" t="s">
        <v>91</v>
      </c>
      <c r="AJ30" s="454"/>
      <c r="AK30" s="455"/>
      <c r="AL30" s="61"/>
      <c r="AM30" s="469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1"/>
      <c r="AY30" s="501"/>
      <c r="AZ30" s="501"/>
      <c r="BA30" s="501"/>
      <c r="BB30" s="502"/>
    </row>
    <row r="31" spans="1:54" s="41" customFormat="1" ht="21">
      <c r="A31" s="410">
        <v>2</v>
      </c>
      <c r="B31" s="411"/>
      <c r="C31" s="406">
        <v>33</v>
      </c>
      <c r="D31" s="415"/>
      <c r="E31" s="415"/>
      <c r="F31" s="416"/>
      <c r="G31" s="409">
        <v>5</v>
      </c>
      <c r="H31" s="409"/>
      <c r="I31" s="409"/>
      <c r="J31" s="409">
        <v>5</v>
      </c>
      <c r="K31" s="409"/>
      <c r="L31" s="417"/>
      <c r="M31" s="417"/>
      <c r="N31" s="417"/>
      <c r="O31" s="417"/>
      <c r="P31" s="417"/>
      <c r="Q31" s="433"/>
      <c r="R31" s="434"/>
      <c r="S31" s="435"/>
      <c r="T31" s="406">
        <v>9</v>
      </c>
      <c r="U31" s="407"/>
      <c r="V31" s="424"/>
      <c r="W31" s="406">
        <f>C31+G31+J31+L31+Q31+T31</f>
        <v>52</v>
      </c>
      <c r="X31" s="407"/>
      <c r="Y31" s="408"/>
      <c r="Z31" s="59"/>
      <c r="AA31" s="418"/>
      <c r="AB31" s="489"/>
      <c r="AC31" s="489"/>
      <c r="AD31" s="489"/>
      <c r="AE31" s="490"/>
      <c r="AF31" s="418"/>
      <c r="AG31" s="419"/>
      <c r="AH31" s="420"/>
      <c r="AI31" s="418"/>
      <c r="AJ31" s="419"/>
      <c r="AK31" s="420"/>
      <c r="AL31" s="62"/>
      <c r="AM31" s="500" t="s">
        <v>137</v>
      </c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>
        <v>7</v>
      </c>
      <c r="AZ31" s="500"/>
      <c r="BA31" s="500"/>
      <c r="BB31" s="500"/>
    </row>
    <row r="32" spans="1:54" s="41" customFormat="1" ht="21">
      <c r="A32" s="410">
        <v>3</v>
      </c>
      <c r="B32" s="411"/>
      <c r="C32" s="406"/>
      <c r="D32" s="415"/>
      <c r="E32" s="415"/>
      <c r="F32" s="416"/>
      <c r="G32" s="409">
        <v>3</v>
      </c>
      <c r="H32" s="409"/>
      <c r="I32" s="409"/>
      <c r="J32" s="409">
        <v>2</v>
      </c>
      <c r="K32" s="409"/>
      <c r="L32" s="409">
        <f>23+15</f>
        <v>38</v>
      </c>
      <c r="M32" s="409"/>
      <c r="N32" s="409"/>
      <c r="O32" s="409"/>
      <c r="P32" s="409"/>
      <c r="Q32" s="433"/>
      <c r="R32" s="434"/>
      <c r="S32" s="435"/>
      <c r="T32" s="443">
        <v>9</v>
      </c>
      <c r="U32" s="413"/>
      <c r="V32" s="414"/>
      <c r="W32" s="406">
        <f>SUM(C32:V32)</f>
        <v>52</v>
      </c>
      <c r="X32" s="407"/>
      <c r="Y32" s="408"/>
      <c r="Z32" s="59"/>
      <c r="AA32" s="491"/>
      <c r="AB32" s="492"/>
      <c r="AC32" s="492"/>
      <c r="AD32" s="492"/>
      <c r="AE32" s="493"/>
      <c r="AF32" s="421"/>
      <c r="AG32" s="422"/>
      <c r="AH32" s="423"/>
      <c r="AI32" s="421"/>
      <c r="AJ32" s="422"/>
      <c r="AK32" s="423"/>
      <c r="AL32" s="63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</row>
    <row r="33" spans="1:54" s="41" customFormat="1" ht="21">
      <c r="A33" s="410">
        <v>4</v>
      </c>
      <c r="B33" s="411"/>
      <c r="C33" s="406"/>
      <c r="D33" s="415"/>
      <c r="E33" s="415"/>
      <c r="F33" s="416"/>
      <c r="G33" s="409">
        <v>39</v>
      </c>
      <c r="H33" s="409"/>
      <c r="I33" s="409"/>
      <c r="J33" s="409">
        <v>2</v>
      </c>
      <c r="K33" s="409"/>
      <c r="L33" s="417"/>
      <c r="M33" s="417"/>
      <c r="N33" s="417"/>
      <c r="O33" s="417"/>
      <c r="P33" s="417"/>
      <c r="Q33" s="442">
        <v>1</v>
      </c>
      <c r="R33" s="434"/>
      <c r="S33" s="435"/>
      <c r="T33" s="412">
        <v>10</v>
      </c>
      <c r="U33" s="413"/>
      <c r="V33" s="414"/>
      <c r="W33" s="406">
        <f>C33+G33+J33+L33+Q33+T33</f>
        <v>52</v>
      </c>
      <c r="X33" s="407"/>
      <c r="Y33" s="408"/>
      <c r="Z33" s="59"/>
      <c r="AA33" s="65"/>
      <c r="AB33" s="65"/>
      <c r="AC33" s="65"/>
      <c r="AD33" s="65"/>
      <c r="AE33" s="65"/>
      <c r="AF33" s="64"/>
      <c r="AG33" s="64"/>
      <c r="AH33" s="64"/>
      <c r="AI33" s="64"/>
      <c r="AJ33" s="64"/>
      <c r="AK33" s="64"/>
      <c r="AL33" s="63"/>
      <c r="AM33" s="500" t="s">
        <v>90</v>
      </c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>
        <v>8</v>
      </c>
      <c r="AZ33" s="500"/>
      <c r="BA33" s="500"/>
      <c r="BB33" s="500"/>
    </row>
    <row r="34" spans="1:54" s="41" customFormat="1" ht="20.25" customHeight="1">
      <c r="A34" s="410" t="s">
        <v>15</v>
      </c>
      <c r="B34" s="411"/>
      <c r="C34" s="448">
        <f>SUM(C30:C33)</f>
        <v>66</v>
      </c>
      <c r="D34" s="449"/>
      <c r="E34" s="449"/>
      <c r="F34" s="447"/>
      <c r="G34" s="444">
        <f>SUM(G30:G33)</f>
        <v>52</v>
      </c>
      <c r="H34" s="444"/>
      <c r="I34" s="444"/>
      <c r="J34" s="444">
        <f>SUM(J30:J33)</f>
        <v>14</v>
      </c>
      <c r="K34" s="444"/>
      <c r="L34" s="445">
        <f>SUM(L32:L33)</f>
        <v>38</v>
      </c>
      <c r="M34" s="445"/>
      <c r="N34" s="445"/>
      <c r="O34" s="445"/>
      <c r="P34" s="445"/>
      <c r="Q34" s="436">
        <f>SUM(Q33)</f>
        <v>1</v>
      </c>
      <c r="R34" s="437"/>
      <c r="S34" s="438"/>
      <c r="T34" s="439">
        <f>SUM(T30:T33)</f>
        <v>37</v>
      </c>
      <c r="U34" s="440"/>
      <c r="V34" s="441"/>
      <c r="W34" s="439">
        <f>SUM(W30:Y33)</f>
        <v>208</v>
      </c>
      <c r="X34" s="440"/>
      <c r="Y34" s="441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</row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</sheetData>
  <sheetProtection/>
  <mergeCells count="98">
    <mergeCell ref="AY33:BB34"/>
    <mergeCell ref="AY27:BB30"/>
    <mergeCell ref="AF27:AH29"/>
    <mergeCell ref="AA27:AE29"/>
    <mergeCell ref="AF30:AH30"/>
    <mergeCell ref="AY31:BB32"/>
    <mergeCell ref="AM31:AX32"/>
    <mergeCell ref="AI27:AK29"/>
    <mergeCell ref="A4:O4"/>
    <mergeCell ref="AN4:BB7"/>
    <mergeCell ref="A6:O6"/>
    <mergeCell ref="AA31:AE32"/>
    <mergeCell ref="P14:AM14"/>
    <mergeCell ref="A16:BB16"/>
    <mergeCell ref="AO17:AR17"/>
    <mergeCell ref="P12:AM12"/>
    <mergeCell ref="P13:AM13"/>
    <mergeCell ref="P11:AM11"/>
    <mergeCell ref="A1:O1"/>
    <mergeCell ref="P1:AN1"/>
    <mergeCell ref="AO1:BB3"/>
    <mergeCell ref="A2:O2"/>
    <mergeCell ref="A3:O3"/>
    <mergeCell ref="P3:AN3"/>
    <mergeCell ref="P9:AK9"/>
    <mergeCell ref="AN9:BB10"/>
    <mergeCell ref="A7:O7"/>
    <mergeCell ref="P8:AL8"/>
    <mergeCell ref="AM27:AX30"/>
    <mergeCell ref="W27:Y29"/>
    <mergeCell ref="A27:B29"/>
    <mergeCell ref="P7:AM7"/>
    <mergeCell ref="AN8:BB8"/>
    <mergeCell ref="P10:AJ10"/>
    <mergeCell ref="G30:I30"/>
    <mergeCell ref="T27:V29"/>
    <mergeCell ref="W30:Y30"/>
    <mergeCell ref="AA30:AE30"/>
    <mergeCell ref="AI30:AK30"/>
    <mergeCell ref="AI31:AK32"/>
    <mergeCell ref="W32:Y32"/>
    <mergeCell ref="A30:B30"/>
    <mergeCell ref="C30:F30"/>
    <mergeCell ref="T31:V31"/>
    <mergeCell ref="A34:B34"/>
    <mergeCell ref="C32:F32"/>
    <mergeCell ref="G32:I32"/>
    <mergeCell ref="T34:V34"/>
    <mergeCell ref="Q32:S32"/>
    <mergeCell ref="C34:F34"/>
    <mergeCell ref="G34:I34"/>
    <mergeCell ref="Q34:S34"/>
    <mergeCell ref="W34:Y34"/>
    <mergeCell ref="Q33:S33"/>
    <mergeCell ref="J31:K31"/>
    <mergeCell ref="L31:P31"/>
    <mergeCell ref="J32:K32"/>
    <mergeCell ref="L32:P32"/>
    <mergeCell ref="T32:V32"/>
    <mergeCell ref="J34:K34"/>
    <mergeCell ref="L34:P34"/>
    <mergeCell ref="C33:F33"/>
    <mergeCell ref="L30:P30"/>
    <mergeCell ref="AF31:AH32"/>
    <mergeCell ref="W31:Y31"/>
    <mergeCell ref="T30:V30"/>
    <mergeCell ref="Q27:S29"/>
    <mergeCell ref="Q30:S30"/>
    <mergeCell ref="Q31:S31"/>
    <mergeCell ref="J33:K33"/>
    <mergeCell ref="L33:P33"/>
    <mergeCell ref="A32:B32"/>
    <mergeCell ref="A33:B33"/>
    <mergeCell ref="T33:V33"/>
    <mergeCell ref="B17:E17"/>
    <mergeCell ref="F17:I17"/>
    <mergeCell ref="G33:I33"/>
    <mergeCell ref="A31:B31"/>
    <mergeCell ref="C31:F31"/>
    <mergeCell ref="G31:I31"/>
    <mergeCell ref="J27:K29"/>
    <mergeCell ref="AJ17:AN17"/>
    <mergeCell ref="W33:Y33"/>
    <mergeCell ref="N17:R17"/>
    <mergeCell ref="AF17:AI17"/>
    <mergeCell ref="L27:P29"/>
    <mergeCell ref="J30:K30"/>
    <mergeCell ref="AM33:AX34"/>
    <mergeCell ref="AX17:BA17"/>
    <mergeCell ref="A24:AU24"/>
    <mergeCell ref="AS17:AW17"/>
    <mergeCell ref="X17:AA17"/>
    <mergeCell ref="S17:W17"/>
    <mergeCell ref="C27:F29"/>
    <mergeCell ref="G27:I29"/>
    <mergeCell ref="AB17:AE17"/>
    <mergeCell ref="A17:A18"/>
    <mergeCell ref="J17:M17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view="pageBreakPreview" zoomScale="78" zoomScaleNormal="77" zoomScaleSheetLayoutView="78" zoomScalePageLayoutView="0" workbookViewId="0" topLeftCell="A1">
      <selection activeCell="A1" sqref="A1:Y1"/>
    </sheetView>
  </sheetViews>
  <sheetFormatPr defaultColWidth="9.00390625" defaultRowHeight="12.75"/>
  <cols>
    <col min="1" max="1" width="14.25390625" style="35" bestFit="1" customWidth="1"/>
    <col min="2" max="2" width="58.00390625" style="35" customWidth="1"/>
    <col min="3" max="3" width="6.75390625" style="35" customWidth="1"/>
    <col min="4" max="4" width="7.25390625" style="35" customWidth="1"/>
    <col min="5" max="5" width="7.75390625" style="35" customWidth="1"/>
    <col min="6" max="6" width="6.75390625" style="35" customWidth="1"/>
    <col min="7" max="7" width="7.25390625" style="35" customWidth="1"/>
    <col min="8" max="8" width="11.75390625" style="35" customWidth="1"/>
    <col min="9" max="9" width="10.375" style="35" customWidth="1"/>
    <col min="10" max="10" width="10.75390625" style="35" customWidth="1"/>
    <col min="11" max="11" width="6.25390625" style="35" customWidth="1"/>
    <col min="12" max="12" width="11.25390625" style="35" customWidth="1"/>
    <col min="13" max="13" width="13.625" style="35" customWidth="1"/>
    <col min="14" max="16" width="0" style="35" hidden="1" customWidth="1"/>
    <col min="17" max="17" width="2.25390625" style="35" hidden="1" customWidth="1"/>
    <col min="18" max="18" width="10.25390625" style="35" customWidth="1"/>
    <col min="19" max="19" width="9.875" style="35" customWidth="1"/>
    <col min="20" max="16384" width="9.125" style="35" customWidth="1"/>
  </cols>
  <sheetData>
    <row r="1" spans="1:25" ht="18.75">
      <c r="A1" s="548" t="s">
        <v>176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50"/>
      <c r="R1" s="551"/>
      <c r="S1" s="551"/>
      <c r="T1" s="551"/>
      <c r="U1" s="551"/>
      <c r="V1" s="551"/>
      <c r="W1" s="551"/>
      <c r="X1" s="551"/>
      <c r="Y1" s="551"/>
    </row>
    <row r="2" spans="1:25" ht="15.75">
      <c r="A2" s="540" t="s">
        <v>22</v>
      </c>
      <c r="B2" s="538" t="s">
        <v>23</v>
      </c>
      <c r="C2" s="541" t="s">
        <v>97</v>
      </c>
      <c r="D2" s="541"/>
      <c r="E2" s="532"/>
      <c r="F2" s="532"/>
      <c r="G2" s="533" t="s">
        <v>24</v>
      </c>
      <c r="H2" s="538" t="s">
        <v>25</v>
      </c>
      <c r="I2" s="538"/>
      <c r="J2" s="538"/>
      <c r="K2" s="538"/>
      <c r="L2" s="538"/>
      <c r="M2" s="539"/>
      <c r="N2" s="542" t="s">
        <v>26</v>
      </c>
      <c r="O2" s="543"/>
      <c r="P2" s="543"/>
      <c r="Q2" s="544"/>
      <c r="R2" s="536" t="s">
        <v>50</v>
      </c>
      <c r="S2" s="536"/>
      <c r="T2" s="536"/>
      <c r="U2" s="536"/>
      <c r="V2" s="536"/>
      <c r="W2" s="536"/>
      <c r="X2" s="536"/>
      <c r="Y2" s="557"/>
    </row>
    <row r="3" spans="1:25" ht="78.75">
      <c r="A3" s="540"/>
      <c r="B3" s="538"/>
      <c r="C3" s="541"/>
      <c r="D3" s="541"/>
      <c r="E3" s="532"/>
      <c r="F3" s="532"/>
      <c r="G3" s="533"/>
      <c r="H3" s="533" t="s">
        <v>27</v>
      </c>
      <c r="I3" s="536" t="s">
        <v>28</v>
      </c>
      <c r="J3" s="536"/>
      <c r="K3" s="536"/>
      <c r="L3" s="536"/>
      <c r="M3" s="533" t="s">
        <v>29</v>
      </c>
      <c r="N3" s="538" t="s">
        <v>30</v>
      </c>
      <c r="O3" s="539"/>
      <c r="P3" s="539"/>
      <c r="Q3" s="10" t="s">
        <v>45</v>
      </c>
      <c r="R3" s="536" t="s">
        <v>30</v>
      </c>
      <c r="S3" s="557"/>
      <c r="T3" s="563" t="s">
        <v>45</v>
      </c>
      <c r="U3" s="557"/>
      <c r="V3" s="563" t="s">
        <v>57</v>
      </c>
      <c r="W3" s="557"/>
      <c r="X3" s="563" t="s">
        <v>58</v>
      </c>
      <c r="Y3" s="557"/>
    </row>
    <row r="4" spans="1:25" ht="15.75">
      <c r="A4" s="540"/>
      <c r="B4" s="538"/>
      <c r="C4" s="541"/>
      <c r="D4" s="541"/>
      <c r="E4" s="532"/>
      <c r="F4" s="532"/>
      <c r="G4" s="533"/>
      <c r="H4" s="539"/>
      <c r="I4" s="533" t="s">
        <v>31</v>
      </c>
      <c r="J4" s="538" t="s">
        <v>32</v>
      </c>
      <c r="K4" s="539"/>
      <c r="L4" s="539"/>
      <c r="M4" s="539"/>
      <c r="N4" s="536" t="s">
        <v>33</v>
      </c>
      <c r="O4" s="537"/>
      <c r="P4" s="537"/>
      <c r="Q4" s="558" t="s">
        <v>46</v>
      </c>
      <c r="R4" s="16"/>
      <c r="S4" s="24"/>
      <c r="T4" s="23"/>
      <c r="U4" s="36"/>
      <c r="W4" s="37"/>
      <c r="Y4" s="38"/>
    </row>
    <row r="5" spans="1:25" ht="15.75">
      <c r="A5" s="540"/>
      <c r="B5" s="538"/>
      <c r="C5" s="533" t="s">
        <v>34</v>
      </c>
      <c r="D5" s="533" t="s">
        <v>35</v>
      </c>
      <c r="E5" s="532" t="s">
        <v>36</v>
      </c>
      <c r="F5" s="532"/>
      <c r="G5" s="533"/>
      <c r="H5" s="539"/>
      <c r="I5" s="537"/>
      <c r="J5" s="533" t="s">
        <v>37</v>
      </c>
      <c r="K5" s="533" t="s">
        <v>38</v>
      </c>
      <c r="L5" s="533" t="s">
        <v>39</v>
      </c>
      <c r="M5" s="539"/>
      <c r="N5" s="537"/>
      <c r="O5" s="537"/>
      <c r="P5" s="537"/>
      <c r="Q5" s="559"/>
      <c r="R5" s="536" t="s">
        <v>65</v>
      </c>
      <c r="S5" s="557"/>
      <c r="T5" s="563" t="s">
        <v>65</v>
      </c>
      <c r="U5" s="557"/>
      <c r="V5" s="563" t="s">
        <v>65</v>
      </c>
      <c r="W5" s="557"/>
      <c r="X5" s="563" t="s">
        <v>65</v>
      </c>
      <c r="Y5" s="557"/>
    </row>
    <row r="6" spans="1:25" ht="15.75">
      <c r="A6" s="540"/>
      <c r="B6" s="538"/>
      <c r="C6" s="533"/>
      <c r="D6" s="533"/>
      <c r="E6" s="532"/>
      <c r="F6" s="532"/>
      <c r="G6" s="533"/>
      <c r="H6" s="539"/>
      <c r="I6" s="537"/>
      <c r="J6" s="533"/>
      <c r="K6" s="533"/>
      <c r="L6" s="533"/>
      <c r="M6" s="539"/>
      <c r="N6" s="2">
        <v>1</v>
      </c>
      <c r="O6" s="2">
        <v>2</v>
      </c>
      <c r="P6" s="2">
        <v>3</v>
      </c>
      <c r="Q6" s="14">
        <v>4</v>
      </c>
      <c r="R6" s="6">
        <v>1</v>
      </c>
      <c r="S6" s="25">
        <v>2</v>
      </c>
      <c r="T6" s="7">
        <v>3</v>
      </c>
      <c r="U6" s="25">
        <v>4</v>
      </c>
      <c r="V6" s="39">
        <v>5</v>
      </c>
      <c r="W6" s="40">
        <v>6</v>
      </c>
      <c r="X6" s="39">
        <v>7</v>
      </c>
      <c r="Y6" s="40">
        <v>8</v>
      </c>
    </row>
    <row r="7" spans="1:25" ht="15.75" customHeight="1">
      <c r="A7" s="540"/>
      <c r="B7" s="538"/>
      <c r="C7" s="533"/>
      <c r="D7" s="533"/>
      <c r="E7" s="535" t="s">
        <v>40</v>
      </c>
      <c r="F7" s="534" t="s">
        <v>41</v>
      </c>
      <c r="G7" s="533"/>
      <c r="H7" s="539"/>
      <c r="I7" s="537"/>
      <c r="J7" s="533"/>
      <c r="K7" s="533"/>
      <c r="L7" s="533"/>
      <c r="M7" s="539"/>
      <c r="N7" s="538" t="s">
        <v>42</v>
      </c>
      <c r="O7" s="539"/>
      <c r="P7" s="539"/>
      <c r="Q7" s="10"/>
      <c r="R7" s="560" t="s">
        <v>98</v>
      </c>
      <c r="S7" s="561"/>
      <c r="T7" s="561"/>
      <c r="U7" s="561"/>
      <c r="V7" s="561"/>
      <c r="W7" s="561"/>
      <c r="X7" s="561"/>
      <c r="Y7" s="562"/>
    </row>
    <row r="8" spans="1:25" ht="33" customHeight="1">
      <c r="A8" s="540"/>
      <c r="B8" s="538"/>
      <c r="C8" s="533"/>
      <c r="D8" s="533"/>
      <c r="E8" s="535"/>
      <c r="F8" s="535"/>
      <c r="G8" s="533"/>
      <c r="H8" s="539"/>
      <c r="I8" s="537"/>
      <c r="J8" s="533"/>
      <c r="K8" s="533"/>
      <c r="L8" s="533"/>
      <c r="M8" s="539"/>
      <c r="N8" s="3">
        <v>15</v>
      </c>
      <c r="O8" s="3">
        <v>9</v>
      </c>
      <c r="P8" s="3">
        <v>9</v>
      </c>
      <c r="Q8" s="15">
        <v>15</v>
      </c>
      <c r="R8" s="6">
        <v>15</v>
      </c>
      <c r="S8" s="25">
        <v>18</v>
      </c>
      <c r="T8" s="7">
        <v>15</v>
      </c>
      <c r="U8" s="25">
        <v>18</v>
      </c>
      <c r="V8" s="7">
        <v>15</v>
      </c>
      <c r="W8" s="25">
        <v>23</v>
      </c>
      <c r="X8" s="7">
        <v>16</v>
      </c>
      <c r="Y8" s="25">
        <v>20</v>
      </c>
    </row>
    <row r="9" spans="1:25" s="244" customFormat="1" ht="16.5" thickBot="1">
      <c r="A9" s="235">
        <v>1</v>
      </c>
      <c r="B9" s="236">
        <v>2</v>
      </c>
      <c r="C9" s="237">
        <v>3</v>
      </c>
      <c r="D9" s="237">
        <v>4</v>
      </c>
      <c r="E9" s="237">
        <v>5</v>
      </c>
      <c r="F9" s="237">
        <v>6</v>
      </c>
      <c r="G9" s="237">
        <v>7</v>
      </c>
      <c r="H9" s="237">
        <v>8</v>
      </c>
      <c r="I9" s="237">
        <v>9</v>
      </c>
      <c r="J9" s="237">
        <v>10</v>
      </c>
      <c r="K9" s="237">
        <v>11</v>
      </c>
      <c r="L9" s="237">
        <v>12</v>
      </c>
      <c r="M9" s="237">
        <v>13</v>
      </c>
      <c r="N9" s="237">
        <v>13</v>
      </c>
      <c r="O9" s="237">
        <v>13</v>
      </c>
      <c r="P9" s="237">
        <v>13</v>
      </c>
      <c r="Q9" s="238">
        <v>13</v>
      </c>
      <c r="R9" s="239">
        <v>14</v>
      </c>
      <c r="S9" s="240">
        <v>15</v>
      </c>
      <c r="T9" s="241">
        <v>16</v>
      </c>
      <c r="U9" s="240">
        <v>17</v>
      </c>
      <c r="V9" s="242">
        <v>18</v>
      </c>
      <c r="W9" s="243">
        <v>19</v>
      </c>
      <c r="X9" s="242">
        <v>20</v>
      </c>
      <c r="Y9" s="243">
        <v>21</v>
      </c>
    </row>
    <row r="10" spans="1:25" s="46" customFormat="1" ht="19.5" thickBot="1">
      <c r="A10" s="519" t="s">
        <v>151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2"/>
    </row>
    <row r="11" spans="1:25" s="46" customFormat="1" ht="19.5" thickBot="1">
      <c r="A11" s="519" t="s">
        <v>152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2"/>
    </row>
    <row r="12" spans="1:25" s="148" customFormat="1" ht="18.75">
      <c r="A12" s="217" t="s">
        <v>153</v>
      </c>
      <c r="B12" s="218" t="s">
        <v>88</v>
      </c>
      <c r="C12" s="71">
        <v>2</v>
      </c>
      <c r="D12" s="137" t="s">
        <v>47</v>
      </c>
      <c r="E12" s="137"/>
      <c r="F12" s="138"/>
      <c r="G12" s="139">
        <v>6</v>
      </c>
      <c r="H12" s="140">
        <v>180</v>
      </c>
      <c r="I12" s="141">
        <v>12</v>
      </c>
      <c r="J12" s="141"/>
      <c r="K12" s="141"/>
      <c r="L12" s="307" t="s">
        <v>138</v>
      </c>
      <c r="M12" s="142">
        <v>168</v>
      </c>
      <c r="N12" s="143"/>
      <c r="O12" s="144"/>
      <c r="P12" s="145"/>
      <c r="Q12" s="146"/>
      <c r="R12" s="308" t="s">
        <v>139</v>
      </c>
      <c r="S12" s="310" t="s">
        <v>139</v>
      </c>
      <c r="T12" s="71"/>
      <c r="U12" s="79"/>
      <c r="V12" s="80"/>
      <c r="W12" s="79"/>
      <c r="X12" s="80"/>
      <c r="Y12" s="79"/>
    </row>
    <row r="13" spans="1:25" s="148" customFormat="1" ht="18.75">
      <c r="A13" s="219" t="s">
        <v>154</v>
      </c>
      <c r="B13" s="221" t="s">
        <v>86</v>
      </c>
      <c r="C13" s="72">
        <v>1</v>
      </c>
      <c r="D13" s="149"/>
      <c r="E13" s="149"/>
      <c r="F13" s="150"/>
      <c r="G13" s="151">
        <v>4</v>
      </c>
      <c r="H13" s="152">
        <f>G13*30</f>
        <v>120</v>
      </c>
      <c r="I13" s="153">
        <v>8</v>
      </c>
      <c r="J13" s="149" t="s">
        <v>140</v>
      </c>
      <c r="K13" s="89"/>
      <c r="L13" s="149" t="s">
        <v>140</v>
      </c>
      <c r="M13" s="154">
        <v>112</v>
      </c>
      <c r="N13" s="155"/>
      <c r="O13" s="156"/>
      <c r="P13" s="157"/>
      <c r="Q13" s="158"/>
      <c r="R13" s="149" t="s">
        <v>141</v>
      </c>
      <c r="S13" s="18"/>
      <c r="T13" s="28"/>
      <c r="U13" s="94"/>
      <c r="V13" s="93"/>
      <c r="W13" s="94"/>
      <c r="X13" s="93"/>
      <c r="Y13" s="94"/>
    </row>
    <row r="14" spans="1:25" s="148" customFormat="1" ht="38.25" thickBot="1">
      <c r="A14" s="219" t="s">
        <v>155</v>
      </c>
      <c r="B14" s="221" t="s">
        <v>87</v>
      </c>
      <c r="C14" s="72">
        <v>3</v>
      </c>
      <c r="D14" s="149"/>
      <c r="E14" s="149"/>
      <c r="F14" s="150"/>
      <c r="G14" s="151">
        <v>6</v>
      </c>
      <c r="H14" s="159">
        <f>G14*30</f>
        <v>180</v>
      </c>
      <c r="I14" s="153">
        <v>8</v>
      </c>
      <c r="J14" s="149" t="s">
        <v>140</v>
      </c>
      <c r="K14" s="89"/>
      <c r="L14" s="149" t="s">
        <v>140</v>
      </c>
      <c r="M14" s="154">
        <v>172</v>
      </c>
      <c r="N14" s="160"/>
      <c r="O14" s="161"/>
      <c r="P14" s="162"/>
      <c r="Q14" s="163"/>
      <c r="R14" s="17"/>
      <c r="S14" s="18"/>
      <c r="T14" s="149" t="s">
        <v>141</v>
      </c>
      <c r="U14" s="94"/>
      <c r="V14" s="93"/>
      <c r="W14" s="94"/>
      <c r="X14" s="93"/>
      <c r="Y14" s="94"/>
    </row>
    <row r="15" spans="1:25" s="46" customFormat="1" ht="20.25" thickBot="1">
      <c r="A15" s="165"/>
      <c r="B15" s="105" t="s">
        <v>166</v>
      </c>
      <c r="C15" s="166"/>
      <c r="D15" s="167"/>
      <c r="E15" s="167"/>
      <c r="F15" s="168"/>
      <c r="G15" s="169">
        <f>G12+G13+G14</f>
        <v>16</v>
      </c>
      <c r="H15" s="170">
        <f>H12+H13+H14</f>
        <v>480</v>
      </c>
      <c r="I15" s="171">
        <v>28</v>
      </c>
      <c r="J15" s="171">
        <v>8</v>
      </c>
      <c r="K15" s="171"/>
      <c r="L15" s="171">
        <v>20</v>
      </c>
      <c r="M15" s="172">
        <v>572</v>
      </c>
      <c r="N15" s="173">
        <f>SUM(N12:N13)</f>
        <v>0</v>
      </c>
      <c r="O15" s="174">
        <f>SUM(O12:O13)</f>
        <v>0</v>
      </c>
      <c r="P15" s="175">
        <f>SUM(P12:P13)</f>
        <v>0</v>
      </c>
      <c r="Q15" s="176"/>
      <c r="R15" s="11"/>
      <c r="S15" s="68"/>
      <c r="T15" s="29"/>
      <c r="U15" s="13"/>
      <c r="V15" s="29"/>
      <c r="W15" s="13"/>
      <c r="X15" s="29"/>
      <c r="Y15" s="135"/>
    </row>
    <row r="16" spans="1:25" s="46" customFormat="1" ht="19.5" customHeight="1" thickBot="1">
      <c r="A16" s="519" t="s">
        <v>156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2"/>
    </row>
    <row r="17" spans="1:25" s="148" customFormat="1" ht="18.75">
      <c r="A17" s="224" t="s">
        <v>157</v>
      </c>
      <c r="B17" s="225" t="s">
        <v>71</v>
      </c>
      <c r="C17" s="201">
        <v>2</v>
      </c>
      <c r="D17" s="202"/>
      <c r="E17" s="203"/>
      <c r="F17" s="204"/>
      <c r="G17" s="205">
        <v>4</v>
      </c>
      <c r="H17" s="206">
        <f>G17*30</f>
        <v>120</v>
      </c>
      <c r="I17" s="153">
        <v>8</v>
      </c>
      <c r="J17" s="149" t="s">
        <v>140</v>
      </c>
      <c r="K17" s="89"/>
      <c r="L17" s="149" t="s">
        <v>140</v>
      </c>
      <c r="M17" s="154">
        <v>112</v>
      </c>
      <c r="N17" s="201">
        <v>1.5</v>
      </c>
      <c r="O17" s="202"/>
      <c r="P17" s="204"/>
      <c r="Q17" s="207"/>
      <c r="R17" s="202"/>
      <c r="S17" s="369" t="s">
        <v>141</v>
      </c>
      <c r="T17" s="208"/>
      <c r="U17" s="209"/>
      <c r="V17" s="210"/>
      <c r="W17" s="209"/>
      <c r="X17" s="210"/>
      <c r="Y17" s="209"/>
    </row>
    <row r="18" spans="1:25" s="148" customFormat="1" ht="18.75">
      <c r="A18" s="226" t="s">
        <v>158</v>
      </c>
      <c r="B18" s="357" t="s">
        <v>83</v>
      </c>
      <c r="C18" s="358">
        <v>2</v>
      </c>
      <c r="D18" s="250"/>
      <c r="E18" s="359"/>
      <c r="F18" s="360"/>
      <c r="G18" s="361">
        <v>4</v>
      </c>
      <c r="H18" s="155">
        <f>G18*30</f>
        <v>120</v>
      </c>
      <c r="I18" s="246">
        <v>8</v>
      </c>
      <c r="J18" s="249" t="s">
        <v>140</v>
      </c>
      <c r="K18" s="156"/>
      <c r="L18" s="249" t="s">
        <v>140</v>
      </c>
      <c r="M18" s="157">
        <v>112</v>
      </c>
      <c r="N18" s="362"/>
      <c r="O18" s="362"/>
      <c r="P18" s="363"/>
      <c r="Q18" s="362"/>
      <c r="R18" s="250"/>
      <c r="S18" s="370" t="s">
        <v>141</v>
      </c>
      <c r="T18" s="314"/>
      <c r="U18" s="364"/>
      <c r="V18" s="365"/>
      <c r="W18" s="364"/>
      <c r="X18" s="365"/>
      <c r="Y18" s="364"/>
    </row>
    <row r="19" spans="1:25" s="148" customFormat="1" ht="19.5" thickBot="1">
      <c r="A19" s="366" t="s">
        <v>159</v>
      </c>
      <c r="B19" s="357" t="s">
        <v>53</v>
      </c>
      <c r="C19" s="252"/>
      <c r="D19" s="249" t="s">
        <v>54</v>
      </c>
      <c r="E19" s="249"/>
      <c r="F19" s="367"/>
      <c r="G19" s="361">
        <v>4</v>
      </c>
      <c r="H19" s="368">
        <f>G19*30</f>
        <v>120</v>
      </c>
      <c r="I19" s="246"/>
      <c r="J19" s="156"/>
      <c r="K19" s="156"/>
      <c r="L19" s="156"/>
      <c r="M19" s="157">
        <f>H19-I19</f>
        <v>120</v>
      </c>
      <c r="N19" s="211"/>
      <c r="O19" s="211"/>
      <c r="P19" s="212"/>
      <c r="Q19" s="211"/>
      <c r="R19" s="20"/>
      <c r="S19" s="371"/>
      <c r="T19" s="22"/>
      <c r="U19" s="83"/>
      <c r="V19" s="164"/>
      <c r="W19" s="83"/>
      <c r="X19" s="164"/>
      <c r="Y19" s="83"/>
    </row>
    <row r="20" spans="1:25" s="148" customFormat="1" ht="20.25" thickBot="1">
      <c r="A20" s="213"/>
      <c r="B20" s="105" t="s">
        <v>165</v>
      </c>
      <c r="C20" s="11"/>
      <c r="D20" s="12"/>
      <c r="E20" s="12"/>
      <c r="F20" s="172"/>
      <c r="G20" s="169">
        <f>SUM(G17:G19)</f>
        <v>12</v>
      </c>
      <c r="H20" s="169">
        <f>SUM(H17:H19)</f>
        <v>360</v>
      </c>
      <c r="I20" s="169">
        <f>SUM(I17:I19)</f>
        <v>16</v>
      </c>
      <c r="J20" s="278">
        <v>8</v>
      </c>
      <c r="K20" s="174"/>
      <c r="L20" s="174">
        <v>8</v>
      </c>
      <c r="M20" s="169">
        <f>SUM(M17:M19)</f>
        <v>344</v>
      </c>
      <c r="N20" s="69"/>
      <c r="O20" s="69"/>
      <c r="P20" s="69"/>
      <c r="Q20" s="69"/>
      <c r="R20" s="12"/>
      <c r="S20" s="172"/>
      <c r="T20" s="26"/>
      <c r="U20" s="81"/>
      <c r="V20" s="82"/>
      <c r="W20" s="81"/>
      <c r="X20" s="82"/>
      <c r="Y20" s="81"/>
    </row>
    <row r="21" spans="1:25" s="148" customFormat="1" ht="19.5" thickBot="1">
      <c r="A21" s="372"/>
      <c r="B21" s="517" t="s">
        <v>160</v>
      </c>
      <c r="C21" s="518"/>
      <c r="D21" s="518"/>
      <c r="E21" s="518"/>
      <c r="F21" s="518"/>
      <c r="G21" s="169">
        <f>G15+G20</f>
        <v>28</v>
      </c>
      <c r="H21" s="169">
        <f>H15+H20</f>
        <v>840</v>
      </c>
      <c r="I21" s="169">
        <f>I15+I20</f>
        <v>44</v>
      </c>
      <c r="J21" s="169">
        <f>J15+J20</f>
        <v>16</v>
      </c>
      <c r="K21" s="176"/>
      <c r="L21" s="169">
        <f>L15+L20</f>
        <v>28</v>
      </c>
      <c r="M21" s="169">
        <f>M15+M20</f>
        <v>916</v>
      </c>
      <c r="N21" s="329"/>
      <c r="O21" s="329"/>
      <c r="P21" s="329"/>
      <c r="Q21" s="329"/>
      <c r="R21" s="213" t="s">
        <v>142</v>
      </c>
      <c r="S21" s="213" t="s">
        <v>145</v>
      </c>
      <c r="T21" s="213" t="s">
        <v>141</v>
      </c>
      <c r="U21" s="373"/>
      <c r="V21" s="373"/>
      <c r="W21" s="373"/>
      <c r="X21" s="373"/>
      <c r="Y21" s="373"/>
    </row>
    <row r="22" spans="1:25" s="46" customFormat="1" ht="19.5" customHeight="1" thickBot="1">
      <c r="A22" s="519" t="s">
        <v>161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1"/>
      <c r="S22" s="521"/>
      <c r="T22" s="521"/>
      <c r="U22" s="521"/>
      <c r="V22" s="521"/>
      <c r="W22" s="521"/>
      <c r="X22" s="521"/>
      <c r="Y22" s="522"/>
    </row>
    <row r="23" spans="1:25" s="46" customFormat="1" ht="19.5" customHeight="1" thickBot="1">
      <c r="A23" s="519" t="s">
        <v>164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2"/>
    </row>
    <row r="24" spans="1:25" s="46" customFormat="1" ht="19.5" customHeight="1" thickBot="1">
      <c r="A24" s="523" t="s">
        <v>162</v>
      </c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5"/>
    </row>
    <row r="25" spans="1:25" s="46" customFormat="1" ht="35.25" customHeight="1">
      <c r="A25" s="217" t="s">
        <v>104</v>
      </c>
      <c r="B25" s="228" t="s">
        <v>66</v>
      </c>
      <c r="C25" s="71">
        <v>3</v>
      </c>
      <c r="D25" s="76"/>
      <c r="E25" s="76"/>
      <c r="F25" s="77"/>
      <c r="G25" s="78">
        <v>4</v>
      </c>
      <c r="H25" s="33">
        <f>G25*30</f>
        <v>120</v>
      </c>
      <c r="I25" s="276">
        <v>8</v>
      </c>
      <c r="J25" s="149" t="s">
        <v>140</v>
      </c>
      <c r="K25" s="89"/>
      <c r="L25" s="149" t="s">
        <v>140</v>
      </c>
      <c r="M25" s="154">
        <v>112</v>
      </c>
      <c r="N25" s="231"/>
      <c r="O25" s="231"/>
      <c r="P25" s="231"/>
      <c r="Q25" s="231"/>
      <c r="R25" s="71"/>
      <c r="S25" s="34"/>
      <c r="T25" s="149" t="s">
        <v>141</v>
      </c>
      <c r="U25" s="147"/>
      <c r="V25" s="232"/>
      <c r="W25" s="147"/>
      <c r="X25" s="232"/>
      <c r="Y25" s="147"/>
    </row>
    <row r="26" spans="1:25" s="46" customFormat="1" ht="39.75" customHeight="1" thickBot="1">
      <c r="A26" s="366" t="s">
        <v>105</v>
      </c>
      <c r="B26" s="374" t="s">
        <v>84</v>
      </c>
      <c r="C26" s="252">
        <v>3</v>
      </c>
      <c r="D26" s="315"/>
      <c r="E26" s="315"/>
      <c r="F26" s="375"/>
      <c r="G26" s="376">
        <v>4</v>
      </c>
      <c r="H26" s="314">
        <f>G26*30</f>
        <v>120</v>
      </c>
      <c r="I26" s="277">
        <v>8</v>
      </c>
      <c r="J26" s="249" t="s">
        <v>140</v>
      </c>
      <c r="K26" s="156"/>
      <c r="L26" s="249" t="s">
        <v>140</v>
      </c>
      <c r="M26" s="157">
        <v>112</v>
      </c>
      <c r="N26" s="251"/>
      <c r="O26" s="251"/>
      <c r="P26" s="251"/>
      <c r="Q26" s="251"/>
      <c r="R26" s="252"/>
      <c r="S26" s="318"/>
      <c r="T26" s="249" t="s">
        <v>141</v>
      </c>
      <c r="U26" s="364"/>
      <c r="V26" s="365"/>
      <c r="W26" s="364"/>
      <c r="X26" s="365"/>
      <c r="Y26" s="364"/>
    </row>
    <row r="27" spans="1:25" s="46" customFormat="1" ht="24" customHeight="1" thickBot="1">
      <c r="A27" s="526" t="s">
        <v>163</v>
      </c>
      <c r="B27" s="527"/>
      <c r="C27" s="527"/>
      <c r="D27" s="527"/>
      <c r="E27" s="527"/>
      <c r="F27" s="528"/>
      <c r="G27" s="68">
        <v>4</v>
      </c>
      <c r="H27" s="29">
        <v>120</v>
      </c>
      <c r="I27" s="278">
        <v>8</v>
      </c>
      <c r="J27" s="248" t="s">
        <v>49</v>
      </c>
      <c r="K27" s="174"/>
      <c r="L27" s="248" t="s">
        <v>49</v>
      </c>
      <c r="M27" s="377">
        <v>112</v>
      </c>
      <c r="N27" s="378"/>
      <c r="O27" s="378"/>
      <c r="P27" s="378"/>
      <c r="Q27" s="378"/>
      <c r="R27" s="11"/>
      <c r="S27" s="13"/>
      <c r="T27" s="330" t="s">
        <v>141</v>
      </c>
      <c r="U27" s="379"/>
      <c r="V27" s="380"/>
      <c r="W27" s="379"/>
      <c r="X27" s="380"/>
      <c r="Y27" s="379"/>
    </row>
    <row r="28" spans="1:25" s="46" customFormat="1" ht="19.5" customHeight="1" thickBot="1">
      <c r="A28" s="519" t="s">
        <v>167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2"/>
    </row>
    <row r="29" spans="1:25" s="46" customFormat="1" ht="19.5" customHeight="1" thickBot="1">
      <c r="A29" s="523" t="s">
        <v>171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5"/>
    </row>
    <row r="30" spans="1:25" s="46" customFormat="1" ht="39" customHeight="1">
      <c r="A30" s="222" t="s">
        <v>55</v>
      </c>
      <c r="B30" s="223" t="s">
        <v>67</v>
      </c>
      <c r="C30" s="67">
        <v>4</v>
      </c>
      <c r="D30" s="84"/>
      <c r="E30" s="84"/>
      <c r="F30" s="85"/>
      <c r="G30" s="214">
        <v>4</v>
      </c>
      <c r="H30" s="67">
        <f>G30*30</f>
        <v>120</v>
      </c>
      <c r="I30" s="202">
        <v>8</v>
      </c>
      <c r="J30" s="202"/>
      <c r="K30" s="331"/>
      <c r="L30" s="332" t="s">
        <v>141</v>
      </c>
      <c r="M30" s="202">
        <v>112</v>
      </c>
      <c r="N30" s="231"/>
      <c r="O30" s="231"/>
      <c r="P30" s="231"/>
      <c r="Q30" s="231"/>
      <c r="R30" s="71"/>
      <c r="S30" s="66"/>
      <c r="T30" s="71"/>
      <c r="U30" s="333" t="s">
        <v>141</v>
      </c>
      <c r="V30" s="86"/>
      <c r="W30" s="87"/>
      <c r="X30" s="86"/>
      <c r="Y30" s="87"/>
    </row>
    <row r="31" spans="1:25" s="46" customFormat="1" ht="37.5">
      <c r="A31" s="219" t="s">
        <v>76</v>
      </c>
      <c r="B31" s="220" t="s">
        <v>68</v>
      </c>
      <c r="C31" s="28">
        <v>4</v>
      </c>
      <c r="D31" s="17"/>
      <c r="E31" s="17"/>
      <c r="F31" s="88"/>
      <c r="G31" s="215">
        <v>4</v>
      </c>
      <c r="H31" s="28">
        <f>G31*30</f>
        <v>120</v>
      </c>
      <c r="I31" s="17">
        <v>8</v>
      </c>
      <c r="J31" s="17"/>
      <c r="K31" s="247"/>
      <c r="L31" s="149" t="s">
        <v>141</v>
      </c>
      <c r="M31" s="17">
        <v>112</v>
      </c>
      <c r="N31" s="90"/>
      <c r="O31" s="17"/>
      <c r="P31" s="18"/>
      <c r="Q31" s="91"/>
      <c r="R31" s="72"/>
      <c r="S31" s="18"/>
      <c r="T31" s="28"/>
      <c r="U31" s="334" t="s">
        <v>141</v>
      </c>
      <c r="V31" s="93"/>
      <c r="W31" s="94"/>
      <c r="X31" s="93"/>
      <c r="Y31" s="94"/>
    </row>
    <row r="32" spans="1:25" s="46" customFormat="1" ht="20.25" thickBot="1">
      <c r="A32" s="219" t="s">
        <v>106</v>
      </c>
      <c r="B32" s="221" t="s">
        <v>69</v>
      </c>
      <c r="C32" s="28">
        <v>4</v>
      </c>
      <c r="D32" s="95"/>
      <c r="E32" s="95"/>
      <c r="F32" s="88"/>
      <c r="G32" s="215">
        <v>4</v>
      </c>
      <c r="H32" s="28">
        <v>120</v>
      </c>
      <c r="I32" s="17">
        <v>8</v>
      </c>
      <c r="J32" s="17"/>
      <c r="K32" s="247"/>
      <c r="L32" s="149" t="s">
        <v>141</v>
      </c>
      <c r="M32" s="17">
        <v>112</v>
      </c>
      <c r="N32" s="96"/>
      <c r="O32" s="97"/>
      <c r="P32" s="75"/>
      <c r="Q32" s="98"/>
      <c r="R32" s="72"/>
      <c r="S32" s="18"/>
      <c r="T32" s="28"/>
      <c r="U32" s="334" t="s">
        <v>141</v>
      </c>
      <c r="V32" s="99"/>
      <c r="W32" s="100"/>
      <c r="X32" s="99"/>
      <c r="Y32" s="100"/>
    </row>
    <row r="33" spans="1:25" s="46" customFormat="1" ht="20.25" thickBot="1">
      <c r="A33" s="229" t="s">
        <v>107</v>
      </c>
      <c r="B33" s="230" t="s">
        <v>70</v>
      </c>
      <c r="C33" s="26">
        <v>4</v>
      </c>
      <c r="D33" s="97"/>
      <c r="E33" s="97"/>
      <c r="F33" s="101"/>
      <c r="G33" s="216">
        <v>4</v>
      </c>
      <c r="H33" s="22">
        <v>120</v>
      </c>
      <c r="I33" s="250">
        <v>8</v>
      </c>
      <c r="J33" s="250"/>
      <c r="K33" s="315"/>
      <c r="L33" s="249" t="s">
        <v>141</v>
      </c>
      <c r="M33" s="250">
        <v>112</v>
      </c>
      <c r="N33" s="96"/>
      <c r="O33" s="97"/>
      <c r="P33" s="75"/>
      <c r="Q33" s="98"/>
      <c r="R33" s="74"/>
      <c r="S33" s="32"/>
      <c r="T33" s="26"/>
      <c r="U33" s="339" t="s">
        <v>141</v>
      </c>
      <c r="V33" s="103"/>
      <c r="W33" s="104"/>
      <c r="X33" s="103"/>
      <c r="Y33" s="104"/>
    </row>
    <row r="34" spans="1:25" s="46" customFormat="1" ht="19.5">
      <c r="A34" s="224" t="s">
        <v>108</v>
      </c>
      <c r="B34" s="227" t="s">
        <v>77</v>
      </c>
      <c r="C34" s="27">
        <v>4</v>
      </c>
      <c r="D34" s="177"/>
      <c r="E34" s="177"/>
      <c r="F34" s="178"/>
      <c r="G34" s="214">
        <v>4</v>
      </c>
      <c r="H34" s="67">
        <f>G34*30</f>
        <v>120</v>
      </c>
      <c r="I34" s="19">
        <v>8</v>
      </c>
      <c r="J34" s="19"/>
      <c r="K34" s="76"/>
      <c r="L34" s="137" t="s">
        <v>141</v>
      </c>
      <c r="M34" s="19">
        <v>112</v>
      </c>
      <c r="N34" s="179"/>
      <c r="O34" s="177"/>
      <c r="P34" s="177"/>
      <c r="Q34" s="180"/>
      <c r="R34" s="71"/>
      <c r="S34" s="34"/>
      <c r="T34" s="27"/>
      <c r="U34" s="340" t="s">
        <v>141</v>
      </c>
      <c r="V34" s="181"/>
      <c r="W34" s="182"/>
      <c r="X34" s="181"/>
      <c r="Y34" s="183"/>
    </row>
    <row r="35" spans="1:25" s="46" customFormat="1" ht="19.5">
      <c r="A35" s="219" t="s">
        <v>109</v>
      </c>
      <c r="B35" s="221" t="s">
        <v>78</v>
      </c>
      <c r="C35" s="28">
        <v>4</v>
      </c>
      <c r="D35" s="95"/>
      <c r="E35" s="95"/>
      <c r="F35" s="88"/>
      <c r="G35" s="215">
        <v>4</v>
      </c>
      <c r="H35" s="28">
        <f>G35*30</f>
        <v>120</v>
      </c>
      <c r="I35" s="17">
        <v>8</v>
      </c>
      <c r="J35" s="17"/>
      <c r="K35" s="247"/>
      <c r="L35" s="149" t="s">
        <v>141</v>
      </c>
      <c r="M35" s="17">
        <v>112</v>
      </c>
      <c r="N35" s="184"/>
      <c r="O35" s="95"/>
      <c r="P35" s="95"/>
      <c r="Q35" s="185"/>
      <c r="R35" s="72"/>
      <c r="S35" s="18"/>
      <c r="T35" s="28"/>
      <c r="U35" s="334" t="s">
        <v>141</v>
      </c>
      <c r="V35" s="99"/>
      <c r="W35" s="100"/>
      <c r="X35" s="99"/>
      <c r="Y35" s="100"/>
    </row>
    <row r="36" spans="1:25" s="46" customFormat="1" ht="37.5">
      <c r="A36" s="219" t="s">
        <v>110</v>
      </c>
      <c r="B36" s="221" t="s">
        <v>79</v>
      </c>
      <c r="C36" s="28">
        <v>4</v>
      </c>
      <c r="D36" s="95"/>
      <c r="E36" s="95"/>
      <c r="F36" s="88"/>
      <c r="G36" s="215">
        <v>4</v>
      </c>
      <c r="H36" s="28">
        <v>120</v>
      </c>
      <c r="I36" s="17">
        <v>8</v>
      </c>
      <c r="J36" s="17"/>
      <c r="K36" s="247"/>
      <c r="L36" s="149" t="s">
        <v>141</v>
      </c>
      <c r="M36" s="17">
        <v>112</v>
      </c>
      <c r="N36" s="179"/>
      <c r="O36" s="177"/>
      <c r="P36" s="177"/>
      <c r="Q36" s="180"/>
      <c r="R36" s="73"/>
      <c r="S36" s="31"/>
      <c r="T36" s="28"/>
      <c r="U36" s="334" t="s">
        <v>141</v>
      </c>
      <c r="V36" s="186"/>
      <c r="W36" s="100"/>
      <c r="X36" s="99"/>
      <c r="Y36" s="100"/>
    </row>
    <row r="37" spans="1:25" s="46" customFormat="1" ht="42.75" customHeight="1" thickBot="1">
      <c r="A37" s="229" t="s">
        <v>111</v>
      </c>
      <c r="B37" s="234" t="s">
        <v>80</v>
      </c>
      <c r="C37" s="26">
        <v>4</v>
      </c>
      <c r="D37" s="97"/>
      <c r="E37" s="97"/>
      <c r="F37" s="101"/>
      <c r="G37" s="216">
        <v>4</v>
      </c>
      <c r="H37" s="22">
        <v>120</v>
      </c>
      <c r="I37" s="20">
        <v>8</v>
      </c>
      <c r="J37" s="20"/>
      <c r="K37" s="233"/>
      <c r="L37" s="335" t="s">
        <v>141</v>
      </c>
      <c r="M37" s="20">
        <v>112</v>
      </c>
      <c r="N37" s="187"/>
      <c r="O37" s="188"/>
      <c r="P37" s="188"/>
      <c r="Q37" s="189"/>
      <c r="R37" s="74"/>
      <c r="S37" s="32"/>
      <c r="T37" s="22"/>
      <c r="U37" s="339" t="s">
        <v>141</v>
      </c>
      <c r="V37" s="103"/>
      <c r="W37" s="104"/>
      <c r="X37" s="103"/>
      <c r="Y37" s="104"/>
    </row>
    <row r="38" spans="1:25" s="46" customFormat="1" ht="37.5">
      <c r="A38" s="224" t="s">
        <v>112</v>
      </c>
      <c r="B38" s="227" t="s">
        <v>81</v>
      </c>
      <c r="C38" s="17">
        <v>4</v>
      </c>
      <c r="D38" s="95"/>
      <c r="E38" s="95"/>
      <c r="F38" s="199"/>
      <c r="G38" s="214">
        <v>4</v>
      </c>
      <c r="H38" s="67">
        <f>G38*30</f>
        <v>120</v>
      </c>
      <c r="I38" s="21">
        <v>8</v>
      </c>
      <c r="J38" s="21"/>
      <c r="K38" s="84"/>
      <c r="L38" s="149" t="s">
        <v>141</v>
      </c>
      <c r="M38" s="21">
        <v>112</v>
      </c>
      <c r="N38" s="184"/>
      <c r="O38" s="95"/>
      <c r="P38" s="95"/>
      <c r="Q38" s="185"/>
      <c r="R38" s="71"/>
      <c r="S38" s="34"/>
      <c r="T38" s="28"/>
      <c r="U38" s="340" t="s">
        <v>141</v>
      </c>
      <c r="V38" s="200"/>
      <c r="W38" s="198"/>
      <c r="X38" s="99"/>
      <c r="Y38" s="100"/>
    </row>
    <row r="39" spans="1:25" s="46" customFormat="1" ht="19.5">
      <c r="A39" s="219" t="s">
        <v>113</v>
      </c>
      <c r="B39" s="221" t="s">
        <v>82</v>
      </c>
      <c r="C39" s="17">
        <v>4</v>
      </c>
      <c r="D39" s="95"/>
      <c r="E39" s="95"/>
      <c r="F39" s="199"/>
      <c r="G39" s="215">
        <v>4</v>
      </c>
      <c r="H39" s="28">
        <f>G39*30</f>
        <v>120</v>
      </c>
      <c r="I39" s="17">
        <v>8</v>
      </c>
      <c r="J39" s="17"/>
      <c r="K39" s="247"/>
      <c r="L39" s="149" t="s">
        <v>141</v>
      </c>
      <c r="M39" s="17">
        <v>112</v>
      </c>
      <c r="N39" s="184"/>
      <c r="O39" s="95"/>
      <c r="P39" s="95"/>
      <c r="Q39" s="185"/>
      <c r="R39" s="72"/>
      <c r="S39" s="18"/>
      <c r="T39" s="28"/>
      <c r="U39" s="334" t="s">
        <v>141</v>
      </c>
      <c r="V39" s="186"/>
      <c r="W39" s="100"/>
      <c r="X39" s="99"/>
      <c r="Y39" s="100"/>
    </row>
    <row r="40" spans="1:25" s="46" customFormat="1" ht="37.5">
      <c r="A40" s="219" t="s">
        <v>114</v>
      </c>
      <c r="B40" s="221" t="s">
        <v>172</v>
      </c>
      <c r="C40" s="17">
        <v>4</v>
      </c>
      <c r="D40" s="95"/>
      <c r="E40" s="95"/>
      <c r="F40" s="199"/>
      <c r="G40" s="215">
        <v>4</v>
      </c>
      <c r="H40" s="28">
        <v>120</v>
      </c>
      <c r="I40" s="17">
        <v>8</v>
      </c>
      <c r="J40" s="17"/>
      <c r="K40" s="247"/>
      <c r="L40" s="149" t="s">
        <v>141</v>
      </c>
      <c r="M40" s="17">
        <v>112</v>
      </c>
      <c r="N40" s="184"/>
      <c r="O40" s="95"/>
      <c r="P40" s="95"/>
      <c r="Q40" s="185"/>
      <c r="R40" s="72"/>
      <c r="S40" s="18"/>
      <c r="T40" s="28"/>
      <c r="U40" s="334" t="s">
        <v>141</v>
      </c>
      <c r="V40" s="186"/>
      <c r="W40" s="100"/>
      <c r="X40" s="99"/>
      <c r="Y40" s="100"/>
    </row>
    <row r="41" spans="1:25" s="46" customFormat="1" ht="19.5">
      <c r="A41" s="222" t="s">
        <v>115</v>
      </c>
      <c r="B41" s="245" t="s">
        <v>85</v>
      </c>
      <c r="C41" s="250">
        <v>4</v>
      </c>
      <c r="D41" s="311"/>
      <c r="E41" s="311"/>
      <c r="F41" s="312"/>
      <c r="G41" s="313">
        <v>4</v>
      </c>
      <c r="H41" s="314">
        <v>120</v>
      </c>
      <c r="I41" s="250">
        <v>8</v>
      </c>
      <c r="J41" s="250"/>
      <c r="K41" s="315"/>
      <c r="L41" s="249" t="s">
        <v>141</v>
      </c>
      <c r="M41" s="250">
        <v>112</v>
      </c>
      <c r="N41" s="316"/>
      <c r="O41" s="311"/>
      <c r="P41" s="311"/>
      <c r="Q41" s="317"/>
      <c r="R41" s="252"/>
      <c r="S41" s="318"/>
      <c r="T41" s="314"/>
      <c r="U41" s="339" t="s">
        <v>141</v>
      </c>
      <c r="V41" s="319"/>
      <c r="W41" s="320"/>
      <c r="X41" s="321"/>
      <c r="Y41" s="320"/>
    </row>
    <row r="42" spans="1:25" s="46" customFormat="1" ht="19.5">
      <c r="A42" s="219" t="s">
        <v>116</v>
      </c>
      <c r="B42" s="354" t="s">
        <v>148</v>
      </c>
      <c r="C42" s="28">
        <v>4</v>
      </c>
      <c r="D42" s="95"/>
      <c r="E42" s="95"/>
      <c r="F42" s="199"/>
      <c r="G42" s="215">
        <v>4</v>
      </c>
      <c r="H42" s="343">
        <v>120</v>
      </c>
      <c r="I42" s="17">
        <v>8</v>
      </c>
      <c r="J42" s="17"/>
      <c r="K42" s="247"/>
      <c r="L42" s="149" t="s">
        <v>141</v>
      </c>
      <c r="M42" s="18">
        <v>112</v>
      </c>
      <c r="N42" s="344"/>
      <c r="O42" s="95"/>
      <c r="P42" s="345"/>
      <c r="Q42" s="346"/>
      <c r="R42" s="28"/>
      <c r="S42" s="18"/>
      <c r="T42" s="28"/>
      <c r="U42" s="334" t="s">
        <v>141</v>
      </c>
      <c r="V42" s="99"/>
      <c r="W42" s="100"/>
      <c r="X42" s="99"/>
      <c r="Y42" s="100"/>
    </row>
    <row r="43" spans="1:25" s="46" customFormat="1" ht="20.25" thickBot="1">
      <c r="A43" s="219" t="s">
        <v>117</v>
      </c>
      <c r="B43" s="355" t="s">
        <v>149</v>
      </c>
      <c r="C43" s="22">
        <v>4</v>
      </c>
      <c r="D43" s="188"/>
      <c r="E43" s="188"/>
      <c r="F43" s="347"/>
      <c r="G43" s="216">
        <v>4</v>
      </c>
      <c r="H43" s="211">
        <v>120</v>
      </c>
      <c r="I43" s="20">
        <v>8</v>
      </c>
      <c r="J43" s="20"/>
      <c r="K43" s="233"/>
      <c r="L43" s="335" t="s">
        <v>141</v>
      </c>
      <c r="M43" s="32">
        <v>112</v>
      </c>
      <c r="N43" s="348"/>
      <c r="O43" s="188"/>
      <c r="P43" s="349"/>
      <c r="Q43" s="350"/>
      <c r="R43" s="22"/>
      <c r="S43" s="32"/>
      <c r="T43" s="22"/>
      <c r="U43" s="351" t="s">
        <v>141</v>
      </c>
      <c r="V43" s="352"/>
      <c r="W43" s="353"/>
      <c r="X43" s="352"/>
      <c r="Y43" s="353"/>
    </row>
    <row r="44" spans="1:25" s="46" customFormat="1" ht="20.25" thickBot="1">
      <c r="A44" s="165" t="s">
        <v>143</v>
      </c>
      <c r="B44" s="328" t="s">
        <v>144</v>
      </c>
      <c r="C44" s="29">
        <v>4</v>
      </c>
      <c r="D44" s="322"/>
      <c r="E44" s="322"/>
      <c r="F44" s="323"/>
      <c r="G44" s="329">
        <v>4</v>
      </c>
      <c r="H44" s="279">
        <v>120</v>
      </c>
      <c r="I44" s="12">
        <v>8</v>
      </c>
      <c r="J44" s="12"/>
      <c r="K44" s="324"/>
      <c r="L44" s="248" t="s">
        <v>141</v>
      </c>
      <c r="M44" s="13">
        <v>112</v>
      </c>
      <c r="N44" s="325"/>
      <c r="O44" s="322"/>
      <c r="P44" s="326"/>
      <c r="Q44" s="327"/>
      <c r="R44" s="29"/>
      <c r="S44" s="13"/>
      <c r="T44" s="29"/>
      <c r="U44" s="341" t="s">
        <v>141</v>
      </c>
      <c r="V44" s="190"/>
      <c r="W44" s="135"/>
      <c r="X44" s="190"/>
      <c r="Y44" s="135"/>
    </row>
    <row r="45" spans="1:25" s="46" customFormat="1" ht="20.25" thickBot="1">
      <c r="A45" s="193"/>
      <c r="B45" s="107" t="s">
        <v>60</v>
      </c>
      <c r="C45" s="26"/>
      <c r="D45" s="97"/>
      <c r="E45" s="97"/>
      <c r="F45" s="101"/>
      <c r="G45" s="337">
        <v>8</v>
      </c>
      <c r="H45" s="170">
        <v>240</v>
      </c>
      <c r="I45" s="171">
        <v>16</v>
      </c>
      <c r="J45" s="171"/>
      <c r="K45" s="171"/>
      <c r="L45" s="171">
        <v>16</v>
      </c>
      <c r="M45" s="338">
        <v>224</v>
      </c>
      <c r="N45" s="96"/>
      <c r="O45" s="97"/>
      <c r="P45" s="75"/>
      <c r="Q45" s="98"/>
      <c r="R45" s="26"/>
      <c r="S45" s="30"/>
      <c r="T45" s="26"/>
      <c r="U45" s="102"/>
      <c r="V45" s="103"/>
      <c r="W45" s="104"/>
      <c r="X45" s="103"/>
      <c r="Y45" s="104"/>
    </row>
    <row r="46" spans="1:25" s="46" customFormat="1" ht="20.25" thickBot="1">
      <c r="A46" s="106"/>
      <c r="B46" s="107" t="s">
        <v>56</v>
      </c>
      <c r="C46" s="108"/>
      <c r="D46" s="109"/>
      <c r="E46" s="109"/>
      <c r="F46" s="110"/>
      <c r="G46" s="111">
        <v>12</v>
      </c>
      <c r="H46" s="112">
        <v>360</v>
      </c>
      <c r="I46" s="171">
        <v>24</v>
      </c>
      <c r="J46" s="336">
        <v>4</v>
      </c>
      <c r="K46" s="113"/>
      <c r="L46" s="337">
        <v>20</v>
      </c>
      <c r="M46" s="115">
        <v>336</v>
      </c>
      <c r="N46" s="114">
        <f>SUM(N17:N31)</f>
        <v>1.5</v>
      </c>
      <c r="O46" s="114">
        <f>SUM(O17:O31)</f>
        <v>0</v>
      </c>
      <c r="P46" s="115">
        <f>SUM(P17:P31)</f>
        <v>0</v>
      </c>
      <c r="Q46" s="116"/>
      <c r="R46" s="11"/>
      <c r="S46" s="70"/>
      <c r="T46" s="11"/>
      <c r="U46" s="194"/>
      <c r="V46" s="190"/>
      <c r="W46" s="135"/>
      <c r="X46" s="190"/>
      <c r="Y46" s="135"/>
    </row>
    <row r="47" spans="1:25" s="46" customFormat="1" ht="19.5" thickBot="1">
      <c r="A47" s="545" t="s">
        <v>73</v>
      </c>
      <c r="B47" s="546"/>
      <c r="C47" s="546"/>
      <c r="D47" s="546"/>
      <c r="E47" s="546"/>
      <c r="F47" s="547"/>
      <c r="G47" s="117">
        <f>G21+G46</f>
        <v>40</v>
      </c>
      <c r="H47" s="117">
        <f>H21+H46</f>
        <v>1200</v>
      </c>
      <c r="I47" s="117">
        <f>I21+I46</f>
        <v>68</v>
      </c>
      <c r="J47" s="117">
        <f>J21+J46</f>
        <v>20</v>
      </c>
      <c r="K47" s="118"/>
      <c r="L47" s="117">
        <f>L21+L46</f>
        <v>48</v>
      </c>
      <c r="M47" s="117">
        <f>M21+M46</f>
        <v>1252</v>
      </c>
      <c r="N47" s="118" t="e">
        <f>#REF!+#REF!+#REF!+#REF!+#REF!</f>
        <v>#REF!</v>
      </c>
      <c r="O47" s="118" t="e">
        <f>#REF!+#REF!+#REF!+#REF!+#REF!</f>
        <v>#REF!</v>
      </c>
      <c r="P47" s="118" t="e">
        <f>#REF!+#REF!+#REF!+#REF!+#REF!</f>
        <v>#REF!</v>
      </c>
      <c r="Q47" s="119"/>
      <c r="R47" s="309" t="s">
        <v>142</v>
      </c>
      <c r="S47" s="330" t="s">
        <v>145</v>
      </c>
      <c r="T47" s="309" t="s">
        <v>146</v>
      </c>
      <c r="U47" s="342" t="s">
        <v>147</v>
      </c>
      <c r="V47" s="190"/>
      <c r="W47" s="136"/>
      <c r="X47" s="190"/>
      <c r="Y47" s="136"/>
    </row>
    <row r="48" spans="1:25" s="46" customFormat="1" ht="18.75">
      <c r="A48" s="552" t="s">
        <v>43</v>
      </c>
      <c r="B48" s="553"/>
      <c r="C48" s="553"/>
      <c r="D48" s="553"/>
      <c r="E48" s="553"/>
      <c r="F48" s="553"/>
      <c r="G48" s="530"/>
      <c r="H48" s="530"/>
      <c r="I48" s="530"/>
      <c r="J48" s="530"/>
      <c r="K48" s="530"/>
      <c r="L48" s="530"/>
      <c r="M48" s="530"/>
      <c r="N48" s="120">
        <v>4</v>
      </c>
      <c r="O48" s="121">
        <v>2</v>
      </c>
      <c r="P48" s="122" t="s">
        <v>48</v>
      </c>
      <c r="Q48" s="123"/>
      <c r="R48" s="356">
        <v>1</v>
      </c>
      <c r="S48" s="125">
        <v>2</v>
      </c>
      <c r="T48" s="195">
        <v>2</v>
      </c>
      <c r="U48" s="197">
        <v>2</v>
      </c>
      <c r="V48" s="126"/>
      <c r="W48" s="127"/>
      <c r="X48" s="126"/>
      <c r="Y48" s="191"/>
    </row>
    <row r="49" spans="1:25" s="46" customFormat="1" ht="18.75">
      <c r="A49" s="554" t="s">
        <v>44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6"/>
      <c r="N49" s="95">
        <v>5</v>
      </c>
      <c r="O49" s="128" t="s">
        <v>47</v>
      </c>
      <c r="P49" s="129" t="s">
        <v>49</v>
      </c>
      <c r="Q49" s="134"/>
      <c r="R49" s="124">
        <v>1</v>
      </c>
      <c r="S49" s="196"/>
      <c r="T49" s="195"/>
      <c r="U49" s="130"/>
      <c r="V49" s="131"/>
      <c r="W49" s="92">
        <v>1</v>
      </c>
      <c r="X49" s="99"/>
      <c r="Y49" s="192"/>
    </row>
    <row r="50" spans="1:25" s="46" customFormat="1" ht="31.5">
      <c r="A50" s="253">
        <v>1</v>
      </c>
      <c r="B50" s="254" t="s">
        <v>118</v>
      </c>
      <c r="C50" s="255"/>
      <c r="D50" s="255"/>
      <c r="E50" s="255"/>
      <c r="F50" s="255"/>
      <c r="G50" s="255">
        <v>12</v>
      </c>
      <c r="H50" s="255">
        <f>G50*30</f>
        <v>360</v>
      </c>
      <c r="I50" s="256">
        <f>J50+L50+K50</f>
        <v>99</v>
      </c>
      <c r="J50" s="255"/>
      <c r="K50" s="255"/>
      <c r="L50" s="253">
        <v>99</v>
      </c>
      <c r="M50" s="257">
        <f>H50-I50</f>
        <v>261</v>
      </c>
      <c r="N50" s="253"/>
      <c r="O50" s="253"/>
      <c r="P50" s="253"/>
      <c r="Q50" s="258"/>
      <c r="R50" s="253"/>
      <c r="S50" s="253"/>
      <c r="T50" s="253"/>
      <c r="U50" s="258"/>
      <c r="V50" s="273"/>
      <c r="W50" s="273"/>
      <c r="X50" s="274"/>
      <c r="Y50" s="274"/>
    </row>
    <row r="51" spans="1:25" s="46" customFormat="1" ht="18.75">
      <c r="A51" s="259" t="s">
        <v>51</v>
      </c>
      <c r="B51" s="260" t="s">
        <v>119</v>
      </c>
      <c r="C51" s="261">
        <v>2</v>
      </c>
      <c r="D51" s="261" t="s">
        <v>47</v>
      </c>
      <c r="E51" s="262"/>
      <c r="F51" s="263"/>
      <c r="G51" s="255">
        <v>6</v>
      </c>
      <c r="H51" s="255">
        <f>G51*30</f>
        <v>180</v>
      </c>
      <c r="I51" s="256">
        <f>J51+L51+K51</f>
        <v>90</v>
      </c>
      <c r="J51" s="255"/>
      <c r="K51" s="255"/>
      <c r="L51" s="253">
        <v>90</v>
      </c>
      <c r="M51" s="257">
        <f>H51-I51</f>
        <v>90</v>
      </c>
      <c r="N51" s="253">
        <v>3</v>
      </c>
      <c r="O51" s="253">
        <v>3</v>
      </c>
      <c r="P51" s="258"/>
      <c r="Q51" s="258"/>
      <c r="R51" s="253"/>
      <c r="S51" s="253"/>
      <c r="T51" s="258"/>
      <c r="U51" s="258"/>
      <c r="V51" s="273"/>
      <c r="W51" s="273"/>
      <c r="X51" s="274"/>
      <c r="Y51" s="274"/>
    </row>
    <row r="52" spans="1:25" ht="15.75">
      <c r="A52" s="259" t="s">
        <v>52</v>
      </c>
      <c r="B52" s="260" t="s">
        <v>119</v>
      </c>
      <c r="C52" s="261">
        <v>4</v>
      </c>
      <c r="D52" s="261" t="s">
        <v>59</v>
      </c>
      <c r="E52" s="264"/>
      <c r="F52" s="264"/>
      <c r="G52" s="255">
        <v>6</v>
      </c>
      <c r="H52" s="255">
        <f>G52*30</f>
        <v>180</v>
      </c>
      <c r="I52" s="256">
        <f>J52+L52+K52</f>
        <v>90</v>
      </c>
      <c r="J52" s="255"/>
      <c r="K52" s="255"/>
      <c r="L52" s="253">
        <v>90</v>
      </c>
      <c r="M52" s="257">
        <f>H52-I52</f>
        <v>90</v>
      </c>
      <c r="N52" s="264"/>
      <c r="O52" s="264"/>
      <c r="P52" s="253">
        <v>3</v>
      </c>
      <c r="Q52" s="253">
        <v>3</v>
      </c>
      <c r="R52" s="264"/>
      <c r="S52" s="264"/>
      <c r="T52" s="253"/>
      <c r="U52" s="253"/>
      <c r="V52" s="275"/>
      <c r="W52" s="275"/>
      <c r="X52" s="275"/>
      <c r="Y52" s="275"/>
    </row>
    <row r="53" spans="1:20" ht="15.75">
      <c r="A53" s="265"/>
      <c r="B53" s="266"/>
      <c r="C53" s="267"/>
      <c r="D53" s="267"/>
      <c r="E53" s="268"/>
      <c r="F53" s="268"/>
      <c r="G53" s="269"/>
      <c r="H53" s="269"/>
      <c r="I53" s="270"/>
      <c r="J53" s="269"/>
      <c r="K53" s="269"/>
      <c r="L53" s="271"/>
      <c r="M53" s="272"/>
      <c r="N53" s="268"/>
      <c r="O53" s="268"/>
      <c r="P53" s="271"/>
      <c r="Q53" s="271"/>
      <c r="R53" s="4"/>
      <c r="S53" s="4"/>
      <c r="T53" s="4"/>
    </row>
    <row r="54" spans="1:20" ht="15.75">
      <c r="A54" s="265"/>
      <c r="B54" s="266"/>
      <c r="C54" s="267"/>
      <c r="D54" s="267"/>
      <c r="E54" s="268"/>
      <c r="F54" s="268"/>
      <c r="G54" s="269"/>
      <c r="H54" s="269"/>
      <c r="I54" s="270"/>
      <c r="J54" s="269"/>
      <c r="K54" s="269"/>
      <c r="L54" s="271"/>
      <c r="M54" s="272"/>
      <c r="N54" s="268"/>
      <c r="O54" s="268"/>
      <c r="P54" s="271"/>
      <c r="Q54" s="271"/>
      <c r="R54" s="4"/>
      <c r="S54" s="4"/>
      <c r="T54" s="4"/>
    </row>
    <row r="55" spans="1:12" s="5" customFormat="1" ht="33.75" customHeight="1">
      <c r="A55" s="530" t="s">
        <v>150</v>
      </c>
      <c r="B55" s="531"/>
      <c r="C55" s="133"/>
      <c r="D55" s="133"/>
      <c r="E55" s="133"/>
      <c r="F55" s="133"/>
      <c r="G55" s="133"/>
      <c r="H55" s="515" t="s">
        <v>93</v>
      </c>
      <c r="I55" s="516"/>
      <c r="J55" s="516"/>
      <c r="K55" s="516"/>
      <c r="L55" s="516"/>
    </row>
    <row r="56" spans="2:12" s="5" customFormat="1" ht="18" customHeight="1">
      <c r="B56" s="132" t="s">
        <v>173</v>
      </c>
      <c r="C56" s="133"/>
      <c r="D56" s="133"/>
      <c r="E56" s="133"/>
      <c r="F56" s="133"/>
      <c r="G56" s="133"/>
      <c r="H56" s="515" t="s">
        <v>174</v>
      </c>
      <c r="I56" s="516"/>
      <c r="J56" s="516"/>
      <c r="K56" s="516"/>
      <c r="L56" s="516"/>
    </row>
    <row r="57" spans="2:12" s="5" customFormat="1" ht="18" customHeight="1">
      <c r="B57" s="132" t="s">
        <v>100</v>
      </c>
      <c r="C57" s="133"/>
      <c r="D57" s="133"/>
      <c r="E57" s="133"/>
      <c r="F57" s="133"/>
      <c r="G57" s="133"/>
      <c r="H57" s="515" t="s">
        <v>94</v>
      </c>
      <c r="I57" s="516"/>
      <c r="J57" s="516"/>
      <c r="K57" s="516"/>
      <c r="L57" s="516"/>
    </row>
    <row r="58" spans="2:16" s="5" customFormat="1" ht="18.75">
      <c r="B58" s="132" t="s">
        <v>101</v>
      </c>
      <c r="C58" s="133"/>
      <c r="D58" s="133"/>
      <c r="E58" s="133"/>
      <c r="F58" s="133"/>
      <c r="G58" s="133"/>
      <c r="H58" s="515" t="s">
        <v>95</v>
      </c>
      <c r="I58" s="516"/>
      <c r="J58" s="516"/>
      <c r="K58" s="516"/>
      <c r="L58" s="516"/>
      <c r="N58" s="8"/>
      <c r="O58" s="8"/>
      <c r="P58" s="8"/>
    </row>
    <row r="59" spans="2:16" s="5" customFormat="1" ht="37.5">
      <c r="B59" s="381" t="s">
        <v>168</v>
      </c>
      <c r="C59" s="133"/>
      <c r="D59" s="133"/>
      <c r="E59" s="133"/>
      <c r="F59" s="133"/>
      <c r="G59" s="133"/>
      <c r="H59" s="515" t="s">
        <v>169</v>
      </c>
      <c r="I59" s="516"/>
      <c r="J59" s="516"/>
      <c r="K59" s="516"/>
      <c r="L59" s="516"/>
      <c r="N59" s="8"/>
      <c r="O59" s="8"/>
      <c r="P59" s="8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9"/>
      <c r="O60" s="9"/>
      <c r="P60" s="9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</sheetData>
  <sheetProtection/>
  <mergeCells count="53">
    <mergeCell ref="T5:U5"/>
    <mergeCell ref="V3:W3"/>
    <mergeCell ref="K5:K8"/>
    <mergeCell ref="R5:S5"/>
    <mergeCell ref="A1:Y1"/>
    <mergeCell ref="H56:L56"/>
    <mergeCell ref="A48:M48"/>
    <mergeCell ref="A49:M49"/>
    <mergeCell ref="R3:S3"/>
    <mergeCell ref="I3:L3"/>
    <mergeCell ref="Q4:Q5"/>
    <mergeCell ref="R7:Y7"/>
    <mergeCell ref="X3:Y3"/>
    <mergeCell ref="R2:Y2"/>
    <mergeCell ref="A16:Y16"/>
    <mergeCell ref="H59:L59"/>
    <mergeCell ref="H55:L55"/>
    <mergeCell ref="M3:M8"/>
    <mergeCell ref="N3:P3"/>
    <mergeCell ref="A47:F47"/>
    <mergeCell ref="V5:W5"/>
    <mergeCell ref="X5:Y5"/>
    <mergeCell ref="I4:I8"/>
    <mergeCell ref="T3:U3"/>
    <mergeCell ref="G2:G8"/>
    <mergeCell ref="A2:A8"/>
    <mergeCell ref="B2:B8"/>
    <mergeCell ref="H3:H8"/>
    <mergeCell ref="C2:F4"/>
    <mergeCell ref="N2:Q2"/>
    <mergeCell ref="J4:L4"/>
    <mergeCell ref="J5:J8"/>
    <mergeCell ref="H2:M2"/>
    <mergeCell ref="A10:Y10"/>
    <mergeCell ref="A11:Y11"/>
    <mergeCell ref="E5:F6"/>
    <mergeCell ref="L5:L8"/>
    <mergeCell ref="F7:F8"/>
    <mergeCell ref="E7:E8"/>
    <mergeCell ref="N4:P5"/>
    <mergeCell ref="C5:C8"/>
    <mergeCell ref="D5:D8"/>
    <mergeCell ref="N7:P7"/>
    <mergeCell ref="H58:L58"/>
    <mergeCell ref="B21:F21"/>
    <mergeCell ref="A23:Y23"/>
    <mergeCell ref="A24:Y24"/>
    <mergeCell ref="A27:F27"/>
    <mergeCell ref="A28:Y28"/>
    <mergeCell ref="A29:Y29"/>
    <mergeCell ref="A22:Y22"/>
    <mergeCell ref="A55:B55"/>
    <mergeCell ref="H57:L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дом</cp:lastModifiedBy>
  <cp:lastPrinted>2016-05-18T12:07:48Z</cp:lastPrinted>
  <dcterms:created xsi:type="dcterms:W3CDTF">2007-11-26T10:42:37Z</dcterms:created>
  <dcterms:modified xsi:type="dcterms:W3CDTF">2023-02-17T14:13:32Z</dcterms:modified>
  <cp:category/>
  <cp:version/>
  <cp:contentType/>
  <cp:contentStatus/>
</cp:coreProperties>
</file>