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Кафедра\2022\Планы\2023-2024\Публичка2023\"/>
    </mc:Choice>
  </mc:AlternateContent>
  <bookViews>
    <workbookView xWindow="0" yWindow="0" windowWidth="15480" windowHeight="7155" firstSheet="1" activeTab="4"/>
  </bookViews>
  <sheets>
    <sheet name="План 2020 заочне (2)" sheetId="4" state="hidden" r:id="rId1"/>
    <sheet name="титульний заочн" sheetId="7" r:id="rId2"/>
    <sheet name="План 2020 заочне приск" sheetId="3" state="hidden" r:id="rId3"/>
    <sheet name="семестровка (правка)" sheetId="5" r:id="rId4"/>
    <sheet name="План 2023 заочне приск (2)" sheetId="8" r:id="rId5"/>
    <sheet name="сем для дисп" sheetId="9" state="hidden" r:id="rId6"/>
    <sheet name="семестровкаПУА-21-1зт" sheetId="10" r:id="rId7"/>
    <sheet name="семестровка ПУА-20-1зт" sheetId="1" state="hidden" r:id="rId8"/>
    <sheet name="семестровка ПУА-20-1зт (2)" sheetId="2" state="hidden" r:id="rId9"/>
  </sheets>
  <externalReferences>
    <externalReference r:id="rId10"/>
  </externalReferences>
  <definedNames>
    <definedName name="_xlnm._FilterDatabase" localSheetId="2" hidden="1">'План 2020 заочне приск'!$N$1:$N$178</definedName>
    <definedName name="_xlnm._FilterDatabase" localSheetId="4" hidden="1">'План 2023 заочне приск (2)'!$C$1:$C$178</definedName>
    <definedName name="_xlnm._FilterDatabase" localSheetId="5" hidden="1">'сем для дисп'!$N$1:$N$178</definedName>
    <definedName name="_xlnm._FilterDatabase" localSheetId="7" hidden="1">'семестровка ПУА-20-1зт'!$E$1:$E$140</definedName>
    <definedName name="_xlnm._FilterDatabase" localSheetId="8" hidden="1">'семестровка ПУА-20-1зт (2)'!$E$1:$E$113</definedName>
    <definedName name="_xlnm.Print_Area" localSheetId="0">'План 2020 заочне (2)'!$A$1:$X$154</definedName>
    <definedName name="_xlnm.Print_Area" localSheetId="2">'План 2020 заочне приск'!$A$1:$X$173</definedName>
    <definedName name="_xlnm.Print_Area" localSheetId="4">'План 2023 заочне приск (2)'!$A$1:$X$173</definedName>
    <definedName name="_xlnm.Print_Area" localSheetId="5">'сем для дисп'!$A$1:$O$192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0" i="10" l="1"/>
  <c r="A19" i="10"/>
  <c r="A18" i="10"/>
  <c r="A17" i="10"/>
  <c r="A16" i="10"/>
  <c r="A14" i="10"/>
  <c r="A13" i="10"/>
  <c r="A11" i="10"/>
  <c r="A10" i="10"/>
  <c r="A9" i="10"/>
  <c r="A8" i="10"/>
  <c r="A5" i="10"/>
  <c r="I166" i="9" l="1"/>
  <c r="H166" i="9"/>
  <c r="I165" i="9"/>
  <c r="H165" i="9"/>
  <c r="I164" i="9"/>
  <c r="I163" i="9" s="1"/>
  <c r="H164" i="9"/>
  <c r="L163" i="9"/>
  <c r="K163" i="9"/>
  <c r="J163" i="9"/>
  <c r="H163" i="9"/>
  <c r="G163" i="9"/>
  <c r="M155" i="9"/>
  <c r="H150" i="9"/>
  <c r="G150" i="9"/>
  <c r="I148" i="9"/>
  <c r="G148" i="9"/>
  <c r="G149" i="9" s="1"/>
  <c r="H144" i="9"/>
  <c r="M144" i="9" s="1"/>
  <c r="H141" i="9"/>
  <c r="M141" i="9" s="1"/>
  <c r="H138" i="9"/>
  <c r="M138" i="9" s="1"/>
  <c r="H135" i="9"/>
  <c r="M135" i="9" s="1"/>
  <c r="H132" i="9"/>
  <c r="M132" i="9" s="1"/>
  <c r="H129" i="9"/>
  <c r="M129" i="9" s="1"/>
  <c r="H126" i="9"/>
  <c r="M126" i="9" s="1"/>
  <c r="I125" i="9"/>
  <c r="H125" i="9"/>
  <c r="H123" i="9"/>
  <c r="H148" i="9" s="1"/>
  <c r="H149" i="9" s="1"/>
  <c r="G121" i="9"/>
  <c r="I120" i="9"/>
  <c r="I151" i="9" s="1"/>
  <c r="G120" i="9"/>
  <c r="H116" i="9"/>
  <c r="M116" i="9" s="1"/>
  <c r="H113" i="9"/>
  <c r="M113" i="9" s="1"/>
  <c r="I112" i="9"/>
  <c r="H112" i="9"/>
  <c r="H110" i="9"/>
  <c r="M110" i="9" s="1"/>
  <c r="H109" i="9"/>
  <c r="M109" i="9" s="1"/>
  <c r="H107" i="9"/>
  <c r="M107" i="9" s="1"/>
  <c r="H104" i="9"/>
  <c r="L98" i="9"/>
  <c r="K98" i="9"/>
  <c r="J98" i="9"/>
  <c r="G98" i="9"/>
  <c r="I97" i="9"/>
  <c r="H97" i="9"/>
  <c r="I96" i="9"/>
  <c r="I98" i="9" s="1"/>
  <c r="H96" i="9"/>
  <c r="H98" i="9" s="1"/>
  <c r="G94" i="9"/>
  <c r="G93" i="9"/>
  <c r="G92" i="9"/>
  <c r="H91" i="9"/>
  <c r="H90" i="9"/>
  <c r="H89" i="9"/>
  <c r="H88" i="9"/>
  <c r="G84" i="9"/>
  <c r="H83" i="9"/>
  <c r="M83" i="9" s="1"/>
  <c r="H82" i="9"/>
  <c r="M82" i="9" s="1"/>
  <c r="H81" i="9"/>
  <c r="M81" i="9" s="1"/>
  <c r="H80" i="9"/>
  <c r="M80" i="9" s="1"/>
  <c r="H79" i="9"/>
  <c r="H78" i="9"/>
  <c r="H77" i="9"/>
  <c r="M77" i="9" s="1"/>
  <c r="H76" i="9"/>
  <c r="M76" i="9" s="1"/>
  <c r="H75" i="9"/>
  <c r="M75" i="9" s="1"/>
  <c r="H74" i="9"/>
  <c r="H73" i="9"/>
  <c r="M73" i="9" s="1"/>
  <c r="G72" i="9"/>
  <c r="H71" i="9"/>
  <c r="M71" i="9" s="1"/>
  <c r="H69" i="9"/>
  <c r="H68" i="9"/>
  <c r="M68" i="9" s="1"/>
  <c r="H67" i="9"/>
  <c r="M67" i="9" s="1"/>
  <c r="H66" i="9"/>
  <c r="M66" i="9" s="1"/>
  <c r="H65" i="9"/>
  <c r="M65" i="9" s="1"/>
  <c r="H64" i="9"/>
  <c r="M64" i="9" s="1"/>
  <c r="H63" i="9"/>
  <c r="M63" i="9" s="1"/>
  <c r="H62" i="9"/>
  <c r="M62" i="9" s="1"/>
  <c r="H61" i="9"/>
  <c r="H60" i="9"/>
  <c r="H59" i="9"/>
  <c r="M59" i="9" s="1"/>
  <c r="H58" i="9"/>
  <c r="H57" i="9"/>
  <c r="H56" i="9"/>
  <c r="M56" i="9" s="1"/>
  <c r="H55" i="9"/>
  <c r="H54" i="9"/>
  <c r="H53" i="9"/>
  <c r="M53" i="9" s="1"/>
  <c r="H52" i="9"/>
  <c r="H51" i="9"/>
  <c r="H50" i="9"/>
  <c r="M50" i="9" s="1"/>
  <c r="H49" i="9"/>
  <c r="M49" i="9" s="1"/>
  <c r="I48" i="9"/>
  <c r="I85" i="9" s="1"/>
  <c r="G48" i="9"/>
  <c r="G85" i="9"/>
  <c r="H47" i="9"/>
  <c r="M47" i="9" s="1"/>
  <c r="H46" i="9"/>
  <c r="H45" i="9"/>
  <c r="G43" i="9"/>
  <c r="I42" i="9"/>
  <c r="I100" i="9" s="1"/>
  <c r="I154" i="9" s="1"/>
  <c r="G42" i="9"/>
  <c r="G41" i="9"/>
  <c r="G99" i="9" s="1"/>
  <c r="H40" i="9"/>
  <c r="H39" i="9"/>
  <c r="H37" i="9"/>
  <c r="H36" i="9"/>
  <c r="H35" i="9"/>
  <c r="M35" i="9" s="1"/>
  <c r="H34" i="9"/>
  <c r="M34" i="9" s="1"/>
  <c r="H33" i="9"/>
  <c r="H32" i="9"/>
  <c r="H31" i="9"/>
  <c r="M30" i="9"/>
  <c r="H30" i="9"/>
  <c r="H29" i="9"/>
  <c r="H28" i="9"/>
  <c r="M27" i="9"/>
  <c r="H27" i="9"/>
  <c r="H26" i="9"/>
  <c r="H25" i="9"/>
  <c r="M25" i="9" s="1"/>
  <c r="H24" i="9"/>
  <c r="M24" i="9" s="1"/>
  <c r="H23" i="9"/>
  <c r="H22" i="9"/>
  <c r="H21" i="9"/>
  <c r="M21" i="9" s="1"/>
  <c r="H20" i="9"/>
  <c r="M20" i="9" s="1"/>
  <c r="H19" i="9"/>
  <c r="M19" i="9" s="1"/>
  <c r="H18" i="9"/>
  <c r="H17" i="9"/>
  <c r="H16" i="9"/>
  <c r="H15" i="9"/>
  <c r="M15" i="9" s="1"/>
  <c r="H14" i="9"/>
  <c r="H13" i="9"/>
  <c r="H12" i="9"/>
  <c r="H11" i="9"/>
  <c r="H43" i="9" l="1"/>
  <c r="H48" i="9"/>
  <c r="M48" i="9"/>
  <c r="M85" i="9" s="1"/>
  <c r="M97" i="9"/>
  <c r="H121" i="9"/>
  <c r="G151" i="9"/>
  <c r="M164" i="9"/>
  <c r="M165" i="9"/>
  <c r="M166" i="9"/>
  <c r="H94" i="9"/>
  <c r="H72" i="9"/>
  <c r="M72" i="9" s="1"/>
  <c r="H93" i="9"/>
  <c r="H42" i="9"/>
  <c r="G152" i="9"/>
  <c r="G153" i="9"/>
  <c r="H85" i="9"/>
  <c r="H152" i="9"/>
  <c r="G86" i="9"/>
  <c r="M12" i="9"/>
  <c r="M42" i="9" s="1"/>
  <c r="H41" i="9"/>
  <c r="H84" i="9"/>
  <c r="M96" i="9"/>
  <c r="M98" i="9" s="1"/>
  <c r="G100" i="9"/>
  <c r="M123" i="9"/>
  <c r="M148" i="9" s="1"/>
  <c r="H92" i="9"/>
  <c r="M104" i="9"/>
  <c r="M120" i="9" s="1"/>
  <c r="M151" i="9" s="1"/>
  <c r="H120" i="9"/>
  <c r="H151" i="9" s="1"/>
  <c r="I166" i="8"/>
  <c r="H166" i="8"/>
  <c r="I165" i="8"/>
  <c r="H165" i="8"/>
  <c r="I164" i="8"/>
  <c r="I163" i="8" s="1"/>
  <c r="H164" i="8"/>
  <c r="L163" i="8"/>
  <c r="K163" i="8"/>
  <c r="J163" i="8"/>
  <c r="H163" i="8"/>
  <c r="G163" i="8"/>
  <c r="W160" i="8"/>
  <c r="M155" i="8"/>
  <c r="H150" i="8"/>
  <c r="G150" i="8"/>
  <c r="I148" i="8"/>
  <c r="G148" i="8"/>
  <c r="G149" i="8" s="1"/>
  <c r="H144" i="8"/>
  <c r="M144" i="8" s="1"/>
  <c r="H141" i="8"/>
  <c r="M141" i="8" s="1"/>
  <c r="H138" i="8"/>
  <c r="M138" i="8" s="1"/>
  <c r="H135" i="8"/>
  <c r="M135" i="8" s="1"/>
  <c r="H132" i="8"/>
  <c r="M132" i="8" s="1"/>
  <c r="H129" i="8"/>
  <c r="M129" i="8" s="1"/>
  <c r="H126" i="8"/>
  <c r="M126" i="8" s="1"/>
  <c r="I125" i="8"/>
  <c r="H125" i="8"/>
  <c r="H123" i="8"/>
  <c r="AA121" i="8"/>
  <c r="AA152" i="8" s="1"/>
  <c r="Z121" i="8"/>
  <c r="Z152" i="8" s="1"/>
  <c r="Y121" i="8"/>
  <c r="Y152" i="8" s="1"/>
  <c r="X121" i="8"/>
  <c r="X152" i="8" s="1"/>
  <c r="W121" i="8"/>
  <c r="W152" i="8" s="1"/>
  <c r="G121" i="8"/>
  <c r="I120" i="8"/>
  <c r="I151" i="8" s="1"/>
  <c r="G120" i="8"/>
  <c r="G151" i="8" s="1"/>
  <c r="H116" i="8"/>
  <c r="M116" i="8" s="1"/>
  <c r="H113" i="8"/>
  <c r="M113" i="8" s="1"/>
  <c r="I112" i="8"/>
  <c r="H112" i="8"/>
  <c r="H110" i="8"/>
  <c r="M110" i="8" s="1"/>
  <c r="H109" i="8"/>
  <c r="M109" i="8" s="1"/>
  <c r="H107" i="8"/>
  <c r="M107" i="8" s="1"/>
  <c r="H104" i="8"/>
  <c r="L98" i="8"/>
  <c r="K98" i="8"/>
  <c r="J98" i="8"/>
  <c r="G98" i="8"/>
  <c r="I97" i="8"/>
  <c r="H97" i="8"/>
  <c r="I96" i="8"/>
  <c r="I98" i="8" s="1"/>
  <c r="H96" i="8"/>
  <c r="H98" i="8" s="1"/>
  <c r="G94" i="8"/>
  <c r="G93" i="8"/>
  <c r="G92" i="8"/>
  <c r="H91" i="8"/>
  <c r="H90" i="8"/>
  <c r="H89" i="8"/>
  <c r="H88" i="8"/>
  <c r="AA86" i="8"/>
  <c r="Z86" i="8"/>
  <c r="Y86" i="8"/>
  <c r="X86" i="8"/>
  <c r="W86" i="8"/>
  <c r="G84" i="8"/>
  <c r="AD78" i="8" s="1"/>
  <c r="H83" i="8"/>
  <c r="M83" i="8" s="1"/>
  <c r="H82" i="8"/>
  <c r="M82" i="8" s="1"/>
  <c r="H81" i="8"/>
  <c r="M81" i="8" s="1"/>
  <c r="M80" i="8"/>
  <c r="H80" i="8"/>
  <c r="H79" i="8"/>
  <c r="H78" i="8"/>
  <c r="H77" i="8"/>
  <c r="M77" i="8" s="1"/>
  <c r="H76" i="8"/>
  <c r="M76" i="8" s="1"/>
  <c r="H75" i="8"/>
  <c r="M75" i="8" s="1"/>
  <c r="H74" i="8"/>
  <c r="H73" i="8"/>
  <c r="M73" i="8" s="1"/>
  <c r="G72" i="8"/>
  <c r="H71" i="8"/>
  <c r="M71" i="8" s="1"/>
  <c r="H69" i="8"/>
  <c r="H68" i="8"/>
  <c r="M68" i="8" s="1"/>
  <c r="H67" i="8"/>
  <c r="M67" i="8" s="1"/>
  <c r="H66" i="8"/>
  <c r="M66" i="8" s="1"/>
  <c r="H65" i="8"/>
  <c r="M65" i="8" s="1"/>
  <c r="H64" i="8"/>
  <c r="M64" i="8" s="1"/>
  <c r="H63" i="8"/>
  <c r="M63" i="8" s="1"/>
  <c r="H62" i="8"/>
  <c r="M62" i="8" s="1"/>
  <c r="H61" i="8"/>
  <c r="H60" i="8"/>
  <c r="H59" i="8"/>
  <c r="M59" i="8" s="1"/>
  <c r="H58" i="8"/>
  <c r="H57" i="8"/>
  <c r="H56" i="8"/>
  <c r="M56" i="8" s="1"/>
  <c r="H55" i="8"/>
  <c r="H54" i="8"/>
  <c r="H53" i="8"/>
  <c r="M53" i="8" s="1"/>
  <c r="AE52" i="8"/>
  <c r="H52" i="8"/>
  <c r="AE51" i="8"/>
  <c r="H51" i="8"/>
  <c r="AE50" i="8"/>
  <c r="H50" i="8"/>
  <c r="M50" i="8" s="1"/>
  <c r="AE49" i="8"/>
  <c r="H49" i="8"/>
  <c r="M49" i="8" s="1"/>
  <c r="M48" i="8" s="1"/>
  <c r="AE48" i="8"/>
  <c r="I48" i="8"/>
  <c r="I85" i="8" s="1"/>
  <c r="G48" i="8"/>
  <c r="AE47" i="8"/>
  <c r="H47" i="8"/>
  <c r="M47" i="8" s="1"/>
  <c r="H46" i="8"/>
  <c r="H45" i="8"/>
  <c r="AA43" i="8"/>
  <c r="Z43" i="8"/>
  <c r="Y43" i="8"/>
  <c r="X43" i="8"/>
  <c r="W43" i="8"/>
  <c r="G43" i="8"/>
  <c r="AG42" i="8" s="1"/>
  <c r="I42" i="8"/>
  <c r="G42" i="8"/>
  <c r="AG41" i="8" s="1"/>
  <c r="AE41" i="8"/>
  <c r="AC41" i="8"/>
  <c r="G41" i="8"/>
  <c r="AE40" i="8"/>
  <c r="H40" i="8"/>
  <c r="H39" i="8"/>
  <c r="H37" i="8"/>
  <c r="H36" i="8"/>
  <c r="H35" i="8"/>
  <c r="M35" i="8" s="1"/>
  <c r="H34" i="8"/>
  <c r="M34" i="8" s="1"/>
  <c r="H33" i="8"/>
  <c r="H32" i="8"/>
  <c r="H31" i="8"/>
  <c r="M30" i="8"/>
  <c r="H30" i="8"/>
  <c r="H29" i="8"/>
  <c r="H28" i="8"/>
  <c r="M27" i="8"/>
  <c r="H27" i="8"/>
  <c r="H26" i="8"/>
  <c r="H25" i="8"/>
  <c r="M25" i="8" s="1"/>
  <c r="H24" i="8"/>
  <c r="M24" i="8" s="1"/>
  <c r="H23" i="8"/>
  <c r="H22" i="8"/>
  <c r="H21" i="8"/>
  <c r="M21" i="8" s="1"/>
  <c r="H20" i="8"/>
  <c r="M20" i="8" s="1"/>
  <c r="H19" i="8"/>
  <c r="M19" i="8" s="1"/>
  <c r="H18" i="8"/>
  <c r="H17" i="8"/>
  <c r="H16" i="8"/>
  <c r="AE15" i="8"/>
  <c r="M15" i="8"/>
  <c r="H15" i="8"/>
  <c r="AE14" i="8"/>
  <c r="H14" i="8"/>
  <c r="AE13" i="8"/>
  <c r="H13" i="8"/>
  <c r="AE12" i="8"/>
  <c r="AE18" i="8" s="1"/>
  <c r="H12" i="8"/>
  <c r="H11" i="8"/>
  <c r="H43" i="8" s="1"/>
  <c r="M163" i="9" l="1"/>
  <c r="G99" i="8"/>
  <c r="H121" i="8"/>
  <c r="H148" i="8"/>
  <c r="H149" i="8" s="1"/>
  <c r="H94" i="8"/>
  <c r="M97" i="8"/>
  <c r="H42" i="8"/>
  <c r="H93" i="8"/>
  <c r="M164" i="8"/>
  <c r="M165" i="8"/>
  <c r="M166" i="8"/>
  <c r="H99" i="9"/>
  <c r="H100" i="9"/>
  <c r="H154" i="9" s="1"/>
  <c r="G154" i="9"/>
  <c r="H86" i="9"/>
  <c r="H153" i="9"/>
  <c r="M100" i="9"/>
  <c r="M154" i="9" s="1"/>
  <c r="G101" i="9"/>
  <c r="H72" i="8"/>
  <c r="M72" i="8" s="1"/>
  <c r="AE53" i="8"/>
  <c r="G85" i="8" s="1"/>
  <c r="H85" i="8" s="1"/>
  <c r="G152" i="8"/>
  <c r="AD79" i="8"/>
  <c r="H152" i="8"/>
  <c r="AC99" i="8"/>
  <c r="G153" i="8"/>
  <c r="I100" i="8"/>
  <c r="I154" i="8" s="1"/>
  <c r="M85" i="8"/>
  <c r="G86" i="8"/>
  <c r="M12" i="8"/>
  <c r="M42" i="8" s="1"/>
  <c r="AG40" i="8"/>
  <c r="H41" i="8"/>
  <c r="H48" i="8"/>
  <c r="H84" i="8"/>
  <c r="M96" i="8"/>
  <c r="M98" i="8" s="1"/>
  <c r="M123" i="8"/>
  <c r="M148" i="8" s="1"/>
  <c r="H92" i="8"/>
  <c r="M104" i="8"/>
  <c r="M120" i="8" s="1"/>
  <c r="H120" i="8"/>
  <c r="H151" i="8" s="1"/>
  <c r="H101" i="9" l="1"/>
  <c r="H100" i="8"/>
  <c r="M151" i="8"/>
  <c r="M163" i="8"/>
  <c r="N161" i="9"/>
  <c r="G155" i="9"/>
  <c r="G100" i="8"/>
  <c r="G154" i="8" s="1"/>
  <c r="H99" i="8"/>
  <c r="M100" i="8"/>
  <c r="M154" i="8" s="1"/>
  <c r="H86" i="8"/>
  <c r="AD80" i="8"/>
  <c r="H154" i="8"/>
  <c r="H155" i="9" l="1"/>
  <c r="AC100" i="8"/>
  <c r="G101" i="8"/>
  <c r="N161" i="8" s="1"/>
  <c r="H153" i="8"/>
  <c r="H101" i="8"/>
  <c r="G155" i="8" l="1"/>
  <c r="R161" i="8" s="1"/>
  <c r="AC101" i="8"/>
  <c r="H155" i="8"/>
  <c r="T31" i="7" l="1"/>
  <c r="F31" i="7"/>
  <c r="C31" i="7"/>
  <c r="W28" i="7"/>
  <c r="W27" i="7"/>
  <c r="W26" i="7"/>
  <c r="W31" i="7" l="1"/>
  <c r="G43" i="3"/>
  <c r="G42" i="3"/>
  <c r="G41" i="3"/>
  <c r="G120" i="3" l="1"/>
  <c r="G148" i="3"/>
  <c r="G149" i="3" s="1"/>
  <c r="AE52" i="3"/>
  <c r="AE51" i="3"/>
  <c r="AE50" i="3"/>
  <c r="AE49" i="3"/>
  <c r="AE48" i="3"/>
  <c r="AE47" i="3"/>
  <c r="G84" i="3"/>
  <c r="AD78" i="3" s="1"/>
  <c r="W116" i="5"/>
  <c r="W120" i="5"/>
  <c r="W119" i="5"/>
  <c r="W118" i="5"/>
  <c r="W117" i="5"/>
  <c r="W121" i="5"/>
  <c r="W101" i="5"/>
  <c r="W100" i="5"/>
  <c r="W99" i="5"/>
  <c r="W98" i="5"/>
  <c r="W102" i="5" s="1"/>
  <c r="W34" i="5"/>
  <c r="W39" i="5" s="1"/>
  <c r="W35" i="5"/>
  <c r="W76" i="5"/>
  <c r="W79" i="5"/>
  <c r="W78" i="5"/>
  <c r="W77" i="5"/>
  <c r="W56" i="5"/>
  <c r="W59" i="5"/>
  <c r="W58" i="5"/>
  <c r="W57" i="5"/>
  <c r="AE13" i="3"/>
  <c r="W38" i="5"/>
  <c r="W37" i="5"/>
  <c r="W36" i="5"/>
  <c r="AE12" i="3"/>
  <c r="W15" i="5"/>
  <c r="W132" i="5" s="1"/>
  <c r="W14" i="5"/>
  <c r="W131" i="5" s="1"/>
  <c r="W13" i="5"/>
  <c r="W130" i="5" s="1"/>
  <c r="X130" i="5" s="1"/>
  <c r="W12" i="5"/>
  <c r="W129" i="5" s="1"/>
  <c r="AE41" i="3"/>
  <c r="AE40" i="3"/>
  <c r="AG40" i="3"/>
  <c r="AC41" i="3"/>
  <c r="AG42" i="3"/>
  <c r="AG41" i="3"/>
  <c r="AE15" i="3"/>
  <c r="AE14" i="3"/>
  <c r="H83" i="3"/>
  <c r="M83" i="3" s="1"/>
  <c r="G72" i="3"/>
  <c r="H81" i="3"/>
  <c r="M81" i="3" s="1"/>
  <c r="H46" i="3"/>
  <c r="H45" i="3"/>
  <c r="H37" i="3"/>
  <c r="H36" i="3"/>
  <c r="W128" i="5" l="1"/>
  <c r="W16" i="5"/>
  <c r="AE18" i="3"/>
  <c r="AE53" i="3"/>
  <c r="G85" i="3" s="1"/>
  <c r="AD79" i="3" s="1"/>
  <c r="W80" i="5"/>
  <c r="W60" i="5"/>
  <c r="H66" i="3"/>
  <c r="M66" i="3" s="1"/>
  <c r="H23" i="3"/>
  <c r="H22" i="3"/>
  <c r="H58" i="3"/>
  <c r="H57" i="3"/>
  <c r="G94" i="3"/>
  <c r="G93" i="3"/>
  <c r="H88" i="3"/>
  <c r="H69" i="3"/>
  <c r="H21" i="3"/>
  <c r="M21" i="3" s="1"/>
  <c r="H20" i="3"/>
  <c r="M20" i="3" s="1"/>
  <c r="H61" i="3" l="1"/>
  <c r="H60" i="3"/>
  <c r="H29" i="3"/>
  <c r="H28" i="3"/>
  <c r="H79" i="3"/>
  <c r="H78" i="3"/>
  <c r="H33" i="3"/>
  <c r="H32" i="3"/>
  <c r="W181" i="5" l="1"/>
  <c r="W180" i="5"/>
  <c r="W179" i="5"/>
  <c r="P127" i="5"/>
  <c r="K127" i="5"/>
  <c r="J127" i="5"/>
  <c r="O127" i="5" s="1"/>
  <c r="I124" i="5"/>
  <c r="G124" i="5"/>
  <c r="G125" i="5" s="1"/>
  <c r="K122" i="5"/>
  <c r="P122" i="5" s="1"/>
  <c r="J122" i="5"/>
  <c r="K121" i="5"/>
  <c r="P121" i="5" s="1"/>
  <c r="J121" i="5"/>
  <c r="K120" i="5"/>
  <c r="R120" i="5" s="1"/>
  <c r="J120" i="5"/>
  <c r="K119" i="5"/>
  <c r="J119" i="5"/>
  <c r="O119" i="5" s="1"/>
  <c r="N118" i="5"/>
  <c r="K118" i="5" s="1"/>
  <c r="J118" i="5"/>
  <c r="K117" i="5"/>
  <c r="J117" i="5"/>
  <c r="O117" i="5" s="1"/>
  <c r="K116" i="5"/>
  <c r="J116" i="5"/>
  <c r="I106" i="5"/>
  <c r="H106" i="5"/>
  <c r="G106" i="5"/>
  <c r="K104" i="5"/>
  <c r="R104" i="5" s="1"/>
  <c r="J104" i="5"/>
  <c r="J103" i="5"/>
  <c r="K102" i="5"/>
  <c r="R102" i="5" s="1"/>
  <c r="J102" i="5"/>
  <c r="P101" i="5"/>
  <c r="J101" i="5"/>
  <c r="O101" i="5" s="1"/>
  <c r="K100" i="5"/>
  <c r="R100" i="5" s="1"/>
  <c r="J100" i="5"/>
  <c r="K99" i="5"/>
  <c r="P99" i="5" s="1"/>
  <c r="J99" i="5"/>
  <c r="O99" i="5" s="1"/>
  <c r="K98" i="5"/>
  <c r="R98" i="5" s="1"/>
  <c r="J98" i="5"/>
  <c r="J97" i="5"/>
  <c r="N86" i="5"/>
  <c r="M86" i="5"/>
  <c r="L86" i="5"/>
  <c r="I86" i="5"/>
  <c r="H86" i="5"/>
  <c r="G86" i="5"/>
  <c r="G87" i="5" s="1"/>
  <c r="K85" i="5"/>
  <c r="P85" i="5" s="1"/>
  <c r="J85" i="5"/>
  <c r="K84" i="5"/>
  <c r="J84" i="5"/>
  <c r="K83" i="5"/>
  <c r="P83" i="5" s="1"/>
  <c r="J83" i="5"/>
  <c r="P82" i="5"/>
  <c r="K82" i="5"/>
  <c r="J82" i="5"/>
  <c r="O82" i="5" s="1"/>
  <c r="K81" i="5"/>
  <c r="P81" i="5" s="1"/>
  <c r="J81" i="5"/>
  <c r="R81" i="5" s="1"/>
  <c r="K80" i="5"/>
  <c r="J80" i="5"/>
  <c r="K79" i="5"/>
  <c r="P79" i="5" s="1"/>
  <c r="J79" i="5"/>
  <c r="P78" i="5"/>
  <c r="K78" i="5"/>
  <c r="J78" i="5"/>
  <c r="O78" i="5" s="1"/>
  <c r="K77" i="5"/>
  <c r="P77" i="5" s="1"/>
  <c r="J77" i="5"/>
  <c r="R77" i="5" s="1"/>
  <c r="K76" i="5"/>
  <c r="J76" i="5"/>
  <c r="K75" i="5"/>
  <c r="K86" i="5" s="1"/>
  <c r="J75" i="5"/>
  <c r="Q64" i="5"/>
  <c r="Q106" i="5" s="1"/>
  <c r="N64" i="5"/>
  <c r="N106" i="5" s="1"/>
  <c r="M64" i="5"/>
  <c r="M106" i="5" s="1"/>
  <c r="M124" i="5" s="1"/>
  <c r="L64" i="5"/>
  <c r="L106" i="5" s="1"/>
  <c r="I64" i="5"/>
  <c r="H64" i="5"/>
  <c r="G64" i="5"/>
  <c r="G65" i="5" s="1"/>
  <c r="K63" i="5"/>
  <c r="J63" i="5"/>
  <c r="K62" i="5"/>
  <c r="P62" i="5" s="1"/>
  <c r="J62" i="5"/>
  <c r="P61" i="5"/>
  <c r="K61" i="5"/>
  <c r="J61" i="5"/>
  <c r="O61" i="5" s="1"/>
  <c r="K60" i="5"/>
  <c r="P60" i="5" s="1"/>
  <c r="J60" i="5"/>
  <c r="R60" i="5" s="1"/>
  <c r="K59" i="5"/>
  <c r="J59" i="5"/>
  <c r="K58" i="5"/>
  <c r="R58" i="5" s="1"/>
  <c r="J58" i="5"/>
  <c r="J57" i="5"/>
  <c r="K56" i="5"/>
  <c r="R56" i="5" s="1"/>
  <c r="J56" i="5"/>
  <c r="K55" i="5"/>
  <c r="P55" i="5" s="1"/>
  <c r="J55" i="5"/>
  <c r="J64" i="5" s="1"/>
  <c r="N44" i="5"/>
  <c r="M44" i="5"/>
  <c r="L44" i="5"/>
  <c r="I44" i="5"/>
  <c r="H44" i="5"/>
  <c r="G44" i="5"/>
  <c r="G45" i="5" s="1"/>
  <c r="R43" i="5"/>
  <c r="J43" i="5"/>
  <c r="K42" i="5"/>
  <c r="P42" i="5" s="1"/>
  <c r="J42" i="5"/>
  <c r="K41" i="5"/>
  <c r="R41" i="5" s="1"/>
  <c r="J41" i="5"/>
  <c r="K40" i="5"/>
  <c r="P40" i="5" s="1"/>
  <c r="J40" i="5"/>
  <c r="O40" i="5" s="1"/>
  <c r="K39" i="5"/>
  <c r="R39" i="5" s="1"/>
  <c r="J39" i="5"/>
  <c r="K38" i="5"/>
  <c r="P38" i="5" s="1"/>
  <c r="J38" i="5"/>
  <c r="K37" i="5"/>
  <c r="R37" i="5" s="1"/>
  <c r="J37" i="5"/>
  <c r="K36" i="5"/>
  <c r="P36" i="5" s="1"/>
  <c r="J36" i="5"/>
  <c r="J44" i="5" s="1"/>
  <c r="K35" i="5"/>
  <c r="P35" i="5" s="1"/>
  <c r="J35" i="5"/>
  <c r="R34" i="5"/>
  <c r="P34" i="5"/>
  <c r="O34" i="5"/>
  <c r="J34" i="5"/>
  <c r="N23" i="5"/>
  <c r="M23" i="5"/>
  <c r="L23" i="5"/>
  <c r="I23" i="5"/>
  <c r="H23" i="5"/>
  <c r="G23" i="5"/>
  <c r="G24" i="5" s="1"/>
  <c r="K22" i="5"/>
  <c r="J22" i="5"/>
  <c r="K21" i="5"/>
  <c r="J21" i="5"/>
  <c r="J19" i="5"/>
  <c r="K18" i="5"/>
  <c r="P18" i="5" s="1"/>
  <c r="J18" i="5"/>
  <c r="R18" i="5" s="1"/>
  <c r="K17" i="5"/>
  <c r="J17" i="5"/>
  <c r="O17" i="5" s="1"/>
  <c r="K16" i="5"/>
  <c r="P16" i="5" s="1"/>
  <c r="J16" i="5"/>
  <c r="R16" i="5" s="1"/>
  <c r="K15" i="5"/>
  <c r="J15" i="5"/>
  <c r="O15" i="5" s="1"/>
  <c r="K14" i="5"/>
  <c r="K13" i="5"/>
  <c r="R13" i="5" s="1"/>
  <c r="J13" i="5"/>
  <c r="K12" i="5"/>
  <c r="P12" i="5" s="1"/>
  <c r="J12" i="5"/>
  <c r="K11" i="5"/>
  <c r="R11" i="5" s="1"/>
  <c r="J11" i="5"/>
  <c r="K10" i="5"/>
  <c r="O10" i="5" s="1"/>
  <c r="R36" i="5" l="1"/>
  <c r="R40" i="5"/>
  <c r="R99" i="5"/>
  <c r="F130" i="5"/>
  <c r="R119" i="5"/>
  <c r="H130" i="5"/>
  <c r="O12" i="5"/>
  <c r="O13" i="5"/>
  <c r="R15" i="5"/>
  <c r="R17" i="5"/>
  <c r="O21" i="5"/>
  <c r="O22" i="5"/>
  <c r="O35" i="5"/>
  <c r="R38" i="5"/>
  <c r="O39" i="5"/>
  <c r="P39" i="5"/>
  <c r="R42" i="5"/>
  <c r="O56" i="5"/>
  <c r="P56" i="5"/>
  <c r="O58" i="5"/>
  <c r="R59" i="5"/>
  <c r="R61" i="5"/>
  <c r="O62" i="5"/>
  <c r="R62" i="5"/>
  <c r="R63" i="5"/>
  <c r="J86" i="5"/>
  <c r="J106" i="5" s="1"/>
  <c r="J124" i="5" s="1"/>
  <c r="R75" i="5"/>
  <c r="R76" i="5"/>
  <c r="R78" i="5"/>
  <c r="O79" i="5"/>
  <c r="R79" i="5"/>
  <c r="R80" i="5"/>
  <c r="R82" i="5"/>
  <c r="O83" i="5"/>
  <c r="R83" i="5"/>
  <c r="R84" i="5"/>
  <c r="O98" i="5"/>
  <c r="P98" i="5"/>
  <c r="O102" i="5"/>
  <c r="P102" i="5"/>
  <c r="O104" i="5"/>
  <c r="P104" i="5"/>
  <c r="G130" i="5"/>
  <c r="G107" i="5"/>
  <c r="R116" i="5"/>
  <c r="R118" i="5"/>
  <c r="O121" i="5"/>
  <c r="R122" i="5"/>
  <c r="R127" i="5"/>
  <c r="R12" i="5"/>
  <c r="P13" i="5"/>
  <c r="P15" i="5"/>
  <c r="O16" i="5"/>
  <c r="P17" i="5"/>
  <c r="O18" i="5"/>
  <c r="K23" i="5"/>
  <c r="O38" i="5"/>
  <c r="O42" i="5"/>
  <c r="O55" i="5"/>
  <c r="O60" i="5"/>
  <c r="O77" i="5"/>
  <c r="O81" i="5"/>
  <c r="O85" i="5"/>
  <c r="L124" i="5"/>
  <c r="N124" i="5"/>
  <c r="O100" i="5"/>
  <c r="P100" i="5"/>
  <c r="O116" i="5"/>
  <c r="P116" i="5"/>
  <c r="R117" i="5"/>
  <c r="O118" i="5"/>
  <c r="O120" i="5"/>
  <c r="P120" i="5"/>
  <c r="O122" i="5"/>
  <c r="R10" i="5"/>
  <c r="P11" i="5"/>
  <c r="J23" i="5"/>
  <c r="O11" i="5"/>
  <c r="O23" i="5" s="1"/>
  <c r="R21" i="5"/>
  <c r="P21" i="5"/>
  <c r="R22" i="5"/>
  <c r="K44" i="5"/>
  <c r="R35" i="5"/>
  <c r="O36" i="5"/>
  <c r="O44" i="5" s="1"/>
  <c r="O37" i="5"/>
  <c r="P37" i="5"/>
  <c r="O41" i="5"/>
  <c r="P41" i="5"/>
  <c r="P64" i="5"/>
  <c r="R55" i="5"/>
  <c r="P59" i="5"/>
  <c r="O63" i="5"/>
  <c r="P63" i="5"/>
  <c r="K64" i="5"/>
  <c r="O75" i="5"/>
  <c r="O76" i="5"/>
  <c r="P76" i="5"/>
  <c r="O80" i="5"/>
  <c r="P80" i="5"/>
  <c r="O84" i="5"/>
  <c r="P84" i="5"/>
  <c r="R85" i="5"/>
  <c r="K106" i="5"/>
  <c r="K124" i="5" s="1"/>
  <c r="O59" i="5"/>
  <c r="P75" i="5"/>
  <c r="P86" i="5" s="1"/>
  <c r="P44" i="5" l="1"/>
  <c r="R106" i="5"/>
  <c r="O64" i="5"/>
  <c r="P23" i="5"/>
  <c r="O86" i="5"/>
  <c r="P106" i="5"/>
  <c r="P124" i="5" s="1"/>
  <c r="O106" i="5" l="1"/>
  <c r="O124" i="5" s="1"/>
  <c r="F114" i="1"/>
  <c r="G114" i="1"/>
  <c r="F113" i="1"/>
  <c r="G113" i="1"/>
  <c r="F112" i="1"/>
  <c r="G112" i="1"/>
  <c r="F111" i="1"/>
  <c r="G111" i="1"/>
  <c r="D83" i="1"/>
  <c r="C83" i="1"/>
  <c r="B82" i="1"/>
  <c r="B81" i="1"/>
  <c r="B80" i="1"/>
  <c r="B79" i="1"/>
  <c r="B78" i="1"/>
  <c r="B77" i="1"/>
  <c r="B76" i="1"/>
  <c r="B75" i="1"/>
  <c r="B83" i="1" l="1"/>
  <c r="I120" i="3" l="1"/>
  <c r="F160" i="4"/>
  <c r="I145" i="4"/>
  <c r="H145" i="4"/>
  <c r="I144" i="4"/>
  <c r="H144" i="4"/>
  <c r="I143" i="4"/>
  <c r="I142" i="4" s="1"/>
  <c r="H143" i="4"/>
  <c r="L142" i="4"/>
  <c r="K142" i="4"/>
  <c r="J142" i="4"/>
  <c r="H142" i="4"/>
  <c r="G142" i="4"/>
  <c r="W139" i="4"/>
  <c r="G132" i="4"/>
  <c r="I131" i="4"/>
  <c r="G131" i="4"/>
  <c r="G130" i="4"/>
  <c r="H127" i="4"/>
  <c r="M127" i="4" s="1"/>
  <c r="H126" i="4"/>
  <c r="M126" i="4" s="1"/>
  <c r="H125" i="4"/>
  <c r="H123" i="4"/>
  <c r="H122" i="4"/>
  <c r="M122" i="4" s="1"/>
  <c r="H121" i="4"/>
  <c r="H119" i="4"/>
  <c r="H118" i="4"/>
  <c r="M118" i="4" s="1"/>
  <c r="H117" i="4"/>
  <c r="H115" i="4"/>
  <c r="H112" i="4"/>
  <c r="M112" i="4" s="1"/>
  <c r="H109" i="4"/>
  <c r="M109" i="4" s="1"/>
  <c r="H106" i="4"/>
  <c r="M106" i="4" s="1"/>
  <c r="I105" i="4"/>
  <c r="H105" i="4"/>
  <c r="H103" i="4"/>
  <c r="AA101" i="4"/>
  <c r="AA133" i="4" s="1"/>
  <c r="Z101" i="4"/>
  <c r="Z133" i="4" s="1"/>
  <c r="Y101" i="4"/>
  <c r="Y133" i="4" s="1"/>
  <c r="X101" i="4"/>
  <c r="X133" i="4" s="1"/>
  <c r="W101" i="4"/>
  <c r="W133" i="4" s="1"/>
  <c r="G101" i="4"/>
  <c r="I100" i="4"/>
  <c r="G100" i="4"/>
  <c r="H96" i="4"/>
  <c r="M96" i="4" s="1"/>
  <c r="H93" i="4"/>
  <c r="M93" i="4" s="1"/>
  <c r="I92" i="4"/>
  <c r="I101" i="4" s="1"/>
  <c r="I133" i="4" s="1"/>
  <c r="I134" i="4" s="1"/>
  <c r="H92" i="4"/>
  <c r="H90" i="4"/>
  <c r="M90" i="4" s="1"/>
  <c r="H89" i="4"/>
  <c r="M89" i="4" s="1"/>
  <c r="H87" i="4"/>
  <c r="M87" i="4" s="1"/>
  <c r="H84" i="4"/>
  <c r="L78" i="4"/>
  <c r="K78" i="4"/>
  <c r="J78" i="4"/>
  <c r="G78" i="4"/>
  <c r="I77" i="4"/>
  <c r="H77" i="4"/>
  <c r="I76" i="4"/>
  <c r="I78" i="4" s="1"/>
  <c r="H76" i="4"/>
  <c r="G74" i="4"/>
  <c r="G73" i="4"/>
  <c r="G72" i="4"/>
  <c r="H71" i="4"/>
  <c r="H73" i="4" s="1"/>
  <c r="H70" i="4"/>
  <c r="H69" i="4"/>
  <c r="AA67" i="4"/>
  <c r="Z67" i="4"/>
  <c r="Y67" i="4"/>
  <c r="X67" i="4"/>
  <c r="W67" i="4"/>
  <c r="G65" i="4"/>
  <c r="H64" i="4"/>
  <c r="M64" i="4" s="1"/>
  <c r="H63" i="4"/>
  <c r="M63" i="4" s="1"/>
  <c r="H62" i="4"/>
  <c r="M62" i="4" s="1"/>
  <c r="H61" i="4"/>
  <c r="H60" i="4"/>
  <c r="H59" i="4"/>
  <c r="M59" i="4" s="1"/>
  <c r="H58" i="4"/>
  <c r="M58" i="4" s="1"/>
  <c r="H57" i="4"/>
  <c r="H56" i="4"/>
  <c r="M56" i="4" s="1"/>
  <c r="G55" i="4"/>
  <c r="H54" i="4"/>
  <c r="M54" i="4" s="1"/>
  <c r="H53" i="4"/>
  <c r="M53" i="4" s="1"/>
  <c r="H52" i="4"/>
  <c r="M52" i="4" s="1"/>
  <c r="H51" i="4"/>
  <c r="M51" i="4" s="1"/>
  <c r="H50" i="4"/>
  <c r="M50" i="4" s="1"/>
  <c r="H49" i="4"/>
  <c r="M49" i="4" s="1"/>
  <c r="H48" i="4"/>
  <c r="M48" i="4" s="1"/>
  <c r="H47" i="4"/>
  <c r="M47" i="4" s="1"/>
  <c r="H46" i="4"/>
  <c r="M46" i="4" s="1"/>
  <c r="H45" i="4"/>
  <c r="H44" i="4"/>
  <c r="H43" i="4"/>
  <c r="M43" i="4" s="1"/>
  <c r="H42" i="4"/>
  <c r="H41" i="4"/>
  <c r="H40" i="4"/>
  <c r="M40" i="4" s="1"/>
  <c r="H39" i="4"/>
  <c r="M39" i="4" s="1"/>
  <c r="I38" i="4"/>
  <c r="I66" i="4" s="1"/>
  <c r="G38" i="4"/>
  <c r="G66" i="4" s="1"/>
  <c r="H66" i="4" s="1"/>
  <c r="H37" i="4"/>
  <c r="M37" i="4" s="1"/>
  <c r="AA35" i="4"/>
  <c r="Z35" i="4"/>
  <c r="Y35" i="4"/>
  <c r="X35" i="4"/>
  <c r="W35" i="4"/>
  <c r="G35" i="4"/>
  <c r="I34" i="4"/>
  <c r="G34" i="4"/>
  <c r="G33" i="4"/>
  <c r="H32" i="4"/>
  <c r="M32" i="4" s="1"/>
  <c r="H31" i="4"/>
  <c r="H30" i="4"/>
  <c r="H29" i="4"/>
  <c r="M29" i="4" s="1"/>
  <c r="H28" i="4"/>
  <c r="M28" i="4" s="1"/>
  <c r="H27" i="4"/>
  <c r="M27" i="4" s="1"/>
  <c r="H26" i="4"/>
  <c r="M26" i="4" s="1"/>
  <c r="H25" i="4"/>
  <c r="M25" i="4" s="1"/>
  <c r="H24" i="4"/>
  <c r="H23" i="4"/>
  <c r="M23" i="4" s="1"/>
  <c r="H22" i="4"/>
  <c r="M22" i="4" s="1"/>
  <c r="H21" i="4"/>
  <c r="M21" i="4" s="1"/>
  <c r="H20" i="4"/>
  <c r="H19" i="4"/>
  <c r="H18" i="4"/>
  <c r="H17" i="4"/>
  <c r="M17" i="4" s="1"/>
  <c r="H16" i="4"/>
  <c r="H15" i="4"/>
  <c r="H14" i="4"/>
  <c r="H13" i="4"/>
  <c r="H12" i="4"/>
  <c r="H11" i="4"/>
  <c r="H35" i="4" s="1"/>
  <c r="I166" i="3"/>
  <c r="H166" i="3"/>
  <c r="I165" i="3"/>
  <c r="H165" i="3"/>
  <c r="I164" i="3"/>
  <c r="I163" i="3" s="1"/>
  <c r="H164" i="3"/>
  <c r="H163" i="3" s="1"/>
  <c r="L163" i="3"/>
  <c r="K163" i="3"/>
  <c r="J163" i="3"/>
  <c r="G163" i="3"/>
  <c r="G80" i="4" l="1"/>
  <c r="H55" i="4"/>
  <c r="M55" i="4" s="1"/>
  <c r="H74" i="4"/>
  <c r="M76" i="4"/>
  <c r="M77" i="4"/>
  <c r="H100" i="4"/>
  <c r="H132" i="4"/>
  <c r="M38" i="4"/>
  <c r="M66" i="4" s="1"/>
  <c r="H34" i="4"/>
  <c r="G79" i="4"/>
  <c r="H38" i="4"/>
  <c r="M84" i="4"/>
  <c r="M101" i="4" s="1"/>
  <c r="M133" i="4" s="1"/>
  <c r="M134" i="4" s="1"/>
  <c r="H130" i="4"/>
  <c r="G133" i="4"/>
  <c r="M143" i="4"/>
  <c r="M144" i="4"/>
  <c r="M145" i="4"/>
  <c r="G67" i="4"/>
  <c r="H67" i="4" s="1"/>
  <c r="H65" i="4"/>
  <c r="H72" i="4"/>
  <c r="H78" i="4"/>
  <c r="H101" i="4"/>
  <c r="H133" i="4" s="1"/>
  <c r="M12" i="4"/>
  <c r="M34" i="4" s="1"/>
  <c r="H33" i="4"/>
  <c r="M103" i="4"/>
  <c r="M131" i="4" s="1"/>
  <c r="H131" i="4"/>
  <c r="M164" i="3"/>
  <c r="M165" i="3"/>
  <c r="M166" i="3"/>
  <c r="H80" i="4" l="1"/>
  <c r="G81" i="4"/>
  <c r="G134" i="4" s="1"/>
  <c r="H134" i="4" s="1"/>
  <c r="M78" i="4"/>
  <c r="R140" i="4"/>
  <c r="H79" i="4"/>
  <c r="H81" i="4" s="1"/>
  <c r="M142" i="4"/>
  <c r="M163" i="3"/>
  <c r="N140" i="4"/>
  <c r="I148" i="3" l="1"/>
  <c r="I151" i="3" s="1"/>
  <c r="I42" i="3"/>
  <c r="H11" i="3"/>
  <c r="G150" i="3" l="1"/>
  <c r="H138" i="3"/>
  <c r="M138" i="3" s="1"/>
  <c r="H150" i="3"/>
  <c r="G92" i="3"/>
  <c r="G99" i="3" s="1"/>
  <c r="AC99" i="3" s="1"/>
  <c r="H77" i="3"/>
  <c r="G151" i="3" l="1"/>
  <c r="H84" i="3"/>
  <c r="H75" i="3"/>
  <c r="M75" i="3" s="1"/>
  <c r="H74" i="3"/>
  <c r="H56" i="3"/>
  <c r="M56" i="3" s="1"/>
  <c r="H55" i="3"/>
  <c r="H53" i="3"/>
  <c r="M53" i="3" s="1"/>
  <c r="H52" i="3"/>
  <c r="G153" i="3"/>
  <c r="H27" i="3"/>
  <c r="M27" i="3" s="1"/>
  <c r="H26" i="3"/>
  <c r="H17" i="3"/>
  <c r="H18" i="3"/>
  <c r="H19" i="3"/>
  <c r="M19" i="3" s="1"/>
  <c r="H14" i="3"/>
  <c r="H15" i="3"/>
  <c r="M15" i="3" s="1"/>
  <c r="H13" i="3"/>
  <c r="H12" i="3"/>
  <c r="M12" i="3" l="1"/>
  <c r="H144" i="3"/>
  <c r="M144" i="3" s="1"/>
  <c r="H141" i="3"/>
  <c r="M141" i="3" s="1"/>
  <c r="H135" i="3"/>
  <c r="M135" i="3" s="1"/>
  <c r="H132" i="3"/>
  <c r="M132" i="3" s="1"/>
  <c r="H129" i="3"/>
  <c r="M129" i="3" s="1"/>
  <c r="H126" i="3"/>
  <c r="M126" i="3" s="1"/>
  <c r="I125" i="3"/>
  <c r="H125" i="3"/>
  <c r="H123" i="3"/>
  <c r="AA121" i="3"/>
  <c r="Z121" i="3"/>
  <c r="Y121" i="3"/>
  <c r="X121" i="3"/>
  <c r="W121" i="3"/>
  <c r="G121" i="3"/>
  <c r="G152" i="3" s="1"/>
  <c r="H116" i="3"/>
  <c r="M116" i="3" s="1"/>
  <c r="H113" i="3"/>
  <c r="M113" i="3" s="1"/>
  <c r="I112" i="3"/>
  <c r="H112" i="3"/>
  <c r="H110" i="3"/>
  <c r="M110" i="3" s="1"/>
  <c r="H109" i="3"/>
  <c r="M109" i="3" s="1"/>
  <c r="H107" i="3"/>
  <c r="M107" i="3" s="1"/>
  <c r="H104" i="3"/>
  <c r="L98" i="3"/>
  <c r="K98" i="3"/>
  <c r="J98" i="3"/>
  <c r="G98" i="3"/>
  <c r="G100" i="3" s="1"/>
  <c r="I97" i="3"/>
  <c r="H97" i="3"/>
  <c r="I96" i="3"/>
  <c r="I98" i="3" s="1"/>
  <c r="H96" i="3"/>
  <c r="H91" i="3"/>
  <c r="H93" i="3" s="1"/>
  <c r="H90" i="3"/>
  <c r="H89" i="3"/>
  <c r="AA86" i="3"/>
  <c r="Z86" i="3"/>
  <c r="Y86" i="3"/>
  <c r="X86" i="3"/>
  <c r="W86" i="3"/>
  <c r="H82" i="3"/>
  <c r="M82" i="3" s="1"/>
  <c r="H80" i="3"/>
  <c r="M80" i="3" s="1"/>
  <c r="M77" i="3"/>
  <c r="H76" i="3"/>
  <c r="M76" i="3" s="1"/>
  <c r="H73" i="3"/>
  <c r="M73" i="3" s="1"/>
  <c r="H71" i="3"/>
  <c r="M71" i="3" s="1"/>
  <c r="H68" i="3"/>
  <c r="M68" i="3" s="1"/>
  <c r="H67" i="3"/>
  <c r="M67" i="3" s="1"/>
  <c r="H65" i="3"/>
  <c r="M65" i="3" s="1"/>
  <c r="H64" i="3"/>
  <c r="M64" i="3" s="1"/>
  <c r="H63" i="3"/>
  <c r="M63" i="3" s="1"/>
  <c r="H62" i="3"/>
  <c r="M62" i="3" s="1"/>
  <c r="H59" i="3"/>
  <c r="M59" i="3" s="1"/>
  <c r="H54" i="3"/>
  <c r="H51" i="3"/>
  <c r="H50" i="3"/>
  <c r="M50" i="3" s="1"/>
  <c r="H49" i="3"/>
  <c r="M49" i="3" s="1"/>
  <c r="I48" i="3"/>
  <c r="I85" i="3" s="1"/>
  <c r="G48" i="3"/>
  <c r="H47" i="3"/>
  <c r="M47" i="3" s="1"/>
  <c r="AA43" i="3"/>
  <c r="Z43" i="3"/>
  <c r="Y43" i="3"/>
  <c r="X43" i="3"/>
  <c r="W43" i="3"/>
  <c r="H40" i="3"/>
  <c r="H39" i="3"/>
  <c r="H35" i="3"/>
  <c r="M35" i="3" s="1"/>
  <c r="H34" i="3"/>
  <c r="M34" i="3" s="1"/>
  <c r="H31" i="3"/>
  <c r="H30" i="3"/>
  <c r="M30" i="3" s="1"/>
  <c r="H25" i="3"/>
  <c r="M25" i="3" s="1"/>
  <c r="H24" i="3"/>
  <c r="M24" i="3" s="1"/>
  <c r="H16" i="3"/>
  <c r="H43" i="3" l="1"/>
  <c r="H42" i="3"/>
  <c r="N161" i="3"/>
  <c r="AC100" i="3"/>
  <c r="H41" i="3"/>
  <c r="H94" i="3"/>
  <c r="H92" i="3"/>
  <c r="H148" i="3"/>
  <c r="H149" i="3" s="1"/>
  <c r="I100" i="3"/>
  <c r="I154" i="3" s="1"/>
  <c r="M42" i="3"/>
  <c r="H85" i="3"/>
  <c r="G86" i="3"/>
  <c r="G154" i="3"/>
  <c r="R161" i="3" s="1"/>
  <c r="H121" i="3"/>
  <c r="H120" i="3"/>
  <c r="M96" i="3"/>
  <c r="M104" i="3"/>
  <c r="M120" i="3" s="1"/>
  <c r="M48" i="3"/>
  <c r="M85" i="3" s="1"/>
  <c r="X152" i="3"/>
  <c r="Z152" i="3"/>
  <c r="H48" i="3"/>
  <c r="H72" i="3"/>
  <c r="M72" i="3" s="1"/>
  <c r="M123" i="3"/>
  <c r="M148" i="3" s="1"/>
  <c r="M151" i="3" s="1"/>
  <c r="H98" i="3"/>
  <c r="W152" i="3"/>
  <c r="Y152" i="3"/>
  <c r="AA152" i="3"/>
  <c r="M97" i="3"/>
  <c r="M98" i="3" s="1"/>
  <c r="H151" i="3" l="1"/>
  <c r="H86" i="3"/>
  <c r="AD80" i="3"/>
  <c r="H152" i="3"/>
  <c r="M100" i="3"/>
  <c r="M154" i="3" s="1"/>
  <c r="H99" i="3"/>
  <c r="H153" i="3" s="1"/>
  <c r="G101" i="3"/>
  <c r="H100" i="3"/>
  <c r="M155" i="3"/>
  <c r="W160" i="3"/>
  <c r="G155" i="3" l="1"/>
  <c r="H155" i="3" s="1"/>
  <c r="AC101" i="3"/>
  <c r="H101" i="3"/>
  <c r="H154" i="3"/>
  <c r="E118" i="2"/>
  <c r="C105" i="2"/>
  <c r="B105" i="2" s="1"/>
  <c r="B19" i="2" s="1"/>
  <c r="D94" i="2"/>
  <c r="D104" i="2" s="1"/>
  <c r="D18" i="2" s="1"/>
  <c r="C94" i="2"/>
  <c r="C104" i="2" s="1"/>
  <c r="C18" i="2" s="1"/>
  <c r="B93" i="2"/>
  <c r="B92" i="2"/>
  <c r="B91" i="2"/>
  <c r="B90" i="2"/>
  <c r="B89" i="2"/>
  <c r="B88" i="2"/>
  <c r="B87" i="2"/>
  <c r="D84" i="2"/>
  <c r="D103" i="2" s="1"/>
  <c r="D17" i="2" s="1"/>
  <c r="C84" i="2"/>
  <c r="C103" i="2" s="1"/>
  <c r="C17" i="2" s="1"/>
  <c r="B83" i="2"/>
  <c r="B82" i="2"/>
  <c r="B81" i="2"/>
  <c r="B80" i="2"/>
  <c r="B79" i="2"/>
  <c r="B78" i="2"/>
  <c r="B77" i="2"/>
  <c r="B76" i="2"/>
  <c r="D73" i="2"/>
  <c r="D102" i="2" s="1"/>
  <c r="D16" i="2" s="1"/>
  <c r="C73" i="2"/>
  <c r="C102" i="2" s="1"/>
  <c r="C16" i="2" s="1"/>
  <c r="B72" i="2"/>
  <c r="B71" i="2"/>
  <c r="B70" i="2"/>
  <c r="B69" i="2"/>
  <c r="B68" i="2"/>
  <c r="B67" i="2"/>
  <c r="B66" i="2"/>
  <c r="D62" i="2"/>
  <c r="D101" i="2" s="1"/>
  <c r="D15" i="2" s="1"/>
  <c r="C62" i="2"/>
  <c r="C101" i="2" s="1"/>
  <c r="C15" i="2" s="1"/>
  <c r="B61" i="2"/>
  <c r="B60" i="2"/>
  <c r="B59" i="2"/>
  <c r="B58" i="2"/>
  <c r="B57" i="2"/>
  <c r="B56" i="2"/>
  <c r="B55" i="2"/>
  <c r="D52" i="2"/>
  <c r="D100" i="2" s="1"/>
  <c r="D14" i="2" s="1"/>
  <c r="C52" i="2"/>
  <c r="C100" i="2" s="1"/>
  <c r="C14" i="2" s="1"/>
  <c r="B51" i="2"/>
  <c r="B50" i="2"/>
  <c r="B49" i="2"/>
  <c r="B48" i="2"/>
  <c r="B47" i="2"/>
  <c r="B46" i="2"/>
  <c r="B45" i="2"/>
  <c r="B44" i="2"/>
  <c r="D41" i="2"/>
  <c r="D99" i="2" s="1"/>
  <c r="C41" i="2"/>
  <c r="C99" i="2" s="1"/>
  <c r="B40" i="2"/>
  <c r="B39" i="2"/>
  <c r="B38" i="2"/>
  <c r="B37" i="2"/>
  <c r="B36" i="2"/>
  <c r="B35" i="2"/>
  <c r="B34" i="2"/>
  <c r="D19" i="2"/>
  <c r="C19" i="2"/>
  <c r="C10" i="2"/>
  <c r="B7" i="2"/>
  <c r="B6" i="2"/>
  <c r="B5" i="2"/>
  <c r="B3" i="2"/>
  <c r="B41" i="2" l="1"/>
  <c r="B99" i="2" s="1"/>
  <c r="E113" i="2"/>
  <c r="E114" i="2"/>
  <c r="B73" i="2"/>
  <c r="B102" i="2" s="1"/>
  <c r="B16" i="2" s="1"/>
  <c r="E115" i="2"/>
  <c r="E112" i="2"/>
  <c r="B52" i="2"/>
  <c r="B100" i="2" s="1"/>
  <c r="B14" i="2" s="1"/>
  <c r="B62" i="2"/>
  <c r="B101" i="2" s="1"/>
  <c r="B15" i="2" s="1"/>
  <c r="B84" i="2"/>
  <c r="B103" i="2" s="1"/>
  <c r="B17" i="2" s="1"/>
  <c r="B94" i="2"/>
  <c r="B104" i="2" s="1"/>
  <c r="B18" i="2" s="1"/>
  <c r="B13" i="2"/>
  <c r="D106" i="2"/>
  <c r="D13" i="2"/>
  <c r="D20" i="2" s="1"/>
  <c r="C106" i="2"/>
  <c r="C13" i="2"/>
  <c r="C20" i="2" s="1"/>
  <c r="E116" i="2" l="1"/>
  <c r="B106" i="2"/>
  <c r="B20" i="2"/>
  <c r="D19" i="1"/>
  <c r="B3" i="1" l="1"/>
  <c r="B5" i="1"/>
  <c r="B6" i="1"/>
  <c r="B7" i="1"/>
  <c r="C10" i="1"/>
  <c r="B33" i="1"/>
  <c r="B34" i="1"/>
  <c r="B35" i="1"/>
  <c r="B36" i="1"/>
  <c r="B37" i="1"/>
  <c r="B38" i="1"/>
  <c r="B39" i="1"/>
  <c r="C40" i="1"/>
  <c r="C98" i="1" s="1"/>
  <c r="C13" i="1" s="1"/>
  <c r="D40" i="1"/>
  <c r="D98" i="1" s="1"/>
  <c r="B43" i="1"/>
  <c r="B44" i="1"/>
  <c r="B45" i="1"/>
  <c r="B46" i="1"/>
  <c r="B47" i="1"/>
  <c r="B48" i="1"/>
  <c r="B49" i="1"/>
  <c r="B50" i="1"/>
  <c r="C51" i="1"/>
  <c r="C99" i="1" s="1"/>
  <c r="C14" i="1" s="1"/>
  <c r="D51" i="1"/>
  <c r="D99" i="1" s="1"/>
  <c r="D14" i="1" s="1"/>
  <c r="B54" i="1"/>
  <c r="B55" i="1"/>
  <c r="B56" i="1"/>
  <c r="B57" i="1"/>
  <c r="B58" i="1"/>
  <c r="B59" i="1"/>
  <c r="B60" i="1"/>
  <c r="C61" i="1"/>
  <c r="C100" i="1" s="1"/>
  <c r="C15" i="1" s="1"/>
  <c r="D61" i="1"/>
  <c r="D100" i="1" s="1"/>
  <c r="D15" i="1" s="1"/>
  <c r="B65" i="1"/>
  <c r="B66" i="1"/>
  <c r="B67" i="1"/>
  <c r="B68" i="1"/>
  <c r="B69" i="1"/>
  <c r="B70" i="1"/>
  <c r="B71" i="1"/>
  <c r="C72" i="1"/>
  <c r="C101" i="1" s="1"/>
  <c r="C16" i="1" s="1"/>
  <c r="D72" i="1"/>
  <c r="D101" i="1" s="1"/>
  <c r="D16" i="1" s="1"/>
  <c r="C102" i="1"/>
  <c r="C17" i="1" s="1"/>
  <c r="D102" i="1"/>
  <c r="D17" i="1" s="1"/>
  <c r="B86" i="1"/>
  <c r="B87" i="1"/>
  <c r="B88" i="1"/>
  <c r="B89" i="1"/>
  <c r="B90" i="1"/>
  <c r="B91" i="1"/>
  <c r="B92" i="1"/>
  <c r="C93" i="1"/>
  <c r="C103" i="1" s="1"/>
  <c r="C18" i="1" s="1"/>
  <c r="D93" i="1"/>
  <c r="D103" i="1" s="1"/>
  <c r="D18" i="1" s="1"/>
  <c r="C104" i="1"/>
  <c r="E117" i="1"/>
  <c r="B40" i="1" l="1"/>
  <c r="B98" i="1" s="1"/>
  <c r="B13" i="1" s="1"/>
  <c r="E113" i="1"/>
  <c r="B93" i="1"/>
  <c r="B103" i="1" s="1"/>
  <c r="B18" i="1" s="1"/>
  <c r="E112" i="1"/>
  <c r="E114" i="1"/>
  <c r="E111" i="1"/>
  <c r="B102" i="1"/>
  <c r="B17" i="1" s="1"/>
  <c r="B72" i="1"/>
  <c r="B101" i="1" s="1"/>
  <c r="B16" i="1" s="1"/>
  <c r="B51" i="1"/>
  <c r="B99" i="1" s="1"/>
  <c r="B14" i="1" s="1"/>
  <c r="D105" i="1"/>
  <c r="D13" i="1"/>
  <c r="D20" i="1" s="1"/>
  <c r="B104" i="1"/>
  <c r="B19" i="1" s="1"/>
  <c r="C19" i="1"/>
  <c r="C20" i="1" s="1"/>
  <c r="B61" i="1"/>
  <c r="B100" i="1" s="1"/>
  <c r="B15" i="1" s="1"/>
  <c r="C105" i="1"/>
  <c r="B20" i="1" l="1"/>
  <c r="B105" i="1"/>
</calcChain>
</file>

<file path=xl/comments1.xml><?xml version="1.0" encoding="utf-8"?>
<comments xmlns="http://schemas.openxmlformats.org/spreadsheetml/2006/main">
  <authors>
    <author>Admin</author>
  </authors>
  <commentList>
    <comment ref="J92" authorId="0" shapeId="0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4/0</t>
        </r>
      </text>
    </comment>
    <comment ref="L92" authorId="0" shapeId="0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4/0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J112" authorId="0" shapeId="0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4/0</t>
        </r>
      </text>
    </comment>
    <comment ref="L112" authorId="0" shapeId="0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4/0</t>
        </r>
      </text>
    </comment>
  </commentList>
</comments>
</file>

<file path=xl/comments3.xml><?xml version="1.0" encoding="utf-8"?>
<comments xmlns="http://schemas.openxmlformats.org/spreadsheetml/2006/main">
  <authors>
    <author>Admin</author>
  </authors>
  <commentList>
    <comment ref="J112" authorId="0" shapeId="0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4/0</t>
        </r>
      </text>
    </comment>
    <comment ref="L112" authorId="0" shapeId="0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4/0</t>
        </r>
      </text>
    </comment>
  </commentList>
</comments>
</file>

<file path=xl/comments4.xml><?xml version="1.0" encoding="utf-8"?>
<comments xmlns="http://schemas.openxmlformats.org/spreadsheetml/2006/main">
  <authors>
    <author>Admin</author>
  </authors>
  <commentList>
    <comment ref="J112" authorId="0" shapeId="0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4/0</t>
        </r>
      </text>
    </comment>
    <comment ref="L112" authorId="0" shapeId="0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4/0</t>
        </r>
      </text>
    </comment>
  </commentList>
</comments>
</file>

<file path=xl/sharedStrings.xml><?xml version="1.0" encoding="utf-8"?>
<sst xmlns="http://schemas.openxmlformats.org/spreadsheetml/2006/main" count="3219" uniqueCount="557">
  <si>
    <t>по</t>
  </si>
  <si>
    <t>Методи аналізу та оцінювання програм у сфері публічного управління</t>
  </si>
  <si>
    <t>Курсова робота "Управління проєктами в публічній сфері"</t>
  </si>
  <si>
    <t>Електронне урядування</t>
  </si>
  <si>
    <t>Управління проєктами в публічній сфері</t>
  </si>
  <si>
    <t xml:space="preserve">Моделювання і контроль адміністративних процесів </t>
  </si>
  <si>
    <t>Комунікаційна політика та зв'язки з громадськістю</t>
  </si>
  <si>
    <t>Методи прийняття управлінських рішень у публічній сфері</t>
  </si>
  <si>
    <t>Місцеве самоврядування</t>
  </si>
  <si>
    <t>Законодавство у сфері державної служби та служби в органах місцевого самоврядування</t>
  </si>
  <si>
    <t>Теорія державного управління</t>
  </si>
  <si>
    <t>Адміністративне право</t>
  </si>
  <si>
    <t>Облік у бюджетних установах</t>
  </si>
  <si>
    <t>Трудове право</t>
  </si>
  <si>
    <t>Менеджмент</t>
  </si>
  <si>
    <t>Курсова робота "Економіка бюджетної організації"</t>
  </si>
  <si>
    <t xml:space="preserve">Економіка бюджетної організації </t>
  </si>
  <si>
    <t>Конституційне право</t>
  </si>
  <si>
    <t>Системи електронного документообігу</t>
  </si>
  <si>
    <t>повне перезарахування</t>
  </si>
  <si>
    <t>6 семестр</t>
  </si>
  <si>
    <t>5 семестр</t>
  </si>
  <si>
    <t>4 семестр</t>
  </si>
  <si>
    <t>3 семестр</t>
  </si>
  <si>
    <t>2 семестр</t>
  </si>
  <si>
    <t>1 семестр</t>
  </si>
  <si>
    <t>ДДМА</t>
  </si>
  <si>
    <t>ФПО</t>
  </si>
  <si>
    <t>разом</t>
  </si>
  <si>
    <t>Разом 6 семестр</t>
  </si>
  <si>
    <t>Атестація (атестаційний екзамен)</t>
  </si>
  <si>
    <t>Атестація (підготовка та захист кваліфікаційної роботи бакалавра)</t>
  </si>
  <si>
    <t>Переддипломна практика</t>
  </si>
  <si>
    <t>зп</t>
  </si>
  <si>
    <t>Планування розвитку територіальної громади / Політика в сфері соціального забезпечення  і соціального захисту</t>
  </si>
  <si>
    <t>зв</t>
  </si>
  <si>
    <t>Ділове листування англійською мовою  /
 Розв'язання конфліктів у сфері публічного управління</t>
  </si>
  <si>
    <t>Разом 5 семестр</t>
  </si>
  <si>
    <t>Структура та інноваційна політика / Планування і прогнозування у сфері публічного управління</t>
  </si>
  <si>
    <t>Екологічна політика та екологічна безпека / Управлінський облік та аналіз</t>
  </si>
  <si>
    <t xml:space="preserve"> Територіальний маркетинг / Регіональна безпека</t>
  </si>
  <si>
    <t xml:space="preserve">Бюджетна політика та фіскальна децентралізація /Політика управління публічними майновими ресурсами </t>
  </si>
  <si>
    <t>Іноземна мова за професійним спрямуванням (розділ 2) / Професійна етика у державній службі</t>
  </si>
  <si>
    <t>зо</t>
  </si>
  <si>
    <t>Безпека життєдіяльності та основи охорони праці</t>
  </si>
  <si>
    <t>Разом 4 семестр</t>
  </si>
  <si>
    <t>Політика в сфері освіти, культури, молоді та спорту /  Політика держави в сфері релігії та міжнаціональних відносин</t>
  </si>
  <si>
    <t>Публічні фінанси / Державні закупівлі</t>
  </si>
  <si>
    <t>Мезоекономіка / стат звітність</t>
  </si>
  <si>
    <t>Іноземна мова за професійним спрямуванням (розділ 1) / Лідерство і самоорганізація у публічній сфері</t>
  </si>
  <si>
    <t>Разом 3 семестр</t>
  </si>
  <si>
    <t>Іноземна мова (за професійним спрямуванням) / виборче право</t>
  </si>
  <si>
    <t>Політологія</t>
  </si>
  <si>
    <t>48/12</t>
  </si>
  <si>
    <t>Разом 2 семестр</t>
  </si>
  <si>
    <t>4/0</t>
  </si>
  <si>
    <t>залік</t>
  </si>
  <si>
    <t>Поведінкова економіка / Гром. Орг.</t>
  </si>
  <si>
    <t>6/2</t>
  </si>
  <si>
    <t>2/2</t>
  </si>
  <si>
    <t>диф. Залік</t>
  </si>
  <si>
    <t>Соціологія</t>
  </si>
  <si>
    <t>4/4</t>
  </si>
  <si>
    <t>0/2</t>
  </si>
  <si>
    <t>4/2</t>
  </si>
  <si>
    <t>іспит</t>
  </si>
  <si>
    <t>к.р.</t>
  </si>
  <si>
    <t>6/6</t>
  </si>
  <si>
    <t>8/0</t>
  </si>
  <si>
    <t>2/0</t>
  </si>
  <si>
    <t>6/0</t>
  </si>
  <si>
    <t>12/0</t>
  </si>
  <si>
    <t>Теорія держави та права</t>
  </si>
  <si>
    <t>Разом 1 семестр</t>
  </si>
  <si>
    <t>Макроекономіка</t>
  </si>
  <si>
    <t>Філософія</t>
  </si>
  <si>
    <t>12/4</t>
  </si>
  <si>
    <t>Вища та прикладна математика</t>
  </si>
  <si>
    <t>Теоретичні моделі соціально-економічних процесів</t>
  </si>
  <si>
    <t>Історія української культури</t>
  </si>
  <si>
    <t>Вступ до освітнього процесу</t>
  </si>
  <si>
    <t>загальна</t>
  </si>
  <si>
    <t>дисципліна</t>
  </si>
  <si>
    <t>практ</t>
  </si>
  <si>
    <t>лаб</t>
  </si>
  <si>
    <t>лекц</t>
  </si>
  <si>
    <t>к-ть кредитів</t>
  </si>
  <si>
    <t>разом компоненти, що перезарахов. Повністю</t>
  </si>
  <si>
    <t>практика 2</t>
  </si>
  <si>
    <t>практика 1</t>
  </si>
  <si>
    <r>
      <rPr>
        <b/>
        <sz val="12"/>
        <rFont val="Times New Roman"/>
        <family val="1"/>
        <charset val="204"/>
      </rPr>
      <t xml:space="preserve">Економіка праці та соціально-трудові відносини </t>
    </r>
    <r>
      <rPr>
        <sz val="12"/>
        <rFont val="Times New Roman"/>
        <family val="1"/>
        <charset val="204"/>
      </rPr>
      <t>на базі фахової передвищої освіти</t>
    </r>
  </si>
  <si>
    <t>Статистика</t>
  </si>
  <si>
    <t>Іноземна мова на базі фахової передвищої освіти</t>
  </si>
  <si>
    <t xml:space="preserve">Українська мова  (за професійним спрямуванням) </t>
  </si>
  <si>
    <t xml:space="preserve">Історія України на базі фахової передвищої освіти                   </t>
  </si>
  <si>
    <t>кред</t>
  </si>
  <si>
    <t>2/4</t>
  </si>
  <si>
    <t>6/4</t>
  </si>
  <si>
    <t>42/10</t>
  </si>
  <si>
    <t>контроль</t>
  </si>
  <si>
    <t>викладач</t>
  </si>
  <si>
    <t>Поведінкова економіка / Громадські організації.</t>
  </si>
  <si>
    <t>ПУА-20-1зт, 2020-2021 н.р.</t>
  </si>
  <si>
    <t>0/4</t>
  </si>
  <si>
    <t>8/4</t>
  </si>
  <si>
    <t>диф. Зал</t>
  </si>
  <si>
    <t>48/4</t>
  </si>
  <si>
    <t>диф. Зал.</t>
  </si>
  <si>
    <t>Структурна та інноваційна політика / Планування і прогнозування у сфері публічного управління</t>
  </si>
  <si>
    <t>50/8</t>
  </si>
  <si>
    <t xml:space="preserve">V. План освітнього процесу                               </t>
  </si>
  <si>
    <t>№ з/п</t>
  </si>
  <si>
    <t>НАЗВИ ОСВІТНІХ КОМПОНЕНТІВ</t>
  </si>
  <si>
    <t>Розподіл за семестрами</t>
  </si>
  <si>
    <t>Кількість кредитів ECTS</t>
  </si>
  <si>
    <t xml:space="preserve">Кількість годин </t>
  </si>
  <si>
    <t>Кількість аудиторних годин за семестрами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</si>
  <si>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</si>
  <si>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</si>
  <si>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</si>
  <si>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</si>
  <si>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</si>
  <si>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</si>
  <si>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</si>
  <si>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</si>
  <si>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Всього</t>
  </si>
  <si>
    <t>лекції</t>
  </si>
  <si>
    <t xml:space="preserve">лаборат. </t>
  </si>
  <si>
    <t>практич</t>
  </si>
  <si>
    <t>1 курс</t>
  </si>
  <si>
    <t>2 курс</t>
  </si>
  <si>
    <t>3 курс</t>
  </si>
  <si>
    <t>кількість тижнів у семестрі</t>
  </si>
  <si>
    <t>1 ОБОВ'ЯЗКОВІ ОСВІТНІ КОМПОНЕНТИ</t>
  </si>
  <si>
    <t>1.1  Цикл загальної підготовки</t>
  </si>
  <si>
    <t>4д</t>
  </si>
  <si>
    <t>1</t>
  </si>
  <si>
    <t>Історія України та української культури</t>
  </si>
  <si>
    <t>2д</t>
  </si>
  <si>
    <t>1.2.3</t>
  </si>
  <si>
    <t>1.2.4</t>
  </si>
  <si>
    <t>1.2 Цикл професійної підготовки</t>
  </si>
  <si>
    <t>1.2.1</t>
  </si>
  <si>
    <t>1.2.2</t>
  </si>
  <si>
    <t>1.2.2.1</t>
  </si>
  <si>
    <t>3</t>
  </si>
  <si>
    <t>1.2.2.2</t>
  </si>
  <si>
    <t>1.2.5</t>
  </si>
  <si>
    <t>3д</t>
  </si>
  <si>
    <t>1.2.6</t>
  </si>
  <si>
    <t>1.2.7</t>
  </si>
  <si>
    <t>1.2.8</t>
  </si>
  <si>
    <t>1.2.9</t>
  </si>
  <si>
    <t>1.2.10</t>
  </si>
  <si>
    <t>5д</t>
  </si>
  <si>
    <t>1.2.11</t>
  </si>
  <si>
    <t>1.2.12</t>
  </si>
  <si>
    <t>1.2.13</t>
  </si>
  <si>
    <t>1.2.13.1</t>
  </si>
  <si>
    <t>1.2.13.2</t>
  </si>
  <si>
    <t>1.2.14</t>
  </si>
  <si>
    <t>1.2.15</t>
  </si>
  <si>
    <t>1д</t>
  </si>
  <si>
    <t>1.2.16</t>
  </si>
  <si>
    <t>Разом п.1.2</t>
  </si>
  <si>
    <t>6д</t>
  </si>
  <si>
    <t>Разом п. 1.3</t>
  </si>
  <si>
    <t>1.4 Атестація</t>
  </si>
  <si>
    <t>4.1</t>
  </si>
  <si>
    <t>4.2</t>
  </si>
  <si>
    <t>Разом п 1.4</t>
  </si>
  <si>
    <t>Разом обов'язкові компоненти освітньої програми</t>
  </si>
  <si>
    <t>2 ВИБІРКОВІ ОСВІТНІ КОМПОНЕНТИ</t>
  </si>
  <si>
    <t>2.1  Цикл загальної підготовки</t>
  </si>
  <si>
    <t>2.1.1</t>
  </si>
  <si>
    <t>Поведінкова економіка</t>
  </si>
  <si>
    <t>Громадські організації</t>
  </si>
  <si>
    <t>Дисципліна з ін.ОП</t>
  </si>
  <si>
    <t>2.1.2</t>
  </si>
  <si>
    <t>Іноземна мова (за професфним спрямуванням)</t>
  </si>
  <si>
    <t>Виборче право</t>
  </si>
  <si>
    <t>2.1.3</t>
  </si>
  <si>
    <t>Іноземна мова за професійним спрямуванням (розділ 1)</t>
  </si>
  <si>
    <t>Лідерство і самоорганізація у публічній сфері</t>
  </si>
  <si>
    <t>Іноземна мова за професійним спрямуванням (розділ 2)</t>
  </si>
  <si>
    <t>Професійна етика у державній службі</t>
  </si>
  <si>
    <t>2.1.4</t>
  </si>
  <si>
    <t>Ділове листування англійською мовою</t>
  </si>
  <si>
    <t>Розв'язання конфліктів у сфері публічного управління</t>
  </si>
  <si>
    <t>Разом п.2.1</t>
  </si>
  <si>
    <t>2.2  Цикл професійної підготовки</t>
  </si>
  <si>
    <t>2.2.1</t>
  </si>
  <si>
    <t>Мезоекономіка</t>
  </si>
  <si>
    <t>Статистична звітність</t>
  </si>
  <si>
    <t>Дисципліни з інших ОП</t>
  </si>
  <si>
    <t>2.2.2</t>
  </si>
  <si>
    <t>Публічні фінанси</t>
  </si>
  <si>
    <t>Державні закупівлі</t>
  </si>
  <si>
    <t>2.2.3</t>
  </si>
  <si>
    <t>Бюджетна політика та фіскальна децентралізація</t>
  </si>
  <si>
    <t xml:space="preserve">Політика управління публічними майновими ресурсами </t>
  </si>
  <si>
    <t>2.2.4</t>
  </si>
  <si>
    <t>Політика в сфері освіти, культури, молоді та спорту</t>
  </si>
  <si>
    <t xml:space="preserve"> Політика держави в сфері релігії та міжнаціональних відносин</t>
  </si>
  <si>
    <t>2.2.5</t>
  </si>
  <si>
    <t>2.2.6</t>
  </si>
  <si>
    <t>2.2.7</t>
  </si>
  <si>
    <t>2.2.8</t>
  </si>
  <si>
    <t>Планування розвитку територіальної громади</t>
  </si>
  <si>
    <t>Політика в сфері соціального забезпечення  і соціального захисту</t>
  </si>
  <si>
    <t>Разом п. 2.2</t>
  </si>
  <si>
    <t>Разом вибіркові компоненти освітньої програми</t>
  </si>
  <si>
    <t>Загальна кількість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</si>
  <si>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</si>
  <si>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</si>
  <si>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</si>
  <si>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</si>
  <si>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Частка кредитів</t>
  </si>
  <si>
    <t>обов'язкові</t>
  </si>
  <si>
    <t>вибіркові</t>
  </si>
  <si>
    <t>ПОЗАКРЕДИТНІ ДИСЦИПЛІНИ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</si>
  <si>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</si>
  <si>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</si>
  <si>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4/8</t>
  </si>
  <si>
    <t>Начальник навчального відділу</t>
  </si>
  <si>
    <t>В.М. Сушко</t>
  </si>
  <si>
    <t>Директор ЦДЗО</t>
  </si>
  <si>
    <t>М.М. Федоров</t>
  </si>
  <si>
    <t>Зав. кафедри</t>
  </si>
  <si>
    <t>Н.Ю. Рекова</t>
  </si>
  <si>
    <t>Гарант ОП</t>
  </si>
  <si>
    <t>К.Є. Мойсеєнко</t>
  </si>
  <si>
    <t xml:space="preserve"> </t>
  </si>
  <si>
    <t>зал.</t>
  </si>
  <si>
    <t>Історія України на базі фахової передвищої освіти</t>
  </si>
  <si>
    <t>ісп.</t>
  </si>
  <si>
    <t>на базі фахової передвищої освіти</t>
  </si>
  <si>
    <t xml:space="preserve"> на базі академії</t>
  </si>
  <si>
    <t>Українська мова за професійним спрямуванням на базі фахової передвищої освіти</t>
  </si>
  <si>
    <t>Статистика на базі фахової передвищої освіти</t>
  </si>
  <si>
    <t>Економіка праці та соціально-трудові відносини на базі фахової передвищої освіти</t>
  </si>
  <si>
    <t>Разом на базі фахової передвищої освіти</t>
  </si>
  <si>
    <t>Разом на базі академії</t>
  </si>
  <si>
    <t>Разом за п. 1.1:</t>
  </si>
  <si>
    <t>2</t>
  </si>
  <si>
    <t>1.3 Практична підготовка</t>
  </si>
  <si>
    <t>Виробнича практика (ознайомча) на базі фахової передвищої освіти</t>
  </si>
  <si>
    <t>Виробнича практика (організаційна) на базі фахової передвищої освіти</t>
  </si>
  <si>
    <t>Переддипломна практика на базі академії</t>
  </si>
  <si>
    <t>Разом обов'язкові компоненти освітньої програми на базі фахової передвищої освіти</t>
  </si>
  <si>
    <t>Разом обов'язкові компоненти освітньої програми на базі академії</t>
  </si>
  <si>
    <t>Структура та інноваційна політика/  Планування і прогнозування у сфері публічного управління</t>
  </si>
  <si>
    <t>36/6</t>
  </si>
  <si>
    <t>16/0</t>
  </si>
  <si>
    <t>28/10</t>
  </si>
  <si>
    <t>40/4</t>
  </si>
  <si>
    <t>24/4</t>
  </si>
  <si>
    <t>16/4</t>
  </si>
  <si>
    <t>20/0</t>
  </si>
  <si>
    <t>24/0</t>
  </si>
  <si>
    <t>44/10</t>
  </si>
  <si>
    <t>44/4</t>
  </si>
  <si>
    <t>20/8</t>
  </si>
  <si>
    <t>28/12</t>
  </si>
  <si>
    <t>44/12</t>
  </si>
  <si>
    <t>26/0</t>
  </si>
  <si>
    <t>30/0</t>
  </si>
  <si>
    <t>Разом вибіркові компоненти освітньої програми на базі 
фахової передвищої освіти</t>
  </si>
  <si>
    <t>Разом вибіркові компоненти освітньої програми на базі 
академії</t>
  </si>
  <si>
    <t>Загальна кількість на базі фахової передвищої освіти</t>
  </si>
  <si>
    <t>Загальна кількість на базі академії</t>
  </si>
  <si>
    <t>атест</t>
  </si>
  <si>
    <t>1.1.1</t>
  </si>
  <si>
    <t>1.1.2</t>
  </si>
  <si>
    <t>1.1.3</t>
  </si>
  <si>
    <t>1.1.4</t>
  </si>
  <si>
    <t>1.1.5</t>
  </si>
  <si>
    <t>1.1.6</t>
  </si>
  <si>
    <t>1.1.7</t>
  </si>
  <si>
    <t>1.1.8</t>
  </si>
  <si>
    <t>1.1.9</t>
  </si>
  <si>
    <t>1.1.10</t>
  </si>
  <si>
    <t>1.1.11</t>
  </si>
  <si>
    <t>1.1.12</t>
  </si>
  <si>
    <t>1.1.13</t>
  </si>
  <si>
    <t>1.1.14</t>
  </si>
  <si>
    <t>ПУА-19-1зт</t>
  </si>
  <si>
    <t>ПУА-20-1зт</t>
  </si>
  <si>
    <t>281 Публічне управління та адміністрування</t>
  </si>
  <si>
    <t>1 семестр 15 тижнів</t>
  </si>
  <si>
    <t>Назва дисципліни</t>
  </si>
  <si>
    <t>Кількість кредитів ЄКТС</t>
  </si>
  <si>
    <t>фпо</t>
  </si>
  <si>
    <t>ддма</t>
  </si>
  <si>
    <t>Кількість годин</t>
  </si>
  <si>
    <t>Годин на тиждень</t>
  </si>
  <si>
    <t>Форма контролю</t>
  </si>
  <si>
    <t>% аудиторних годин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</si>
  <si>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</si>
  <si>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</si>
  <si>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</si>
  <si>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</si>
  <si>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</si>
  <si>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</si>
  <si>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</si>
  <si>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прискор на базі ФПО/академії</t>
  </si>
  <si>
    <t>семестр</t>
  </si>
  <si>
    <t>З</t>
  </si>
  <si>
    <t>О</t>
  </si>
  <si>
    <t>Іноземна мова (ПР 3)</t>
  </si>
  <si>
    <t>3,0/0,0</t>
  </si>
  <si>
    <t>1 сем -ІУК</t>
  </si>
  <si>
    <t>Історія України та української культури (ПР 1, 11)</t>
  </si>
  <si>
    <t>І</t>
  </si>
  <si>
    <t>4,0/2,0</t>
  </si>
  <si>
    <t xml:space="preserve">1 сем </t>
  </si>
  <si>
    <t>Вища та прикладна математика (ПР 8, 13)</t>
  </si>
  <si>
    <t>6,0/0,0</t>
  </si>
  <si>
    <t>1 сем</t>
  </si>
  <si>
    <t>Теоретичні моделі соціально-економічних процесів  (ПР 1, 11 )</t>
  </si>
  <si>
    <t>2,0/3,0</t>
  </si>
  <si>
    <t>2 сем - ек бюдж орг</t>
  </si>
  <si>
    <t>Економіка публічного сектору</t>
  </si>
  <si>
    <t>0,0/4,0</t>
  </si>
  <si>
    <t>Системи електронного документообігу (ПР 10, 12)</t>
  </si>
  <si>
    <t>1,0/3,0</t>
  </si>
  <si>
    <t>2 сем</t>
  </si>
  <si>
    <t>Конституційне право (ПР 1, 2, 4, 5, 6, 11)</t>
  </si>
  <si>
    <t>2,0/2,0</t>
  </si>
  <si>
    <t>Філософія (ПР 1, 11)</t>
  </si>
  <si>
    <t>1,0/2,0</t>
  </si>
  <si>
    <t>Теорія держави та права (ПР 1,2,4,5,11)</t>
  </si>
  <si>
    <t>1,0/4,0</t>
  </si>
  <si>
    <t>не було</t>
  </si>
  <si>
    <t>Муніципальна економіка</t>
  </si>
  <si>
    <t>0,0/5,0</t>
  </si>
  <si>
    <t>3 сем</t>
  </si>
  <si>
    <t>Адміністративне право (ПР 4, 5, 6, 11, 14)</t>
  </si>
  <si>
    <t>1 сем - вступ</t>
  </si>
  <si>
    <t>Управління освітнім процесом (ПР 2, 7, 11, 14, 15)</t>
  </si>
  <si>
    <t>0,0/2,0</t>
  </si>
  <si>
    <t>16,0/14,0</t>
  </si>
  <si>
    <t>2 семестр 18 тижнів</t>
  </si>
  <si>
    <t>в 1 сем була макро</t>
  </si>
  <si>
    <t>Макроекономіне оцінювання публічних управлінських рішень(ПР 1, 8, 11, 13, 16, 17)</t>
  </si>
  <si>
    <t>Українська мова за професійним спрямуванням (ПР 2, 12)</t>
  </si>
  <si>
    <t>Бюджетування у публічній сфері (ПР 1, 4, 5, 8, 11, 13, 14, 16)</t>
  </si>
  <si>
    <t>перезарах</t>
  </si>
  <si>
    <t>Статистика (ПР 1, 8, 11, 13, 15, 16)</t>
  </si>
  <si>
    <t>В</t>
  </si>
  <si>
    <t>Поведінкова економіка (ПРН 1, 8, 11, 14) / Громадські організації (ПР 1, 4, 7, 8, 11, 12)</t>
  </si>
  <si>
    <t>Облік у бюджетних установах (ПР 1, 4, 5, 6, 10, 11, 13, 15, 16)</t>
  </si>
  <si>
    <t>Теорія державного управління (ПР 1, 4, 5, 6, 11, 16)</t>
  </si>
  <si>
    <t>0,0/6,0</t>
  </si>
  <si>
    <t>4 сем - ком. Політ …</t>
  </si>
  <si>
    <t>Комунікації в публічному управлінні (ПР 1, 4, 5, 11, 12, 16)</t>
  </si>
  <si>
    <t>Навчальна практика "Вступ до фаху" (ПР 4, 7, 11, 14)</t>
  </si>
  <si>
    <t>0,0/3,0</t>
  </si>
  <si>
    <t>10,0/20,0</t>
  </si>
  <si>
    <t>3 семестр 15 тижнів</t>
  </si>
  <si>
    <t>Трудове право (ПР 5, 6, 11, 15)</t>
  </si>
  <si>
    <t>Соціологія (ПР 1, 11)</t>
  </si>
  <si>
    <t>Міжпредметний тренінг</t>
  </si>
  <si>
    <t>2 сем - к.р. ек бюдж орг</t>
  </si>
  <si>
    <t>Курсова робота "Бюджетування у публічній сфері" (ПР 1, 2, 4, 5, 8, 11, 13, 14, 16)</t>
  </si>
  <si>
    <t>0,0/1,0</t>
  </si>
  <si>
    <r>
      <t xml:space="preserve">Іноземна мова (за професійним спрямуванням) (ПР 3, 12, 11) / </t>
    </r>
    <r>
      <rPr>
        <b/>
        <sz val="10"/>
        <rFont val="Times New Roman"/>
        <family val="1"/>
        <charset val="204"/>
      </rPr>
      <t>Виборче право (ПР 1, 6, 11, 16)</t>
    </r>
  </si>
  <si>
    <t>4 сем</t>
  </si>
  <si>
    <t>Методи прийняття управлінських рішень у публічній сфері (ПР 4, 8, 11, 13, 15, 16)</t>
  </si>
  <si>
    <t>Законодавство у сфері державної служби та служби в органах місцевого самоврядування (ПР 5, 6, 11, 14, 16, 17)</t>
  </si>
  <si>
    <t>Місцеве самоврядування (ПР 1, 4, 5, 6, 11, 13, 15, 16, 17)</t>
  </si>
  <si>
    <t>5 сем</t>
  </si>
  <si>
    <t>Моделювання і контроль адміністративних процесів (ПР 4, 5, 8, 10, 11, 14, 15, 16)</t>
  </si>
  <si>
    <t>11,0/19,0</t>
  </si>
  <si>
    <t>4 семестр 18 тижнів</t>
  </si>
  <si>
    <t>Виробнича практика (ознайомча) (ПР 1, 2, 4, 5, 6, 7, 11, 14, 16)</t>
  </si>
  <si>
    <t>Економіка праці та соціально-трудові відносини (ПР 1, 4, 6, 8, 11, 14, 15, 16, 17)</t>
  </si>
  <si>
    <t>4,0/0,0</t>
  </si>
  <si>
    <t>Мезоекономіка (ПР 1, 11, 13, 16) / Міжнародні організації в публічному управлінні національною економікою (ПР 1, 8, 11, 15, 16)</t>
  </si>
  <si>
    <t>Публічні фінанси / Фінансове забезпечення спроможності територіальних громад (ПР 1, 4, 5, 6, 8, 11, 16, 17)</t>
  </si>
  <si>
    <t>Політологія (ПР 1, 11)</t>
  </si>
  <si>
    <r>
      <t xml:space="preserve">Іноземна мова (за професійним спрямуванням) (ПР 3,11, 12) / </t>
    </r>
    <r>
      <rPr>
        <b/>
        <sz val="10"/>
        <rFont val="Times New Roman"/>
        <family val="1"/>
        <charset val="204"/>
      </rPr>
      <t>Лідерство і самоорганізація у публічній сфері (1, 4, 7, 11, 14, 15, 16)</t>
    </r>
  </si>
  <si>
    <t>Бюджетна політика та фіскальна децентралізація / Політика управління публічними майновими ресурсами (ПР 1, 4, 5, 6, 8, 11, 13, 14, 15, 16, 17)</t>
  </si>
  <si>
    <t>Політика в сфері освіти, культури, молоді та спорту / Політика держави в сфері релігії та міжнаціональних відносин  (ПР 1, 4, 5, 6, 8, 11, 13, 14, 15, 16, 17)</t>
  </si>
  <si>
    <t xml:space="preserve"> Територіальний маркетинг / Регіональна політика  (ПР 1, 4, 5, 6, 8, 11, 13, 14, 15, 16, 17)</t>
  </si>
  <si>
    <t>Менеджмент (ПР 1, 4, 8, 11, 14, 15, 16)</t>
  </si>
  <si>
    <t>2,0/4,0</t>
  </si>
  <si>
    <t>Виробнича практика (організаційна)  (ПР 1, 2, 4, 5, 6, 7, 11, 14, 16)</t>
  </si>
  <si>
    <t>14,0/16,0</t>
  </si>
  <si>
    <t>5 семестр 15 тижнів</t>
  </si>
  <si>
    <t>Соціальні технології в публічному управлінні</t>
  </si>
  <si>
    <t>2 подгрупи</t>
  </si>
  <si>
    <t xml:space="preserve"> Політика інклюзивного розвитку (ПР 1, 4, 5, 6, 8, 11, 13, 15, 16, 17)  / Управлінський облік та аналіз (ПР 8, 11, 13, 16)</t>
  </si>
  <si>
    <t>Структурна та інноваційна політика (ПР 1, 4, 5, 6, 8, 11, 13, 16, 17) / Планування і прогнозування у сфері публічного управління (ПР 4, 5, 6, 8, 11, 15, 16)</t>
  </si>
  <si>
    <t xml:space="preserve">не було </t>
  </si>
  <si>
    <t>Управління проектами в публічній сфері (ПР 4, 5, 6, 7, 11, 13, 15, 16)</t>
  </si>
  <si>
    <t>Курсова робота "Управління проектами в публічній сфері" (ПР 2, 4, 5, 6, 7, 11, 13, 15, 16)</t>
  </si>
  <si>
    <t>Електронне урядування (ПР 4, 5, 9, 10, 11, 16, 17)</t>
  </si>
  <si>
    <t>в 3 сем Орг надання адм послуг</t>
  </si>
  <si>
    <t>Адміністрування публічних послуг</t>
  </si>
  <si>
    <r>
      <rPr>
        <b/>
        <sz val="10"/>
        <rFont val="Times New Roman"/>
        <family val="1"/>
        <charset val="204"/>
      </rPr>
      <t>Іноземна мова (за професійним спрямуванням)  (ПР 3, 11, 12)</t>
    </r>
    <r>
      <rPr>
        <sz val="10"/>
        <rFont val="Times New Roman"/>
        <family val="1"/>
        <charset val="204"/>
      </rPr>
      <t xml:space="preserve"> / </t>
    </r>
    <r>
      <rPr>
        <b/>
        <sz val="10"/>
        <rFont val="Times New Roman"/>
        <family val="1"/>
        <charset val="204"/>
      </rPr>
      <t xml:space="preserve">Професійна етика у державній службі (ПР 1, 5, 6, 11, 12, 15) </t>
    </r>
  </si>
  <si>
    <t>1,0/29,0</t>
  </si>
  <si>
    <t>6 семестр 18 тижнів</t>
  </si>
  <si>
    <t>Переддипломна практика  (ПР 1, 2, 4, 5, 6, 7, 8, 9, 10, 11, 12, 13, 14, 15, 16)</t>
  </si>
  <si>
    <t>4 сем (не було вичитано)</t>
  </si>
  <si>
    <t>Методи аналізу та оцінювання програм у сфері публічного управління (ПР 1, 5, 6, 8, 11, 13, 15, 16)</t>
  </si>
  <si>
    <t>ділове лист було в 1 сем,
розв конфл - в 4 сем</t>
  </si>
  <si>
    <r>
      <rPr>
        <b/>
        <sz val="10"/>
        <rFont val="Times New Roman"/>
        <family val="1"/>
        <charset val="204"/>
      </rPr>
      <t>Ділове листування англійською мовою (ПР 3, 11, 12)</t>
    </r>
    <r>
      <rPr>
        <sz val="10"/>
        <rFont val="Times New Roman"/>
        <family val="1"/>
        <charset val="204"/>
      </rPr>
      <t xml:space="preserve"> / Розв'язання конфліктів у сфері публічного управління (ПР 1, 4, 5, 6, 11, 12, 14, 15)</t>
    </r>
  </si>
  <si>
    <t>Планування розвитку територіальної громади  / Політика в сфері соціального забезпечення  і соціального захисту (ПР 4, 5, 6, 7, 8, 11, 12, 13, 16. 17)</t>
  </si>
  <si>
    <t>Дипломне проектування (ПР всs)</t>
  </si>
  <si>
    <t>Державна атестація (захист) (ПР 1, 2, 3, 4, 5, 6, 8, 11, 15, 16, 17)</t>
  </si>
  <si>
    <t>Державна атестація (атестаційний екзамен) (ПР 1, 2, 4, 5, 6, 7, 8, 9, 10, 11, 12, 13, 14, 15, 16, 17)</t>
  </si>
  <si>
    <t>4,0/26,0</t>
  </si>
  <si>
    <t>Безпека життєдіяльності та основи охорони праці (ПР 1, 6, 7, 11, 12, 14, 16)</t>
  </si>
  <si>
    <t xml:space="preserve">Ін мова </t>
  </si>
  <si>
    <t>Управління освітнім процесом</t>
  </si>
  <si>
    <t>Вища та прикладна математика на базі фахової передвищої освіти</t>
  </si>
  <si>
    <t>Безпека життєдіяльності та основи охорони праці на базі фахової передвищої освіти</t>
  </si>
  <si>
    <t>зал</t>
  </si>
  <si>
    <t>Макроекономічне оцінювання публічних управлінських рішень</t>
  </si>
  <si>
    <t>Бюджетування у публічній сфері</t>
  </si>
  <si>
    <t>Курсова робота "Бюджетування у публічній сфері"</t>
  </si>
  <si>
    <t>2,0/2,0 Если перезачесть, как раньше?</t>
  </si>
  <si>
    <t>1,0/3,0 все на ддма?</t>
  </si>
  <si>
    <t>2,0/2,0все на ддма?</t>
  </si>
  <si>
    <t>Комунікації в публічному управлінні</t>
  </si>
  <si>
    <t>Навчальна практика "Вступ до фаху"</t>
  </si>
  <si>
    <t>Міжнародні організації в публічному управлінні національною економікою</t>
  </si>
  <si>
    <t>Фінансове забезпечення спроможності територіальних громад</t>
  </si>
  <si>
    <t xml:space="preserve"> Політика інклюзивного розвитку  </t>
  </si>
  <si>
    <t xml:space="preserve"> Управлінський облік та аналіз</t>
  </si>
  <si>
    <t xml:space="preserve"> Територіальний маркетинг</t>
  </si>
  <si>
    <t>Регіональна політика</t>
  </si>
  <si>
    <t>6 сем</t>
  </si>
  <si>
    <t>ЗО</t>
  </si>
  <si>
    <t>ПО</t>
  </si>
  <si>
    <t>ЗВ</t>
  </si>
  <si>
    <t>ПВ</t>
  </si>
  <si>
    <t>ПР</t>
  </si>
  <si>
    <t>1.1.15</t>
  </si>
  <si>
    <t>1.1.16</t>
  </si>
  <si>
    <t>1.2.14.1</t>
  </si>
  <si>
    <t>1.2.14.2</t>
  </si>
  <si>
    <t>1.2.17</t>
  </si>
  <si>
    <t>1.2.18</t>
  </si>
  <si>
    <t>1.2.19</t>
  </si>
  <si>
    <t>36/12</t>
  </si>
  <si>
    <t>40/12</t>
  </si>
  <si>
    <t>34/0</t>
  </si>
  <si>
    <t>38/0</t>
  </si>
  <si>
    <t>46/4</t>
  </si>
  <si>
    <t>32/4</t>
  </si>
  <si>
    <t>20/4</t>
  </si>
  <si>
    <t>Структурна та інноваційна політика</t>
  </si>
  <si>
    <t>Планування і прогнозування у сфері публічного управління</t>
  </si>
  <si>
    <t>це - на базі ДДМА</t>
  </si>
  <si>
    <t>О.О. Шевченко</t>
  </si>
  <si>
    <t>І.П. Фоміченко</t>
  </si>
  <si>
    <t>ЗАТВЕРДЖЕНО:</t>
  </si>
  <si>
    <t>Міністерство освіти і науки України</t>
  </si>
  <si>
    <t>на засіданні Вченої ради</t>
  </si>
  <si>
    <t>Донбаська державна машинобудівна академія</t>
  </si>
  <si>
    <t xml:space="preserve">протокол № </t>
  </si>
  <si>
    <t>"       "                            р.</t>
  </si>
  <si>
    <t xml:space="preserve">НАВЧАЛЬНИЙ ПЛАН </t>
  </si>
  <si>
    <r>
      <t xml:space="preserve">підготовки: </t>
    </r>
    <r>
      <rPr>
        <b/>
        <sz val="16"/>
        <rFont val="Times New Roman"/>
        <family val="1"/>
        <charset val="204"/>
      </rPr>
      <t>бакалавра</t>
    </r>
  </si>
  <si>
    <t>Ректор ________________________</t>
  </si>
  <si>
    <t>Строк навчання - 2 роки 10 місяців</t>
  </si>
  <si>
    <t>(Ковальов В.Д.)</t>
  </si>
  <si>
    <t>На основі освітньо-кваліфікаційного рівня "молодший спеціаліст", освітнього ступеня "молодший бакалавр"</t>
  </si>
  <si>
    <r>
      <t xml:space="preserve">форма навчання:   </t>
    </r>
    <r>
      <rPr>
        <b/>
        <sz val="16"/>
        <rFont val="Times New Roman"/>
        <family val="1"/>
        <charset val="204"/>
      </rPr>
      <t>заочна</t>
    </r>
  </si>
  <si>
    <t>I.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</si>
  <si>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</si>
  <si>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</si>
  <si>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</si>
  <si>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</si>
  <si>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</si>
  <si>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</si>
  <si>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</si>
  <si>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</si>
  <si>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</si>
  <si>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</si>
  <si>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</si>
  <si>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</si>
  <si>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</si>
  <si>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I</t>
  </si>
  <si>
    <t>Н</t>
  </si>
  <si>
    <t>Т</t>
  </si>
  <si>
    <t>С</t>
  </si>
  <si>
    <t>К</t>
  </si>
  <si>
    <t>ІІ</t>
  </si>
  <si>
    <t>ІІІ</t>
  </si>
  <si>
    <t>Н/</t>
  </si>
  <si>
    <t>С/Н</t>
  </si>
  <si>
    <t>Д</t>
  </si>
  <si>
    <t>А</t>
  </si>
  <si>
    <t>-</t>
  </si>
  <si>
    <t>II. ЗВЕДЕНІ ДАНІ ПРО БЮДЖЕТ ЧАСУ, тижні                                                                                       III. ПРАКТИКА                                         IV.  АТЕСТАЦІЯ</t>
  </si>
  <si>
    <t>Теоретичне навчання</t>
  </si>
  <si>
    <t>Настановна  сесія</t>
  </si>
  <si>
    <t>Екзамена-ційна сесія</t>
  </si>
  <si>
    <t>практика</t>
  </si>
  <si>
    <t>Атест.</t>
  </si>
  <si>
    <t>Канікули</t>
  </si>
  <si>
    <t>Усього</t>
  </si>
  <si>
    <t>Назва
 практики</t>
  </si>
  <si>
    <t>Семестр</t>
  </si>
  <si>
    <t>Тижні</t>
  </si>
  <si>
    <t>№</t>
  </si>
  <si>
    <t>Форма  атестації 
(екзамен, кваліфікаційна робота)</t>
  </si>
  <si>
    <t>Переддипломна</t>
  </si>
  <si>
    <t>Кваліфікаційна робота
 бакалавра</t>
  </si>
  <si>
    <t>Дипломне проектування</t>
  </si>
  <si>
    <r>
      <t>галузь знань:</t>
    </r>
    <r>
      <rPr>
        <b/>
        <sz val="16"/>
        <rFont val="Times New Roman"/>
        <family val="1"/>
        <charset val="204"/>
      </rPr>
      <t xml:space="preserve"> 281 Публічне управління та адміністрування</t>
    </r>
  </si>
  <si>
    <r>
      <t xml:space="preserve">спеціальність: </t>
    </r>
    <r>
      <rPr>
        <b/>
        <sz val="16"/>
        <rFont val="Times New Roman"/>
        <family val="1"/>
        <charset val="204"/>
      </rPr>
      <t>281 Публічне управління та адміністрування</t>
    </r>
  </si>
  <si>
    <t>освітня програма: Публічне управління та адміністрування</t>
  </si>
  <si>
    <t>Кваліфікація:   бакалавр публічного управління та адміністрування</t>
  </si>
  <si>
    <t>Н/П</t>
  </si>
  <si>
    <t>С/П</t>
  </si>
  <si>
    <t>Виконання кваліф. роботи</t>
  </si>
  <si>
    <t>Навчальна практика "вступ до фаху"</t>
  </si>
  <si>
    <t>Атестаційний 
екзамен</t>
  </si>
  <si>
    <t>предлагаю перезачесть полностью, как раньше, а по 1 кредиту перезачета для "облік у бюдж. Уст." та "комунікаціїї…" перенести на ДДМА</t>
  </si>
  <si>
    <t>32/8</t>
  </si>
  <si>
    <t>24/8</t>
  </si>
  <si>
    <t>32/10</t>
  </si>
  <si>
    <t>48/10</t>
  </si>
  <si>
    <t>36/8</t>
  </si>
  <si>
    <t>к-ть годин</t>
  </si>
  <si>
    <t>ПУА-21-1зт, 1 семестр</t>
  </si>
  <si>
    <t>ПУА-21-1зт, 2021/2022 н.р.</t>
  </si>
  <si>
    <t>код з
 плану</t>
  </si>
  <si>
    <t>цикл</t>
  </si>
  <si>
    <t>Освітній компонент</t>
  </si>
  <si>
    <t>настановна сесія</t>
  </si>
  <si>
    <t>сем.</t>
  </si>
  <si>
    <t>група</t>
  </si>
  <si>
    <t>лекц.</t>
  </si>
  <si>
    <t>лаб.</t>
  </si>
  <si>
    <t>каф.</t>
  </si>
  <si>
    <t>підпорядкованість
 кафедри</t>
  </si>
  <si>
    <t>підпорядкованість
 групи</t>
  </si>
  <si>
    <t>РВО</t>
  </si>
  <si>
    <t>Для ДВВ 
підтвердження
 вибору</t>
  </si>
  <si>
    <t>ПУА-21-1зт</t>
  </si>
  <si>
    <t>перший</t>
  </si>
  <si>
    <t>екзамен</t>
  </si>
  <si>
    <t>ні</t>
  </si>
  <si>
    <t>кіт</t>
  </si>
  <si>
    <t>диф.залік</t>
  </si>
  <si>
    <t xml:space="preserve">Позначення: Т – теоретичне навчання; Н – настановна сесія; С – екзаменаційна сесія; П – практика; К – канікули; Д– виконання кваліфікаційної роботи; А –  атестація   </t>
  </si>
  <si>
    <t>лв</t>
  </si>
  <si>
    <t>філ</t>
  </si>
  <si>
    <t>мн</t>
  </si>
  <si>
    <t>оа</t>
  </si>
  <si>
    <t>ДВВ, що планувати</t>
  </si>
  <si>
    <t>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</si>
</sst>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64" formatCode="_-* #,##0.00\ _р_._-;\-* #,##0.00\ _р_._-;_-* &quot;-&quot;??\ _р_._-;_-@_-"/>
    <numFmt numFmtId="165" formatCode="#,##0;\-* #,##0_-;\ &quot;&quot;_-;_-@_-"/>
    <numFmt numFmtId="166" formatCode="#,##0_-;\-* #,##0_-;\ &quot;&quot;_-;_-@_-"/>
    <numFmt numFmtId="167" formatCode="#,##0_-;\-* #,##0_-;\ _-;_-@_-"/>
    <numFmt numFmtId="168" formatCode="0.0"/>
    <numFmt numFmtId="169" formatCode="#,##0.0;\-* #,##0.0_-;\ &quot;&quot;_-;_-@_-"/>
    <numFmt numFmtId="170" formatCode="#,##0.0_ ;\-#,##0.0\ "/>
    <numFmt numFmtId="171" formatCode="#,##0.0_-;\-* #,##0.0_-;\ &quot;&quot;_-;_-@_-"/>
    <numFmt numFmtId="172" formatCode="#,##0.00_ ;\-#,##0.00\ "/>
    <numFmt numFmtId="173" formatCode="#,##0.0_-;\-* #,##0.0_-;\ _-;_-@_-"/>
    <numFmt numFmtId="174" formatCode="#,##0_ ;\-#,##0\ "/>
  </numFmts>
  <fonts count="52" x14ac:knownFonts="1"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4"/>
      <name val="Arial Cyr"/>
      <family val="2"/>
      <charset val="204"/>
    </font>
    <font>
      <sz val="12"/>
      <name val="Times New Roman"/>
      <family val="1"/>
    </font>
    <font>
      <b/>
      <i/>
      <sz val="12"/>
      <name val="Times New Roman"/>
      <family val="1"/>
      <charset val="204"/>
    </font>
    <font>
      <sz val="12"/>
      <name val="Arial"/>
      <family val="2"/>
    </font>
    <font>
      <b/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b/>
      <sz val="12"/>
      <name val="Arial Cyr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4"/>
      <name val="Arial"/>
      <family val="2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8"/>
      <name val="Times New Roman"/>
      <family val="1"/>
      <charset val="204"/>
    </font>
    <font>
      <sz val="14"/>
      <name val="Times New Roman"/>
      <family val="1"/>
      <charset val="204"/>
    </font>
    <font>
      <u/>
      <sz val="18"/>
      <name val="Times New Roman"/>
      <family val="1"/>
      <charset val="204"/>
    </font>
    <font>
      <sz val="1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Arial Cyr"/>
      <charset val="204"/>
    </font>
    <font>
      <sz val="16"/>
      <name val="Arial Cyr"/>
      <charset val="204"/>
    </font>
    <font>
      <sz val="14"/>
      <name val="Arial Cyr"/>
      <charset val="204"/>
    </font>
    <font>
      <b/>
      <sz val="12"/>
      <name val="Times New Roman Cyr"/>
      <charset val="204"/>
    </font>
    <font>
      <sz val="10"/>
      <name val="Arial Cyr"/>
      <family val="2"/>
      <charset val="204"/>
    </font>
    <font>
      <sz val="16"/>
      <name val="Arial Cyr"/>
      <family val="2"/>
      <charset val="204"/>
    </font>
    <font>
      <sz val="13"/>
      <name val="Times New Roman"/>
      <family val="1"/>
      <charset val="204"/>
    </font>
    <font>
      <sz val="14"/>
      <name val="Times New Roman"/>
      <family val="1"/>
    </font>
    <font>
      <sz val="16"/>
      <name val="Times New Roman"/>
      <family val="1"/>
    </font>
    <font>
      <sz val="16"/>
      <name val="Arial"/>
      <family val="2"/>
    </font>
    <font>
      <i/>
      <sz val="16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</fills>
  <borders count="95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</borders>
  <cellStyleXfs count="5">
    <xf numFmtId="0" fontId="0" fillId="0" borderId="0"/>
    <xf numFmtId="0" fontId="2" fillId="0" borderId="0"/>
    <xf numFmtId="164" fontId="25" fillId="0" borderId="0" applyFont="0" applyFill="0" applyBorder="0" applyAlignment="0" applyProtection="0"/>
    <xf numFmtId="0" fontId="2" fillId="0" borderId="0"/>
    <xf numFmtId="0" fontId="42" fillId="0" borderId="0"/>
  </cellStyleXfs>
  <cellXfs count="1379">
    <xf numFmtId="0" fontId="0" fillId="0" borderId="0" xfId="0"/>
    <xf numFmtId="49" fontId="0" fillId="0" borderId="0" xfId="0" applyNumberFormat="1"/>
    <xf numFmtId="0" fontId="0" fillId="0" borderId="0" xfId="0" applyFill="1"/>
    <xf numFmtId="0" fontId="0" fillId="0" borderId="0" xfId="0" applyFill="1" applyBorder="1"/>
    <xf numFmtId="49" fontId="3" fillId="0" borderId="1" xfId="1" applyNumberFormat="1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3" fillId="0" borderId="2" xfId="1" applyNumberFormat="1" applyFont="1" applyFill="1" applyBorder="1" applyAlignment="1">
      <alignment vertical="center" wrapText="1"/>
    </xf>
    <xf numFmtId="49" fontId="3" fillId="0" borderId="1" xfId="1" applyNumberFormat="1" applyFont="1" applyFill="1" applyBorder="1" applyAlignment="1">
      <alignment horizontal="left" vertical="center" wrapText="1"/>
    </xf>
    <xf numFmtId="49" fontId="3" fillId="0" borderId="3" xfId="1" applyNumberFormat="1" applyFont="1" applyFill="1" applyBorder="1" applyAlignment="1">
      <alignment vertical="center" wrapText="1"/>
    </xf>
    <xf numFmtId="49" fontId="0" fillId="0" borderId="4" xfId="0" applyNumberFormat="1" applyBorder="1"/>
    <xf numFmtId="0" fontId="0" fillId="0" borderId="4" xfId="0" applyBorder="1"/>
    <xf numFmtId="0" fontId="0" fillId="0" borderId="4" xfId="0" applyFill="1" applyBorder="1"/>
    <xf numFmtId="49" fontId="3" fillId="0" borderId="4" xfId="1" applyNumberFormat="1" applyFont="1" applyFill="1" applyBorder="1" applyAlignment="1">
      <alignment horizontal="left" vertical="center" wrapText="1"/>
    </xf>
    <xf numFmtId="165" fontId="3" fillId="0" borderId="4" xfId="0" applyNumberFormat="1" applyFont="1" applyFill="1" applyBorder="1" applyAlignment="1" applyProtection="1">
      <alignment horizontal="left" vertical="center" wrapText="1"/>
    </xf>
    <xf numFmtId="0" fontId="3" fillId="0" borderId="4" xfId="0" applyNumberFormat="1" applyFont="1" applyFill="1" applyBorder="1" applyAlignment="1" applyProtection="1">
      <alignment horizontal="left" vertical="center"/>
    </xf>
    <xf numFmtId="49" fontId="4" fillId="0" borderId="4" xfId="0" applyNumberFormat="1" applyFont="1" applyFill="1" applyBorder="1" applyAlignment="1">
      <alignment vertical="center" wrapText="1"/>
    </xf>
    <xf numFmtId="0" fontId="0" fillId="0" borderId="4" xfId="0" applyBorder="1" applyAlignment="1">
      <alignment wrapText="1"/>
    </xf>
    <xf numFmtId="49" fontId="3" fillId="0" borderId="4" xfId="1" applyNumberFormat="1" applyFont="1" applyFill="1" applyBorder="1" applyAlignment="1">
      <alignment vertical="center" wrapText="1"/>
    </xf>
    <xf numFmtId="49" fontId="4" fillId="0" borderId="4" xfId="0" applyNumberFormat="1" applyFont="1" applyFill="1" applyBorder="1" applyAlignment="1">
      <alignment horizontal="left" vertical="center" wrapText="1"/>
    </xf>
    <xf numFmtId="0" fontId="0" fillId="0" borderId="5" xfId="0" applyBorder="1"/>
    <xf numFmtId="49" fontId="5" fillId="0" borderId="4" xfId="1" applyNumberFormat="1" applyFont="1" applyFill="1" applyBorder="1" applyAlignment="1">
      <alignment vertical="center" wrapText="1"/>
    </xf>
    <xf numFmtId="49" fontId="4" fillId="0" borderId="4" xfId="1" applyNumberFormat="1" applyFont="1" applyFill="1" applyBorder="1" applyAlignment="1">
      <alignment vertical="center" wrapText="1"/>
    </xf>
    <xf numFmtId="49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6" fillId="2" borderId="4" xfId="0" applyFont="1" applyFill="1" applyBorder="1"/>
    <xf numFmtId="49" fontId="4" fillId="0" borderId="4" xfId="1" applyNumberFormat="1" applyFont="1" applyFill="1" applyBorder="1" applyAlignment="1">
      <alignment horizontal="left" vertical="center" wrapText="1"/>
    </xf>
    <xf numFmtId="0" fontId="7" fillId="2" borderId="0" xfId="0" applyFont="1" applyFill="1"/>
    <xf numFmtId="0" fontId="1" fillId="0" borderId="4" xfId="0" applyFont="1" applyFill="1" applyBorder="1"/>
    <xf numFmtId="49" fontId="4" fillId="0" borderId="4" xfId="0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 applyProtection="1">
      <alignment horizontal="left" vertical="center" wrapText="1"/>
    </xf>
    <xf numFmtId="0" fontId="1" fillId="0" borderId="0" xfId="0" applyFont="1" applyFill="1"/>
    <xf numFmtId="49" fontId="4" fillId="2" borderId="4" xfId="1" applyNumberFormat="1" applyFont="1" applyFill="1" applyBorder="1" applyAlignment="1">
      <alignment horizontal="left" vertical="center" wrapText="1"/>
    </xf>
    <xf numFmtId="49" fontId="3" fillId="2" borderId="4" xfId="1" applyNumberFormat="1" applyFont="1" applyFill="1" applyBorder="1" applyAlignment="1">
      <alignment vertical="center" wrapText="1"/>
    </xf>
    <xf numFmtId="0" fontId="7" fillId="0" borderId="4" xfId="0" applyFont="1" applyFill="1" applyBorder="1"/>
    <xf numFmtId="0" fontId="7" fillId="0" borderId="0" xfId="0" applyFont="1"/>
    <xf numFmtId="0" fontId="7" fillId="0" borderId="4" xfId="0" applyFont="1" applyBorder="1"/>
    <xf numFmtId="49" fontId="7" fillId="0" borderId="4" xfId="0" applyNumberFormat="1" applyFont="1" applyBorder="1"/>
    <xf numFmtId="49" fontId="9" fillId="0" borderId="4" xfId="1" applyNumberFormat="1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9" fillId="0" borderId="4" xfId="1" applyNumberFormat="1" applyFont="1" applyFill="1" applyBorder="1" applyAlignment="1">
      <alignment vertical="center" wrapText="1"/>
    </xf>
    <xf numFmtId="49" fontId="7" fillId="0" borderId="4" xfId="0" applyNumberFormat="1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49" fontId="10" fillId="0" borderId="4" xfId="1" applyNumberFormat="1" applyFont="1" applyFill="1" applyBorder="1" applyAlignment="1">
      <alignment horizontal="center" vertical="center" wrapText="1"/>
    </xf>
    <xf numFmtId="49" fontId="10" fillId="0" borderId="4" xfId="1" applyNumberFormat="1" applyFont="1" applyFill="1" applyBorder="1" applyAlignment="1">
      <alignment horizontal="left" vertical="center" wrapText="1"/>
    </xf>
    <xf numFmtId="49" fontId="7" fillId="0" borderId="4" xfId="0" applyNumberFormat="1" applyFont="1" applyFill="1" applyBorder="1"/>
    <xf numFmtId="49" fontId="10" fillId="0" borderId="4" xfId="1" applyNumberFormat="1" applyFont="1" applyFill="1" applyBorder="1" applyAlignment="1">
      <alignment vertical="center" wrapText="1"/>
    </xf>
    <xf numFmtId="49" fontId="9" fillId="0" borderId="4" xfId="0" applyNumberFormat="1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center"/>
    </xf>
    <xf numFmtId="0" fontId="8" fillId="0" borderId="4" xfId="0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66" fontId="4" fillId="0" borderId="0" xfId="1" applyNumberFormat="1" applyFont="1" applyFill="1" applyBorder="1" applyAlignment="1" applyProtection="1">
      <alignment vertical="center"/>
    </xf>
    <xf numFmtId="0" fontId="4" fillId="0" borderId="30" xfId="1" applyNumberFormat="1" applyFont="1" applyFill="1" applyBorder="1" applyAlignment="1" applyProtection="1">
      <alignment horizontal="center" vertical="center"/>
    </xf>
    <xf numFmtId="0" fontId="4" fillId="0" borderId="31" xfId="1" applyNumberFormat="1" applyFont="1" applyFill="1" applyBorder="1" applyAlignment="1" applyProtection="1">
      <alignment horizontal="center" vertical="center"/>
    </xf>
    <xf numFmtId="0" fontId="4" fillId="0" borderId="32" xfId="1" applyNumberFormat="1" applyFont="1" applyFill="1" applyBorder="1" applyAlignment="1" applyProtection="1">
      <alignment horizontal="center" vertical="center"/>
    </xf>
    <xf numFmtId="0" fontId="4" fillId="0" borderId="33" xfId="1" applyNumberFormat="1" applyFont="1" applyFill="1" applyBorder="1" applyAlignment="1" applyProtection="1">
      <alignment horizontal="center" vertical="center"/>
    </xf>
    <xf numFmtId="0" fontId="4" fillId="0" borderId="34" xfId="1" applyNumberFormat="1" applyFont="1" applyFill="1" applyBorder="1" applyAlignment="1" applyProtection="1">
      <alignment horizontal="center" vertical="center"/>
    </xf>
    <xf numFmtId="0" fontId="4" fillId="0" borderId="35" xfId="1" applyNumberFormat="1" applyFont="1" applyFill="1" applyBorder="1" applyAlignment="1" applyProtection="1">
      <alignment horizontal="center" vertical="center"/>
    </xf>
    <xf numFmtId="0" fontId="4" fillId="0" borderId="26" xfId="1" applyNumberFormat="1" applyFont="1" applyFill="1" applyBorder="1" applyAlignment="1" applyProtection="1">
      <alignment horizontal="center" vertical="center"/>
    </xf>
    <xf numFmtId="0" fontId="4" fillId="0" borderId="48" xfId="1" applyNumberFormat="1" applyFont="1" applyFill="1" applyBorder="1" applyAlignment="1" applyProtection="1">
      <alignment horizontal="center" vertical="center"/>
    </xf>
    <xf numFmtId="0" fontId="4" fillId="0" borderId="0" xfId="1" applyNumberFormat="1" applyFont="1" applyFill="1" applyBorder="1" applyAlignment="1" applyProtection="1">
      <alignment horizontal="center" vertical="center"/>
    </xf>
    <xf numFmtId="0" fontId="4" fillId="0" borderId="49" xfId="1" applyNumberFormat="1" applyFont="1" applyFill="1" applyBorder="1" applyAlignment="1" applyProtection="1">
      <alignment horizontal="center" vertical="center"/>
    </xf>
    <xf numFmtId="0" fontId="4" fillId="0" borderId="50" xfId="1" applyNumberFormat="1" applyFont="1" applyFill="1" applyBorder="1" applyAlignment="1" applyProtection="1">
      <alignment horizontal="center" vertical="center"/>
    </xf>
    <xf numFmtId="49" fontId="3" fillId="0" borderId="3" xfId="0" applyNumberFormat="1" applyFont="1" applyFill="1" applyBorder="1" applyAlignment="1" applyProtection="1">
      <alignment horizontal="center" vertical="center"/>
    </xf>
    <xf numFmtId="166" fontId="14" fillId="0" borderId="0" xfId="1" applyNumberFormat="1" applyFont="1" applyFill="1" applyBorder="1" applyAlignment="1" applyProtection="1">
      <alignment vertical="center"/>
    </xf>
    <xf numFmtId="0" fontId="3" fillId="0" borderId="19" xfId="1" applyFont="1" applyFill="1" applyBorder="1" applyAlignment="1">
      <alignment horizontal="center" vertical="center" wrapText="1"/>
    </xf>
    <xf numFmtId="0" fontId="3" fillId="0" borderId="4" xfId="1" applyNumberFormat="1" applyFont="1" applyFill="1" applyBorder="1" applyAlignment="1">
      <alignment horizontal="center" vertical="center" wrapText="1"/>
    </xf>
    <xf numFmtId="49" fontId="14" fillId="0" borderId="19" xfId="1" applyNumberFormat="1" applyFont="1" applyFill="1" applyBorder="1" applyAlignment="1">
      <alignment horizontal="center" vertical="center" wrapText="1"/>
    </xf>
    <xf numFmtId="49" fontId="14" fillId="0" borderId="57" xfId="1" applyNumberFormat="1" applyFont="1" applyFill="1" applyBorder="1" applyAlignment="1">
      <alignment horizontal="center" vertical="center" wrapText="1"/>
    </xf>
    <xf numFmtId="49" fontId="14" fillId="0" borderId="6" xfId="1" applyNumberFormat="1" applyFont="1" applyFill="1" applyBorder="1" applyAlignment="1">
      <alignment horizontal="center" vertical="center" wrapText="1"/>
    </xf>
    <xf numFmtId="49" fontId="14" fillId="0" borderId="20" xfId="1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3" fillId="0" borderId="56" xfId="1" applyNumberFormat="1" applyFont="1" applyFill="1" applyBorder="1" applyAlignment="1">
      <alignment vertical="center" wrapText="1"/>
    </xf>
    <xf numFmtId="166" fontId="3" fillId="0" borderId="20" xfId="1" applyNumberFormat="1" applyFont="1" applyFill="1" applyBorder="1" applyAlignment="1" applyProtection="1">
      <alignment horizontal="center" vertical="center"/>
    </xf>
    <xf numFmtId="169" fontId="3" fillId="0" borderId="57" xfId="1" applyNumberFormat="1" applyFont="1" applyFill="1" applyBorder="1" applyAlignment="1" applyProtection="1">
      <alignment horizontal="center" vertical="center"/>
    </xf>
    <xf numFmtId="0" fontId="3" fillId="0" borderId="1" xfId="1" applyFont="1" applyFill="1" applyBorder="1" applyAlignment="1">
      <alignment horizontal="center" vertical="center" wrapText="1"/>
    </xf>
    <xf numFmtId="0" fontId="3" fillId="0" borderId="20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49" fontId="4" fillId="0" borderId="20" xfId="1" applyNumberFormat="1" applyFont="1" applyFill="1" applyBorder="1" applyAlignment="1">
      <alignment horizontal="center" vertical="center" wrapText="1"/>
    </xf>
    <xf numFmtId="49" fontId="4" fillId="0" borderId="19" xfId="1" applyNumberFormat="1" applyFont="1" applyFill="1" applyBorder="1" applyAlignment="1">
      <alignment horizontal="center" vertical="center" wrapText="1"/>
    </xf>
    <xf numFmtId="49" fontId="3" fillId="0" borderId="56" xfId="0" applyNumberFormat="1" applyFont="1" applyFill="1" applyBorder="1" applyAlignment="1" applyProtection="1">
      <alignment horizontal="center" vertical="center"/>
    </xf>
    <xf numFmtId="166" fontId="16" fillId="0" borderId="0" xfId="1" applyNumberFormat="1" applyFont="1" applyFill="1" applyBorder="1" applyAlignment="1" applyProtection="1">
      <alignment vertical="center"/>
    </xf>
    <xf numFmtId="0" fontId="3" fillId="0" borderId="43" xfId="1" applyFont="1" applyFill="1" applyBorder="1" applyAlignment="1">
      <alignment horizontal="center" vertical="center" wrapText="1"/>
    </xf>
    <xf numFmtId="0" fontId="3" fillId="0" borderId="44" xfId="1" applyFont="1" applyFill="1" applyBorder="1" applyAlignment="1">
      <alignment horizontal="center" vertical="center" wrapText="1"/>
    </xf>
    <xf numFmtId="0" fontId="3" fillId="0" borderId="42" xfId="1" applyFont="1" applyFill="1" applyBorder="1" applyAlignment="1">
      <alignment horizontal="center" vertical="center" wrapText="1"/>
    </xf>
    <xf numFmtId="1" fontId="17" fillId="0" borderId="48" xfId="1" applyNumberFormat="1" applyFont="1" applyFill="1" applyBorder="1" applyAlignment="1">
      <alignment horizontal="center" vertical="center" wrapText="1"/>
    </xf>
    <xf numFmtId="49" fontId="17" fillId="0" borderId="48" xfId="1" applyNumberFormat="1" applyFont="1" applyFill="1" applyBorder="1" applyAlignment="1">
      <alignment horizontal="center" vertical="center" wrapText="1"/>
    </xf>
    <xf numFmtId="1" fontId="17" fillId="0" borderId="33" xfId="1" applyNumberFormat="1" applyFont="1" applyFill="1" applyBorder="1" applyAlignment="1">
      <alignment horizontal="center" vertical="center" wrapText="1"/>
    </xf>
    <xf numFmtId="49" fontId="4" fillId="0" borderId="13" xfId="1" applyNumberFormat="1" applyFont="1" applyFill="1" applyBorder="1" applyAlignment="1">
      <alignment horizontal="center" vertical="center" wrapText="1"/>
    </xf>
    <xf numFmtId="49" fontId="4" fillId="0" borderId="15" xfId="1" applyNumberFormat="1" applyFont="1" applyFill="1" applyBorder="1" applyAlignment="1">
      <alignment horizontal="center" vertical="center" wrapText="1"/>
    </xf>
    <xf numFmtId="49" fontId="4" fillId="0" borderId="6" xfId="1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19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 applyProtection="1">
      <alignment horizontal="center" vertical="center"/>
    </xf>
    <xf numFmtId="170" fontId="3" fillId="0" borderId="1" xfId="0" applyNumberFormat="1" applyFont="1" applyFill="1" applyBorder="1" applyAlignment="1" applyProtection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" fontId="3" fillId="0" borderId="19" xfId="0" applyNumberFormat="1" applyFont="1" applyFill="1" applyBorder="1" applyAlignment="1">
      <alignment horizontal="center" vertical="center" wrapText="1"/>
    </xf>
    <xf numFmtId="1" fontId="3" fillId="0" borderId="5" xfId="0" applyNumberFormat="1" applyFont="1" applyFill="1" applyBorder="1" applyAlignment="1">
      <alignment horizontal="center" vertical="center" wrapText="1"/>
    </xf>
    <xf numFmtId="49" fontId="3" fillId="0" borderId="19" xfId="0" applyNumberFormat="1" applyFont="1" applyFill="1" applyBorder="1" applyAlignment="1">
      <alignment horizontal="center" vertical="center" wrapText="1"/>
    </xf>
    <xf numFmtId="49" fontId="3" fillId="0" borderId="20" xfId="0" applyNumberFormat="1" applyFont="1" applyFill="1" applyBorder="1" applyAlignment="1">
      <alignment horizontal="center" vertical="center" wrapText="1"/>
    </xf>
    <xf numFmtId="49" fontId="3" fillId="0" borderId="16" xfId="1" applyNumberFormat="1" applyFont="1" applyFill="1" applyBorder="1" applyAlignment="1">
      <alignment horizontal="center" vertical="center" wrapText="1"/>
    </xf>
    <xf numFmtId="49" fontId="4" fillId="0" borderId="19" xfId="0" applyNumberFormat="1" applyFont="1" applyFill="1" applyBorder="1" applyAlignment="1">
      <alignment horizontal="center" vertical="center" wrapText="1"/>
    </xf>
    <xf numFmtId="49" fontId="4" fillId="0" borderId="20" xfId="0" applyNumberFormat="1" applyFont="1" applyFill="1" applyBorder="1" applyAlignment="1">
      <alignment horizontal="center" vertical="center" wrapText="1"/>
    </xf>
    <xf numFmtId="49" fontId="4" fillId="0" borderId="8" xfId="1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/>
    </xf>
    <xf numFmtId="49" fontId="4" fillId="0" borderId="44" xfId="1" applyNumberFormat="1" applyFont="1" applyFill="1" applyBorder="1" applyAlignment="1">
      <alignment horizontal="center" vertical="center" wrapText="1"/>
    </xf>
    <xf numFmtId="168" fontId="3" fillId="0" borderId="41" xfId="1" applyNumberFormat="1" applyFont="1" applyFill="1" applyBorder="1" applyAlignment="1">
      <alignment horizontal="center" vertical="center" wrapText="1"/>
    </xf>
    <xf numFmtId="1" fontId="3" fillId="0" borderId="41" xfId="1" applyNumberFormat="1" applyFont="1" applyFill="1" applyBorder="1" applyAlignment="1">
      <alignment horizontal="center" vertical="center" wrapText="1"/>
    </xf>
    <xf numFmtId="49" fontId="3" fillId="0" borderId="41" xfId="1" applyNumberFormat="1" applyFont="1" applyFill="1" applyBorder="1" applyAlignment="1">
      <alignment horizontal="center" vertical="center" wrapText="1"/>
    </xf>
    <xf numFmtId="0" fontId="3" fillId="0" borderId="33" xfId="1" applyNumberFormat="1" applyFont="1" applyFill="1" applyBorder="1" applyAlignment="1">
      <alignment horizontal="center" vertical="center" wrapText="1"/>
    </xf>
    <xf numFmtId="1" fontId="3" fillId="0" borderId="33" xfId="1" applyNumberFormat="1" applyFont="1" applyFill="1" applyBorder="1" applyAlignment="1">
      <alignment horizontal="center" vertical="center" wrapText="1"/>
    </xf>
    <xf numFmtId="1" fontId="3" fillId="0" borderId="48" xfId="1" applyNumberFormat="1" applyFont="1" applyFill="1" applyBorder="1" applyAlignment="1">
      <alignment horizontal="center" vertical="center" wrapText="1"/>
    </xf>
    <xf numFmtId="0" fontId="3" fillId="0" borderId="64" xfId="0" applyNumberFormat="1" applyFont="1" applyFill="1" applyBorder="1" applyAlignment="1" applyProtection="1">
      <alignment horizontal="left" vertical="center" wrapText="1"/>
    </xf>
    <xf numFmtId="0" fontId="4" fillId="0" borderId="63" xfId="0" applyFont="1" applyFill="1" applyBorder="1" applyAlignment="1">
      <alignment horizontal="center" vertical="center" wrapText="1"/>
    </xf>
    <xf numFmtId="0" fontId="4" fillId="0" borderId="70" xfId="0" applyFont="1" applyFill="1" applyBorder="1" applyAlignment="1">
      <alignment horizontal="center" vertical="center" wrapText="1"/>
    </xf>
    <xf numFmtId="165" fontId="18" fillId="0" borderId="65" xfId="0" applyNumberFormat="1" applyFont="1" applyFill="1" applyBorder="1" applyAlignment="1" applyProtection="1">
      <alignment horizontal="center" vertical="center"/>
    </xf>
    <xf numFmtId="168" fontId="3" fillId="0" borderId="71" xfId="0" applyNumberFormat="1" applyFont="1" applyFill="1" applyBorder="1" applyAlignment="1" applyProtection="1">
      <alignment horizontal="center" vertical="center"/>
    </xf>
    <xf numFmtId="1" fontId="3" fillId="0" borderId="1" xfId="0" applyNumberFormat="1" applyFont="1" applyFill="1" applyBorder="1" applyAlignment="1">
      <alignment horizontal="center" vertical="center" wrapText="1"/>
    </xf>
    <xf numFmtId="168" fontId="3" fillId="0" borderId="66" xfId="1" applyNumberFormat="1" applyFont="1" applyFill="1" applyBorder="1" applyAlignment="1" applyProtection="1">
      <alignment horizontal="center" vertical="center"/>
    </xf>
    <xf numFmtId="168" fontId="3" fillId="0" borderId="8" xfId="1" applyNumberFormat="1" applyFont="1" applyFill="1" applyBorder="1" applyAlignment="1" applyProtection="1">
      <alignment horizontal="center" vertical="center"/>
    </xf>
    <xf numFmtId="1" fontId="3" fillId="0" borderId="65" xfId="1" applyNumberFormat="1" applyFont="1" applyFill="1" applyBorder="1" applyAlignment="1" applyProtection="1">
      <alignment horizontal="center" vertical="center"/>
    </xf>
    <xf numFmtId="168" fontId="3" fillId="0" borderId="63" xfId="1" applyNumberFormat="1" applyFont="1" applyFill="1" applyBorder="1" applyAlignment="1" applyProtection="1">
      <alignment horizontal="center" vertical="center"/>
    </xf>
    <xf numFmtId="0" fontId="3" fillId="0" borderId="57" xfId="0" applyNumberFormat="1" applyFont="1" applyFill="1" applyBorder="1" applyAlignment="1" applyProtection="1">
      <alignment horizontal="left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65" fontId="18" fillId="0" borderId="20" xfId="0" applyNumberFormat="1" applyFont="1" applyFill="1" applyBorder="1" applyAlignment="1" applyProtection="1">
      <alignment horizontal="center" vertical="center"/>
    </xf>
    <xf numFmtId="168" fontId="3" fillId="0" borderId="56" xfId="0" applyNumberFormat="1" applyFont="1" applyFill="1" applyBorder="1" applyAlignment="1" applyProtection="1">
      <alignment horizontal="center" vertical="center"/>
    </xf>
    <xf numFmtId="0" fontId="3" fillId="0" borderId="60" xfId="0" applyNumberFormat="1" applyFont="1" applyFill="1" applyBorder="1" applyAlignment="1" applyProtection="1">
      <alignment horizontal="left" vertical="center"/>
    </xf>
    <xf numFmtId="0" fontId="4" fillId="0" borderId="21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65" fontId="18" fillId="0" borderId="22" xfId="0" applyNumberFormat="1" applyFont="1" applyFill="1" applyBorder="1" applyAlignment="1" applyProtection="1">
      <alignment horizontal="center" vertical="center"/>
    </xf>
    <xf numFmtId="168" fontId="3" fillId="0" borderId="67" xfId="0" applyNumberFormat="1" applyFont="1" applyFill="1" applyBorder="1" applyAlignment="1" applyProtection="1">
      <alignment horizontal="center" vertical="center"/>
    </xf>
    <xf numFmtId="168" fontId="3" fillId="0" borderId="7" xfId="1" applyNumberFormat="1" applyFont="1" applyFill="1" applyBorder="1" applyAlignment="1" applyProtection="1">
      <alignment horizontal="center" vertical="center"/>
    </xf>
    <xf numFmtId="168" fontId="3" fillId="0" borderId="6" xfId="1" applyNumberFormat="1" applyFont="1" applyFill="1" applyBorder="1" applyAlignment="1" applyProtection="1">
      <alignment horizontal="center" vertical="center"/>
    </xf>
    <xf numFmtId="1" fontId="3" fillId="0" borderId="20" xfId="1" applyNumberFormat="1" applyFont="1" applyFill="1" applyBorder="1" applyAlignment="1" applyProtection="1">
      <alignment horizontal="center" vertical="center"/>
    </xf>
    <xf numFmtId="168" fontId="3" fillId="0" borderId="19" xfId="1" applyNumberFormat="1" applyFont="1" applyFill="1" applyBorder="1" applyAlignment="1" applyProtection="1">
      <alignment horizontal="center" vertical="center"/>
    </xf>
    <xf numFmtId="1" fontId="3" fillId="0" borderId="12" xfId="0" applyNumberFormat="1" applyFont="1" applyFill="1" applyBorder="1" applyAlignment="1" applyProtection="1">
      <alignment horizontal="center" vertical="center"/>
    </xf>
    <xf numFmtId="1" fontId="3" fillId="0" borderId="18" xfId="0" applyNumberFormat="1" applyFont="1" applyFill="1" applyBorder="1" applyAlignment="1" applyProtection="1">
      <alignment horizontal="center" vertical="center"/>
    </xf>
    <xf numFmtId="165" fontId="3" fillId="0" borderId="54" xfId="0" applyNumberFormat="1" applyFont="1" applyFill="1" applyBorder="1" applyAlignment="1" applyProtection="1">
      <alignment horizontal="left" vertical="center" wrapText="1"/>
    </xf>
    <xf numFmtId="165" fontId="4" fillId="0" borderId="37" xfId="0" applyNumberFormat="1" applyFont="1" applyFill="1" applyBorder="1" applyAlignment="1" applyProtection="1">
      <alignment horizontal="center" vertical="center"/>
    </xf>
    <xf numFmtId="165" fontId="4" fillId="0" borderId="39" xfId="0" applyNumberFormat="1" applyFont="1" applyFill="1" applyBorder="1" applyAlignment="1" applyProtection="1">
      <alignment horizontal="center" vertical="center"/>
    </xf>
    <xf numFmtId="165" fontId="4" fillId="0" borderId="40" xfId="0" applyNumberFormat="1" applyFont="1" applyFill="1" applyBorder="1" applyAlignment="1" applyProtection="1">
      <alignment horizontal="center" vertical="center"/>
    </xf>
    <xf numFmtId="168" fontId="3" fillId="0" borderId="12" xfId="0" applyNumberFormat="1" applyFont="1" applyFill="1" applyBorder="1" applyAlignment="1" applyProtection="1">
      <alignment horizontal="center" vertical="center"/>
    </xf>
    <xf numFmtId="165" fontId="3" fillId="0" borderId="12" xfId="0" applyNumberFormat="1" applyFont="1" applyFill="1" applyBorder="1" applyAlignment="1" applyProtection="1">
      <alignment horizontal="center" vertical="center"/>
    </xf>
    <xf numFmtId="0" fontId="3" fillId="0" borderId="37" xfId="0" applyFont="1" applyFill="1" applyBorder="1" applyAlignment="1">
      <alignment horizontal="center" vertical="center" wrapText="1"/>
    </xf>
    <xf numFmtId="0" fontId="3" fillId="0" borderId="39" xfId="0" applyFont="1" applyFill="1" applyBorder="1" applyAlignment="1">
      <alignment horizontal="left" vertical="top" wrapText="1"/>
    </xf>
    <xf numFmtId="165" fontId="3" fillId="0" borderId="40" xfId="1" applyNumberFormat="1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3" fillId="0" borderId="72" xfId="0" applyFont="1" applyFill="1" applyBorder="1" applyAlignment="1">
      <alignment horizontal="left" vertical="top" wrapText="1"/>
    </xf>
    <xf numFmtId="165" fontId="3" fillId="0" borderId="67" xfId="0" applyNumberFormat="1" applyFont="1" applyFill="1" applyBorder="1" applyAlignment="1" applyProtection="1">
      <alignment horizontal="left" vertical="center" wrapText="1"/>
    </xf>
    <xf numFmtId="165" fontId="4" fillId="0" borderId="42" xfId="0" applyNumberFormat="1" applyFont="1" applyFill="1" applyBorder="1" applyAlignment="1" applyProtection="1">
      <alignment horizontal="center" vertical="center"/>
    </xf>
    <xf numFmtId="165" fontId="4" fillId="0" borderId="43" xfId="0" applyNumberFormat="1" applyFont="1" applyFill="1" applyBorder="1" applyAlignment="1" applyProtection="1">
      <alignment horizontal="center" vertical="center"/>
    </xf>
    <xf numFmtId="165" fontId="4" fillId="0" borderId="44" xfId="0" applyNumberFormat="1" applyFont="1" applyFill="1" applyBorder="1" applyAlignment="1" applyProtection="1">
      <alignment horizontal="center" vertical="center"/>
    </xf>
    <xf numFmtId="165" fontId="3" fillId="0" borderId="67" xfId="0" applyNumberFormat="1" applyFont="1" applyFill="1" applyBorder="1" applyAlignment="1" applyProtection="1">
      <alignment horizontal="center" vertical="center"/>
    </xf>
    <xf numFmtId="0" fontId="3" fillId="0" borderId="42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left" vertical="top" wrapText="1"/>
    </xf>
    <xf numFmtId="165" fontId="3" fillId="0" borderId="44" xfId="1" applyNumberFormat="1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left" vertical="top" wrapText="1"/>
    </xf>
    <xf numFmtId="0" fontId="3" fillId="0" borderId="73" xfId="0" applyFont="1" applyFill="1" applyBorder="1" applyAlignment="1">
      <alignment horizontal="left" vertical="top" wrapText="1"/>
    </xf>
    <xf numFmtId="0" fontId="3" fillId="0" borderId="69" xfId="0" applyFont="1" applyFill="1" applyBorder="1" applyAlignment="1">
      <alignment horizontal="left" vertical="top" wrapText="1"/>
    </xf>
    <xf numFmtId="1" fontId="3" fillId="0" borderId="74" xfId="0" applyNumberFormat="1" applyFont="1" applyFill="1" applyBorder="1" applyAlignment="1" applyProtection="1">
      <alignment horizontal="center" vertical="center"/>
    </xf>
    <xf numFmtId="1" fontId="3" fillId="0" borderId="12" xfId="1" applyNumberFormat="1" applyFont="1" applyFill="1" applyBorder="1" applyAlignment="1">
      <alignment horizontal="center" vertical="center" wrapText="1"/>
    </xf>
    <xf numFmtId="0" fontId="19" fillId="0" borderId="12" xfId="1" applyNumberFormat="1" applyFont="1" applyFill="1" applyBorder="1" applyAlignment="1">
      <alignment horizontal="center" vertical="center" wrapText="1"/>
    </xf>
    <xf numFmtId="49" fontId="3" fillId="0" borderId="12" xfId="1" applyNumberFormat="1" applyFont="1" applyFill="1" applyBorder="1" applyAlignment="1">
      <alignment horizontal="center" vertical="center" wrapText="1"/>
    </xf>
    <xf numFmtId="49" fontId="3" fillId="0" borderId="48" xfId="1" applyNumberFormat="1" applyFont="1" applyFill="1" applyBorder="1" applyAlignment="1">
      <alignment horizontal="center" vertical="center" wrapText="1"/>
    </xf>
    <xf numFmtId="1" fontId="3" fillId="0" borderId="25" xfId="1" applyNumberFormat="1" applyFont="1" applyFill="1" applyBorder="1" applyAlignment="1">
      <alignment horizontal="center" vertical="center" wrapText="1"/>
    </xf>
    <xf numFmtId="1" fontId="4" fillId="0" borderId="65" xfId="1" applyNumberFormat="1" applyFont="1" applyFill="1" applyBorder="1" applyAlignment="1">
      <alignment horizontal="center" vertical="center" wrapText="1"/>
    </xf>
    <xf numFmtId="49" fontId="4" fillId="0" borderId="14" xfId="1" applyNumberFormat="1" applyFont="1" applyFill="1" applyBorder="1" applyAlignment="1">
      <alignment horizontal="center" vertical="center"/>
    </xf>
    <xf numFmtId="49" fontId="4" fillId="0" borderId="16" xfId="1" applyNumberFormat="1" applyFont="1" applyFill="1" applyBorder="1" applyAlignment="1">
      <alignment horizontal="center" vertical="center" wrapText="1"/>
    </xf>
    <xf numFmtId="49" fontId="4" fillId="0" borderId="17" xfId="1" applyNumberFormat="1" applyFont="1" applyFill="1" applyBorder="1" applyAlignment="1">
      <alignment horizontal="center" vertical="center" wrapText="1"/>
    </xf>
    <xf numFmtId="1" fontId="4" fillId="0" borderId="63" xfId="1" applyNumberFormat="1" applyFont="1" applyFill="1" applyBorder="1" applyAlignment="1" applyProtection="1">
      <alignment horizontal="center" vertical="center"/>
    </xf>
    <xf numFmtId="49" fontId="4" fillId="0" borderId="70" xfId="1" applyNumberFormat="1" applyFont="1" applyFill="1" applyBorder="1" applyAlignment="1">
      <alignment horizontal="center" vertical="center"/>
    </xf>
    <xf numFmtId="1" fontId="4" fillId="0" borderId="19" xfId="1" applyNumberFormat="1" applyFont="1" applyFill="1" applyBorder="1" applyAlignment="1" applyProtection="1">
      <alignment horizontal="center" vertical="center"/>
    </xf>
    <xf numFmtId="49" fontId="4" fillId="0" borderId="4" xfId="1" applyNumberFormat="1" applyFont="1" applyFill="1" applyBorder="1" applyAlignment="1">
      <alignment horizontal="center" vertical="center"/>
    </xf>
    <xf numFmtId="1" fontId="4" fillId="0" borderId="20" xfId="1" applyNumberFormat="1" applyFont="1" applyFill="1" applyBorder="1" applyAlignment="1">
      <alignment horizontal="center" vertical="center" wrapText="1"/>
    </xf>
    <xf numFmtId="49" fontId="4" fillId="0" borderId="57" xfId="1" applyNumberFormat="1" applyFont="1" applyFill="1" applyBorder="1" applyAlignment="1">
      <alignment horizontal="center" vertical="center" wrapText="1"/>
    </xf>
    <xf numFmtId="49" fontId="4" fillId="0" borderId="55" xfId="1" applyNumberFormat="1" applyFont="1" applyFill="1" applyBorder="1" applyAlignment="1">
      <alignment horizontal="center" vertical="center" wrapText="1"/>
    </xf>
    <xf numFmtId="49" fontId="4" fillId="0" borderId="79" xfId="1" applyNumberFormat="1" applyFont="1" applyFill="1" applyBorder="1" applyAlignment="1">
      <alignment horizontal="center" vertical="center" wrapText="1"/>
    </xf>
    <xf numFmtId="49" fontId="4" fillId="0" borderId="5" xfId="1" applyNumberFormat="1" applyFont="1" applyFill="1" applyBorder="1" applyAlignment="1">
      <alignment horizontal="center" vertical="center" wrapText="1"/>
    </xf>
    <xf numFmtId="49" fontId="4" fillId="0" borderId="7" xfId="1" applyNumberFormat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 applyProtection="1">
      <alignment horizontal="center" vertical="center"/>
    </xf>
    <xf numFmtId="1" fontId="4" fillId="0" borderId="19" xfId="1" applyNumberFormat="1" applyFont="1" applyFill="1" applyBorder="1" applyAlignment="1">
      <alignment horizontal="center" vertical="center"/>
    </xf>
    <xf numFmtId="0" fontId="4" fillId="0" borderId="20" xfId="1" applyNumberFormat="1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vertical="center" wrapText="1"/>
    </xf>
    <xf numFmtId="1" fontId="4" fillId="0" borderId="63" xfId="1" applyNumberFormat="1" applyFont="1" applyFill="1" applyBorder="1" applyAlignment="1">
      <alignment horizontal="center" vertical="center"/>
    </xf>
    <xf numFmtId="0" fontId="4" fillId="0" borderId="65" xfId="1" applyNumberFormat="1" applyFont="1" applyFill="1" applyBorder="1" applyAlignment="1">
      <alignment horizontal="center" vertical="center"/>
    </xf>
    <xf numFmtId="169" fontId="3" fillId="0" borderId="64" xfId="1" applyNumberFormat="1" applyFont="1" applyFill="1" applyBorder="1" applyAlignment="1" applyProtection="1">
      <alignment horizontal="center" vertical="center"/>
    </xf>
    <xf numFmtId="0" fontId="4" fillId="0" borderId="80" xfId="1" applyNumberFormat="1" applyFont="1" applyFill="1" applyBorder="1" applyAlignment="1" applyProtection="1">
      <alignment horizontal="center" vertical="center"/>
    </xf>
    <xf numFmtId="49" fontId="4" fillId="0" borderId="8" xfId="0" applyNumberFormat="1" applyFont="1" applyFill="1" applyBorder="1" applyAlignment="1">
      <alignment vertical="center" wrapText="1"/>
    </xf>
    <xf numFmtId="169" fontId="4" fillId="0" borderId="57" xfId="1" applyNumberFormat="1" applyFont="1" applyFill="1" applyBorder="1" applyAlignment="1" applyProtection="1">
      <alignment horizontal="center" vertical="center"/>
    </xf>
    <xf numFmtId="168" fontId="3" fillId="0" borderId="48" xfId="1" applyNumberFormat="1" applyFont="1" applyFill="1" applyBorder="1" applyAlignment="1" applyProtection="1">
      <alignment horizontal="center" vertical="center"/>
    </xf>
    <xf numFmtId="1" fontId="3" fillId="0" borderId="48" xfId="1" applyNumberFormat="1" applyFont="1" applyFill="1" applyBorder="1" applyAlignment="1" applyProtection="1">
      <alignment horizontal="center" vertical="center"/>
    </xf>
    <xf numFmtId="49" fontId="3" fillId="0" borderId="48" xfId="1" applyNumberFormat="1" applyFont="1" applyFill="1" applyBorder="1" applyAlignment="1" applyProtection="1">
      <alignment horizontal="center" vertical="center"/>
    </xf>
    <xf numFmtId="49" fontId="19" fillId="0" borderId="48" xfId="1" applyNumberFormat="1" applyFont="1" applyFill="1" applyBorder="1" applyAlignment="1">
      <alignment horizontal="center" vertical="center" wrapText="1"/>
    </xf>
    <xf numFmtId="168" fontId="3" fillId="0" borderId="41" xfId="1" applyNumberFormat="1" applyFont="1" applyFill="1" applyBorder="1" applyAlignment="1" applyProtection="1">
      <alignment horizontal="center" vertical="center"/>
    </xf>
    <xf numFmtId="0" fontId="3" fillId="0" borderId="25" xfId="0" applyFont="1" applyFill="1" applyBorder="1" applyAlignment="1">
      <alignment horizontal="center" vertical="center" wrapText="1"/>
    </xf>
    <xf numFmtId="1" fontId="3" fillId="0" borderId="78" xfId="1" applyNumberFormat="1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168" fontId="3" fillId="0" borderId="0" xfId="1" applyNumberFormat="1" applyFont="1" applyFill="1" applyBorder="1" applyAlignment="1" applyProtection="1">
      <alignment horizontal="center" vertical="center"/>
    </xf>
    <xf numFmtId="171" fontId="4" fillId="0" borderId="0" xfId="1" applyNumberFormat="1" applyFont="1" applyFill="1" applyBorder="1" applyAlignment="1" applyProtection="1">
      <alignment vertical="center"/>
    </xf>
    <xf numFmtId="166" fontId="4" fillId="3" borderId="0" xfId="1" applyNumberFormat="1" applyFont="1" applyFill="1" applyBorder="1" applyAlignment="1" applyProtection="1">
      <alignment horizontal="right" vertical="center"/>
    </xf>
    <xf numFmtId="0" fontId="3" fillId="0" borderId="0" xfId="0" applyFont="1" applyFill="1" applyBorder="1" applyAlignment="1" applyProtection="1">
      <alignment horizontal="right" vertical="center"/>
    </xf>
    <xf numFmtId="166" fontId="4" fillId="0" borderId="0" xfId="1" applyNumberFormat="1" applyFont="1" applyFill="1" applyBorder="1" applyAlignment="1" applyProtection="1">
      <alignment horizontal="right" vertical="center"/>
    </xf>
    <xf numFmtId="168" fontId="4" fillId="0" borderId="0" xfId="1" applyNumberFormat="1" applyFont="1" applyFill="1" applyBorder="1" applyAlignment="1" applyProtection="1">
      <alignment horizontal="center" vertical="center"/>
    </xf>
    <xf numFmtId="169" fontId="4" fillId="0" borderId="0" xfId="1" applyNumberFormat="1" applyFont="1" applyFill="1" applyBorder="1" applyAlignment="1" applyProtection="1">
      <alignment horizontal="center" vertical="center"/>
    </xf>
    <xf numFmtId="166" fontId="4" fillId="3" borderId="0" xfId="1" applyNumberFormat="1" applyFont="1" applyFill="1" applyBorder="1" applyAlignment="1" applyProtection="1">
      <alignment vertical="center"/>
    </xf>
    <xf numFmtId="0" fontId="4" fillId="3" borderId="0" xfId="1" applyNumberFormat="1" applyFont="1" applyFill="1" applyBorder="1" applyAlignment="1" applyProtection="1">
      <alignment horizontal="center" vertical="center"/>
    </xf>
    <xf numFmtId="0" fontId="4" fillId="0" borderId="0" xfId="1" applyFont="1" applyFill="1" applyBorder="1" applyAlignment="1">
      <alignment horizontal="left" wrapText="1"/>
    </xf>
    <xf numFmtId="0" fontId="4" fillId="0" borderId="0" xfId="1" applyFont="1" applyFill="1" applyBorder="1" applyAlignment="1">
      <alignment horizontal="center" wrapText="1"/>
    </xf>
    <xf numFmtId="0" fontId="14" fillId="0" borderId="0" xfId="1" applyNumberFormat="1" applyFont="1" applyFill="1" applyBorder="1" applyAlignment="1" applyProtection="1">
      <alignment horizontal="center" vertical="center"/>
    </xf>
    <xf numFmtId="166" fontId="16" fillId="0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horizontal="center" vertical="center"/>
    </xf>
    <xf numFmtId="49" fontId="12" fillId="2" borderId="1" xfId="0" applyNumberFormat="1" applyFont="1" applyFill="1" applyBorder="1" applyAlignment="1">
      <alignment vertical="center" wrapText="1"/>
    </xf>
    <xf numFmtId="0" fontId="3" fillId="2" borderId="13" xfId="1" applyFont="1" applyFill="1" applyBorder="1" applyAlignment="1">
      <alignment horizontal="center" vertical="center" wrapText="1"/>
    </xf>
    <xf numFmtId="49" fontId="3" fillId="2" borderId="14" xfId="1" applyNumberFormat="1" applyFont="1" applyFill="1" applyBorder="1" applyAlignment="1">
      <alignment horizontal="center" vertical="center" wrapText="1"/>
    </xf>
    <xf numFmtId="49" fontId="3" fillId="2" borderId="55" xfId="1" applyNumberFormat="1" applyFont="1" applyFill="1" applyBorder="1" applyAlignment="1">
      <alignment horizontal="center" vertical="center" wrapText="1"/>
    </xf>
    <xf numFmtId="166" fontId="3" fillId="2" borderId="15" xfId="1" applyNumberFormat="1" applyFont="1" applyFill="1" applyBorder="1" applyAlignment="1" applyProtection="1">
      <alignment horizontal="center" vertical="center" wrapText="1"/>
    </xf>
    <xf numFmtId="168" fontId="3" fillId="2" borderId="17" xfId="1" applyNumberFormat="1" applyFont="1" applyFill="1" applyBorder="1" applyAlignment="1" applyProtection="1">
      <alignment horizontal="center" vertical="center"/>
    </xf>
    <xf numFmtId="1" fontId="3" fillId="2" borderId="3" xfId="1" applyNumberFormat="1" applyFont="1" applyFill="1" applyBorder="1" applyAlignment="1" applyProtection="1">
      <alignment horizontal="center" vertical="center"/>
    </xf>
    <xf numFmtId="1" fontId="3" fillId="2" borderId="13" xfId="1" applyNumberFormat="1" applyFont="1" applyFill="1" applyBorder="1" applyAlignment="1" applyProtection="1">
      <alignment horizontal="center" vertical="center"/>
    </xf>
    <xf numFmtId="1" fontId="3" fillId="2" borderId="14" xfId="1" applyNumberFormat="1" applyFont="1" applyFill="1" applyBorder="1" applyAlignment="1" applyProtection="1">
      <alignment horizontal="center" vertical="center"/>
    </xf>
    <xf numFmtId="49" fontId="3" fillId="2" borderId="4" xfId="1" applyNumberFormat="1" applyFont="1" applyFill="1" applyBorder="1" applyAlignment="1">
      <alignment horizontal="center" vertical="center" wrapText="1"/>
    </xf>
    <xf numFmtId="1" fontId="3" fillId="2" borderId="15" xfId="1" applyNumberFormat="1" applyFont="1" applyFill="1" applyBorder="1" applyAlignment="1" applyProtection="1">
      <alignment horizontal="center" vertical="center"/>
    </xf>
    <xf numFmtId="49" fontId="14" fillId="2" borderId="13" xfId="1" applyNumberFormat="1" applyFont="1" applyFill="1" applyBorder="1" applyAlignment="1">
      <alignment horizontal="center" vertical="center" wrapText="1"/>
    </xf>
    <xf numFmtId="49" fontId="14" fillId="2" borderId="17" xfId="1" applyNumberFormat="1" applyFont="1" applyFill="1" applyBorder="1" applyAlignment="1">
      <alignment horizontal="center" vertical="center" wrapText="1"/>
    </xf>
    <xf numFmtId="49" fontId="14" fillId="2" borderId="16" xfId="1" applyNumberFormat="1" applyFont="1" applyFill="1" applyBorder="1" applyAlignment="1">
      <alignment horizontal="center" vertical="center" wrapText="1"/>
    </xf>
    <xf numFmtId="49" fontId="14" fillId="2" borderId="15" xfId="1" applyNumberFormat="1" applyFont="1" applyFill="1" applyBorder="1" applyAlignment="1">
      <alignment horizontal="center" vertical="center" wrapText="1"/>
    </xf>
    <xf numFmtId="166" fontId="14" fillId="2" borderId="0" xfId="1" applyNumberFormat="1" applyFont="1" applyFill="1" applyBorder="1" applyAlignment="1" applyProtection="1">
      <alignment vertical="center"/>
    </xf>
    <xf numFmtId="49" fontId="4" fillId="2" borderId="4" xfId="0" applyNumberFormat="1" applyFont="1" applyFill="1" applyBorder="1" applyAlignment="1">
      <alignment vertical="center"/>
    </xf>
    <xf numFmtId="0" fontId="1" fillId="2" borderId="4" xfId="0" applyFont="1" applyFill="1" applyBorder="1"/>
    <xf numFmtId="0" fontId="0" fillId="2" borderId="4" xfId="0" applyFill="1" applyBorder="1"/>
    <xf numFmtId="0" fontId="1" fillId="2" borderId="0" xfId="0" applyFont="1" applyFill="1"/>
    <xf numFmtId="0" fontId="0" fillId="2" borderId="0" xfId="0" applyFill="1"/>
    <xf numFmtId="49" fontId="0" fillId="2" borderId="0" xfId="0" applyNumberFormat="1" applyFill="1"/>
    <xf numFmtId="49" fontId="3" fillId="2" borderId="1" xfId="0" applyNumberFormat="1" applyFont="1" applyFill="1" applyBorder="1" applyAlignment="1" applyProtection="1">
      <alignment horizontal="center" vertical="center"/>
    </xf>
    <xf numFmtId="49" fontId="3" fillId="2" borderId="56" xfId="1" applyNumberFormat="1" applyFont="1" applyFill="1" applyBorder="1" applyAlignment="1">
      <alignment vertical="center" wrapText="1"/>
    </xf>
    <xf numFmtId="0" fontId="3" fillId="2" borderId="19" xfId="1" applyFont="1" applyFill="1" applyBorder="1" applyAlignment="1">
      <alignment horizontal="center" vertical="center" wrapText="1"/>
    </xf>
    <xf numFmtId="49" fontId="3" fillId="2" borderId="5" xfId="1" applyNumberFormat="1" applyFont="1" applyFill="1" applyBorder="1" applyAlignment="1">
      <alignment horizontal="center" vertical="center" wrapText="1"/>
    </xf>
    <xf numFmtId="166" fontId="3" fillId="2" borderId="20" xfId="1" applyNumberFormat="1" applyFont="1" applyFill="1" applyBorder="1" applyAlignment="1" applyProtection="1">
      <alignment horizontal="center" vertical="center"/>
    </xf>
    <xf numFmtId="168" fontId="3" fillId="2" borderId="56" xfId="1" applyNumberFormat="1" applyFont="1" applyFill="1" applyBorder="1" applyAlignment="1" applyProtection="1">
      <alignment horizontal="center" vertical="center"/>
    </xf>
    <xf numFmtId="0" fontId="4" fillId="2" borderId="56" xfId="0" applyFont="1" applyFill="1" applyBorder="1" applyAlignment="1">
      <alignment horizontal="center" vertical="center" wrapText="1"/>
    </xf>
    <xf numFmtId="0" fontId="4" fillId="2" borderId="19" xfId="1" applyFont="1" applyFill="1" applyBorder="1" applyAlignment="1">
      <alignment horizontal="center" vertical="center" wrapText="1"/>
    </xf>
    <xf numFmtId="1" fontId="3" fillId="2" borderId="4" xfId="1" applyNumberFormat="1" applyFont="1" applyFill="1" applyBorder="1" applyAlignment="1" applyProtection="1">
      <alignment horizontal="center" vertical="center"/>
    </xf>
    <xf numFmtId="0" fontId="3" fillId="2" borderId="20" xfId="1" applyFont="1" applyFill="1" applyBorder="1" applyAlignment="1">
      <alignment horizontal="center" vertical="center" wrapText="1"/>
    </xf>
    <xf numFmtId="49" fontId="14" fillId="2" borderId="57" xfId="1" applyNumberFormat="1" applyFont="1" applyFill="1" applyBorder="1" applyAlignment="1">
      <alignment horizontal="center" vertical="center" wrapText="1"/>
    </xf>
    <xf numFmtId="49" fontId="14" fillId="2" borderId="19" xfId="1" applyNumberFormat="1" applyFont="1" applyFill="1" applyBorder="1" applyAlignment="1">
      <alignment horizontal="center" vertical="center" wrapText="1"/>
    </xf>
    <xf numFmtId="49" fontId="14" fillId="2" borderId="6" xfId="1" applyNumberFormat="1" applyFont="1" applyFill="1" applyBorder="1" applyAlignment="1">
      <alignment horizontal="center" vertical="center" wrapText="1"/>
    </xf>
    <xf numFmtId="49" fontId="14" fillId="2" borderId="20" xfId="1" applyNumberFormat="1" applyFont="1" applyFill="1" applyBorder="1" applyAlignment="1">
      <alignment horizontal="center" vertical="center" wrapText="1"/>
    </xf>
    <xf numFmtId="169" fontId="3" fillId="2" borderId="57" xfId="1" applyNumberFormat="1" applyFont="1" applyFill="1" applyBorder="1" applyAlignment="1" applyProtection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165" fontId="4" fillId="2" borderId="4" xfId="1" applyNumberFormat="1" applyFont="1" applyFill="1" applyBorder="1" applyAlignment="1" applyProtection="1">
      <alignment horizontal="left" vertical="center" wrapText="1"/>
    </xf>
    <xf numFmtId="49" fontId="4" fillId="4" borderId="4" xfId="1" applyNumberFormat="1" applyFont="1" applyFill="1" applyBorder="1" applyAlignment="1">
      <alignment horizontal="left" vertical="center" wrapText="1"/>
    </xf>
    <xf numFmtId="0" fontId="0" fillId="4" borderId="4" xfId="0" applyFont="1" applyFill="1" applyBorder="1"/>
    <xf numFmtId="0" fontId="0" fillId="4" borderId="4" xfId="0" applyFont="1" applyFill="1" applyBorder="1" applyAlignment="1">
      <alignment horizontal="center"/>
    </xf>
    <xf numFmtId="49" fontId="0" fillId="4" borderId="4" xfId="0" applyNumberFormat="1" applyFont="1" applyFill="1" applyBorder="1" applyAlignment="1">
      <alignment horizontal="center"/>
    </xf>
    <xf numFmtId="0" fontId="0" fillId="4" borderId="0" xfId="0" applyFont="1" applyFill="1"/>
    <xf numFmtId="49" fontId="4" fillId="4" borderId="4" xfId="1" applyNumberFormat="1" applyFont="1" applyFill="1" applyBorder="1" applyAlignment="1">
      <alignment vertical="center" wrapText="1"/>
    </xf>
    <xf numFmtId="49" fontId="3" fillId="2" borderId="67" xfId="1" applyNumberFormat="1" applyFont="1" applyFill="1" applyBorder="1" applyAlignment="1">
      <alignment horizontal="left" vertical="center" wrapText="1"/>
    </xf>
    <xf numFmtId="0" fontId="3" fillId="2" borderId="4" xfId="1" applyFont="1" applyFill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165" fontId="15" fillId="2" borderId="20" xfId="1" applyNumberFormat="1" applyFont="1" applyFill="1" applyBorder="1" applyAlignment="1" applyProtection="1">
      <alignment horizontal="center" vertical="center"/>
    </xf>
    <xf numFmtId="49" fontId="14" fillId="2" borderId="57" xfId="1" applyNumberFormat="1" applyFont="1" applyFill="1" applyBorder="1" applyAlignment="1" applyProtection="1">
      <alignment horizontal="center" vertical="center"/>
    </xf>
    <xf numFmtId="49" fontId="3" fillId="2" borderId="58" xfId="0" applyNumberFormat="1" applyFont="1" applyFill="1" applyBorder="1" applyAlignment="1" applyProtection="1">
      <alignment horizontal="center" vertical="center"/>
    </xf>
    <xf numFmtId="49" fontId="3" fillId="2" borderId="59" xfId="1" applyNumberFormat="1" applyFont="1" applyFill="1" applyBorder="1" applyAlignment="1">
      <alignment vertical="center" wrapText="1"/>
    </xf>
    <xf numFmtId="166" fontId="3" fillId="2" borderId="21" xfId="1" applyNumberFormat="1" applyFont="1" applyFill="1" applyBorder="1" applyAlignment="1" applyProtection="1">
      <alignment horizontal="center" vertical="center"/>
    </xf>
    <xf numFmtId="0" fontId="3" fillId="2" borderId="27" xfId="1" applyFont="1" applyFill="1" applyBorder="1" applyAlignment="1">
      <alignment horizontal="center" vertical="center" wrapText="1"/>
    </xf>
    <xf numFmtId="0" fontId="3" fillId="2" borderId="22" xfId="1" applyFont="1" applyFill="1" applyBorder="1" applyAlignment="1">
      <alignment horizontal="center" vertical="center" wrapText="1"/>
    </xf>
    <xf numFmtId="169" fontId="3" fillId="2" borderId="60" xfId="1" applyNumberFormat="1" applyFont="1" applyFill="1" applyBorder="1" applyAlignment="1" applyProtection="1">
      <alignment horizontal="center" vertical="center"/>
    </xf>
    <xf numFmtId="0" fontId="3" fillId="2" borderId="21" xfId="1" applyFont="1" applyFill="1" applyBorder="1" applyAlignment="1">
      <alignment horizontal="center" vertical="center" wrapText="1"/>
    </xf>
    <xf numFmtId="49" fontId="14" fillId="2" borderId="21" xfId="1" applyNumberFormat="1" applyFont="1" applyFill="1" applyBorder="1" applyAlignment="1">
      <alignment horizontal="center" vertical="center" wrapText="1"/>
    </xf>
    <xf numFmtId="49" fontId="14" fillId="2" borderId="60" xfId="1" applyNumberFormat="1" applyFont="1" applyFill="1" applyBorder="1" applyAlignment="1">
      <alignment horizontal="center" vertical="center" wrapText="1"/>
    </xf>
    <xf numFmtId="49" fontId="14" fillId="2" borderId="61" xfId="1" applyNumberFormat="1" applyFont="1" applyFill="1" applyBorder="1" applyAlignment="1">
      <alignment horizontal="center" vertical="center" wrapText="1"/>
    </xf>
    <xf numFmtId="49" fontId="14" fillId="2" borderId="22" xfId="1" applyNumberFormat="1" applyFont="1" applyFill="1" applyBorder="1" applyAlignment="1">
      <alignment horizontal="center" vertical="center" wrapText="1"/>
    </xf>
    <xf numFmtId="0" fontId="3" fillId="2" borderId="62" xfId="1" applyFont="1" applyFill="1" applyBorder="1" applyAlignment="1">
      <alignment horizontal="center" vertical="center" wrapText="1"/>
    </xf>
    <xf numFmtId="166" fontId="3" fillId="2" borderId="19" xfId="1" applyNumberFormat="1" applyFont="1" applyFill="1" applyBorder="1" applyAlignment="1" applyProtection="1">
      <alignment horizontal="center" vertical="center"/>
    </xf>
    <xf numFmtId="49" fontId="4" fillId="2" borderId="20" xfId="1" applyNumberFormat="1" applyFont="1" applyFill="1" applyBorder="1" applyAlignment="1">
      <alignment horizontal="center" vertical="center" wrapText="1"/>
    </xf>
    <xf numFmtId="49" fontId="3" fillId="4" borderId="4" xfId="1" applyNumberFormat="1" applyFont="1" applyFill="1" applyBorder="1" applyAlignment="1">
      <alignment vertical="center" wrapText="1"/>
    </xf>
    <xf numFmtId="0" fontId="0" fillId="4" borderId="4" xfId="0" applyFill="1" applyBorder="1"/>
    <xf numFmtId="49" fontId="0" fillId="4" borderId="4" xfId="0" applyNumberFormat="1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0" xfId="0" applyFill="1"/>
    <xf numFmtId="49" fontId="0" fillId="4" borderId="4" xfId="0" applyNumberFormat="1" applyFill="1" applyBorder="1"/>
    <xf numFmtId="0" fontId="3" fillId="2" borderId="58" xfId="1" applyFont="1" applyFill="1" applyBorder="1" applyAlignment="1">
      <alignment horizontal="center" vertical="center" wrapText="1"/>
    </xf>
    <xf numFmtId="49" fontId="3" fillId="4" borderId="4" xfId="1" applyNumberFormat="1" applyFont="1" applyFill="1" applyBorder="1" applyAlignment="1">
      <alignment horizontal="center" vertical="center" wrapText="1"/>
    </xf>
    <xf numFmtId="49" fontId="14" fillId="2" borderId="57" xfId="1" applyNumberFormat="1" applyFont="1" applyFill="1" applyBorder="1" applyAlignment="1" applyProtection="1">
      <alignment vertical="center"/>
    </xf>
    <xf numFmtId="166" fontId="3" fillId="2" borderId="0" xfId="1" applyNumberFormat="1" applyFont="1" applyFill="1" applyBorder="1" applyAlignment="1" applyProtection="1">
      <alignment vertical="center"/>
    </xf>
    <xf numFmtId="49" fontId="4" fillId="2" borderId="64" xfId="1" applyNumberFormat="1" applyFont="1" applyFill="1" applyBorder="1" applyAlignment="1">
      <alignment horizontal="center" vertical="center" wrapText="1"/>
    </xf>
    <xf numFmtId="166" fontId="16" fillId="2" borderId="0" xfId="1" applyNumberFormat="1" applyFont="1" applyFill="1" applyBorder="1" applyAlignment="1" applyProtection="1">
      <alignment vertical="center"/>
    </xf>
    <xf numFmtId="0" fontId="0" fillId="4" borderId="5" xfId="0" applyFill="1" applyBorder="1"/>
    <xf numFmtId="49" fontId="3" fillId="4" borderId="1" xfId="0" applyNumberFormat="1" applyFont="1" applyFill="1" applyBorder="1" applyAlignment="1" applyProtection="1">
      <alignment horizontal="center" vertical="center"/>
    </xf>
    <xf numFmtId="166" fontId="3" fillId="4" borderId="42" xfId="1" applyNumberFormat="1" applyFont="1" applyFill="1" applyBorder="1" applyAlignment="1" applyProtection="1">
      <alignment horizontal="center" vertical="center"/>
    </xf>
    <xf numFmtId="0" fontId="3" fillId="4" borderId="43" xfId="1" applyFont="1" applyFill="1" applyBorder="1" applyAlignment="1">
      <alignment horizontal="center" vertical="center" wrapText="1"/>
    </xf>
    <xf numFmtId="49" fontId="14" fillId="4" borderId="60" xfId="1" applyNumberFormat="1" applyFont="1" applyFill="1" applyBorder="1" applyAlignment="1">
      <alignment horizontal="center" vertical="center" wrapText="1"/>
    </xf>
    <xf numFmtId="49" fontId="14" fillId="4" borderId="21" xfId="1" applyNumberFormat="1" applyFont="1" applyFill="1" applyBorder="1" applyAlignment="1">
      <alignment horizontal="center" vertical="center" wrapText="1"/>
    </xf>
    <xf numFmtId="166" fontId="14" fillId="4" borderId="0" xfId="1" applyNumberFormat="1" applyFont="1" applyFill="1" applyBorder="1" applyAlignment="1" applyProtection="1">
      <alignment vertical="center"/>
    </xf>
    <xf numFmtId="49" fontId="14" fillId="2" borderId="78" xfId="1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wrapText="1"/>
    </xf>
    <xf numFmtId="166" fontId="3" fillId="2" borderId="4" xfId="1" applyNumberFormat="1" applyFont="1" applyFill="1" applyBorder="1" applyAlignment="1" applyProtection="1">
      <alignment horizontal="center" vertical="center"/>
    </xf>
    <xf numFmtId="169" fontId="3" fillId="2" borderId="4" xfId="1" applyNumberFormat="1" applyFont="1" applyFill="1" applyBorder="1" applyAlignment="1" applyProtection="1">
      <alignment horizontal="center" vertical="center"/>
    </xf>
    <xf numFmtId="49" fontId="14" fillId="2" borderId="4" xfId="0" applyNumberFormat="1" applyFont="1" applyFill="1" applyBorder="1" applyAlignment="1">
      <alignment horizontal="center" vertical="center" wrapText="1"/>
    </xf>
    <xf numFmtId="49" fontId="14" fillId="2" borderId="4" xfId="1" applyNumberFormat="1" applyFont="1" applyFill="1" applyBorder="1" applyAlignment="1">
      <alignment horizontal="center" vertical="center" wrapText="1"/>
    </xf>
    <xf numFmtId="49" fontId="3" fillId="2" borderId="4" xfId="1" applyNumberFormat="1" applyFont="1" applyFill="1" applyBorder="1" applyAlignment="1">
      <alignment horizontal="left" vertical="center" wrapText="1"/>
    </xf>
    <xf numFmtId="165" fontId="15" fillId="2" borderId="4" xfId="1" applyNumberFormat="1" applyFont="1" applyFill="1" applyBorder="1" applyAlignment="1" applyProtection="1">
      <alignment horizontal="center" vertical="center"/>
    </xf>
    <xf numFmtId="49" fontId="14" fillId="2" borderId="4" xfId="1" applyNumberFormat="1" applyFont="1" applyFill="1" applyBorder="1" applyAlignment="1" applyProtection="1">
      <alignment horizontal="center" vertical="center"/>
    </xf>
    <xf numFmtId="49" fontId="3" fillId="2" borderId="27" xfId="1" applyNumberFormat="1" applyFont="1" applyFill="1" applyBorder="1" applyAlignment="1">
      <alignment vertical="center" wrapText="1"/>
    </xf>
    <xf numFmtId="166" fontId="3" fillId="2" borderId="27" xfId="1" applyNumberFormat="1" applyFont="1" applyFill="1" applyBorder="1" applyAlignment="1" applyProtection="1">
      <alignment horizontal="center" vertical="center"/>
    </xf>
    <xf numFmtId="169" fontId="3" fillId="2" borderId="27" xfId="1" applyNumberFormat="1" applyFont="1" applyFill="1" applyBorder="1" applyAlignment="1" applyProtection="1">
      <alignment horizontal="center" vertical="center"/>
    </xf>
    <xf numFmtId="49" fontId="3" fillId="2" borderId="27" xfId="1" applyNumberFormat="1" applyFont="1" applyFill="1" applyBorder="1" applyAlignment="1">
      <alignment horizontal="center" vertical="center" wrapText="1"/>
    </xf>
    <xf numFmtId="49" fontId="14" fillId="2" borderId="27" xfId="1" applyNumberFormat="1" applyFont="1" applyFill="1" applyBorder="1" applyAlignment="1">
      <alignment horizontal="center" vertical="center" wrapText="1"/>
    </xf>
    <xf numFmtId="168" fontId="17" fillId="0" borderId="41" xfId="1" applyNumberFormat="1" applyFont="1" applyFill="1" applyBorder="1" applyAlignment="1">
      <alignment horizontal="center" vertical="center" wrapText="1"/>
    </xf>
    <xf numFmtId="1" fontId="17" fillId="0" borderId="41" xfId="1" applyNumberFormat="1" applyFont="1" applyFill="1" applyBorder="1" applyAlignment="1">
      <alignment horizontal="center" vertical="center" wrapText="1"/>
    </xf>
    <xf numFmtId="49" fontId="17" fillId="0" borderId="41" xfId="1" applyNumberFormat="1" applyFont="1" applyFill="1" applyBorder="1" applyAlignment="1">
      <alignment horizontal="center" vertical="center" wrapText="1"/>
    </xf>
    <xf numFmtId="49" fontId="3" fillId="0" borderId="4" xfId="1" applyNumberFormat="1" applyFont="1" applyFill="1" applyBorder="1" applyAlignment="1">
      <alignment horizontal="center" vertical="center" wrapText="1"/>
    </xf>
    <xf numFmtId="49" fontId="3" fillId="4" borderId="3" xfId="0" applyNumberFormat="1" applyFont="1" applyFill="1" applyBorder="1" applyAlignment="1" applyProtection="1">
      <alignment horizontal="center" vertical="center"/>
    </xf>
    <xf numFmtId="49" fontId="3" fillId="4" borderId="3" xfId="1" applyNumberFormat="1" applyFont="1" applyFill="1" applyBorder="1" applyAlignment="1">
      <alignment vertical="center" wrapText="1"/>
    </xf>
    <xf numFmtId="166" fontId="3" fillId="4" borderId="13" xfId="1" applyNumberFormat="1" applyFont="1" applyFill="1" applyBorder="1" applyAlignment="1" applyProtection="1">
      <alignment horizontal="center" vertical="center"/>
    </xf>
    <xf numFmtId="0" fontId="3" fillId="4" borderId="14" xfId="1" applyFont="1" applyFill="1" applyBorder="1" applyAlignment="1">
      <alignment horizontal="center" vertical="center" wrapText="1"/>
    </xf>
    <xf numFmtId="0" fontId="3" fillId="4" borderId="55" xfId="1" applyFont="1" applyFill="1" applyBorder="1" applyAlignment="1">
      <alignment horizontal="center" vertical="center" wrapText="1"/>
    </xf>
    <xf numFmtId="169" fontId="3" fillId="4" borderId="3" xfId="1" applyNumberFormat="1" applyFont="1" applyFill="1" applyBorder="1" applyAlignment="1" applyProtection="1">
      <alignment horizontal="center" vertical="center"/>
    </xf>
    <xf numFmtId="0" fontId="3" fillId="4" borderId="3" xfId="1" applyFont="1" applyFill="1" applyBorder="1" applyAlignment="1">
      <alignment horizontal="center" vertical="center" wrapText="1"/>
    </xf>
    <xf numFmtId="0" fontId="3" fillId="4" borderId="13" xfId="1" applyFont="1" applyFill="1" applyBorder="1" applyAlignment="1">
      <alignment horizontal="center" vertical="center" wrapText="1"/>
    </xf>
    <xf numFmtId="49" fontId="4" fillId="4" borderId="13" xfId="1" applyNumberFormat="1" applyFont="1" applyFill="1" applyBorder="1" applyAlignment="1">
      <alignment horizontal="center" vertical="center" wrapText="1"/>
    </xf>
    <xf numFmtId="49" fontId="4" fillId="4" borderId="15" xfId="1" applyNumberFormat="1" applyFont="1" applyFill="1" applyBorder="1" applyAlignment="1">
      <alignment horizontal="center" vertical="center" wrapText="1"/>
    </xf>
    <xf numFmtId="49" fontId="4" fillId="4" borderId="6" xfId="1" applyNumberFormat="1" applyFont="1" applyFill="1" applyBorder="1" applyAlignment="1">
      <alignment horizontal="center" vertical="center" wrapText="1"/>
    </xf>
    <xf numFmtId="166" fontId="16" fillId="4" borderId="0" xfId="1" applyNumberFormat="1" applyFont="1" applyFill="1" applyBorder="1" applyAlignment="1" applyProtection="1">
      <alignment vertical="center"/>
    </xf>
    <xf numFmtId="49" fontId="4" fillId="4" borderId="1" xfId="0" applyNumberFormat="1" applyFont="1" applyFill="1" applyBorder="1" applyAlignment="1" applyProtection="1">
      <alignment horizontal="center" vertical="center"/>
    </xf>
    <xf numFmtId="49" fontId="4" fillId="4" borderId="1" xfId="0" applyNumberFormat="1" applyFont="1" applyFill="1" applyBorder="1" applyAlignment="1">
      <alignment horizontal="left" vertical="center" wrapText="1"/>
    </xf>
    <xf numFmtId="49" fontId="4" fillId="4" borderId="19" xfId="0" applyNumberFormat="1" applyFont="1" applyFill="1" applyBorder="1" applyAlignment="1">
      <alignment horizontal="center" vertical="center"/>
    </xf>
    <xf numFmtId="49" fontId="4" fillId="4" borderId="4" xfId="0" applyNumberFormat="1" applyFont="1" applyFill="1" applyBorder="1" applyAlignment="1">
      <alignment horizontal="center" vertical="center"/>
    </xf>
    <xf numFmtId="0" fontId="4" fillId="4" borderId="5" xfId="0" applyNumberFormat="1" applyFont="1" applyFill="1" applyBorder="1" applyAlignment="1" applyProtection="1">
      <alignment horizontal="center" vertical="center"/>
    </xf>
    <xf numFmtId="170" fontId="3" fillId="4" borderId="1" xfId="0" applyNumberFormat="1" applyFont="1" applyFill="1" applyBorder="1" applyAlignment="1" applyProtection="1">
      <alignment horizontal="center" vertical="center"/>
    </xf>
    <xf numFmtId="0" fontId="4" fillId="4" borderId="1" xfId="1" applyFont="1" applyFill="1" applyBorder="1" applyAlignment="1">
      <alignment horizontal="center" vertical="center" wrapText="1"/>
    </xf>
    <xf numFmtId="0" fontId="4" fillId="4" borderId="19" xfId="1" applyFont="1" applyFill="1" applyBorder="1" applyAlignment="1">
      <alignment horizontal="center" vertical="center" wrapText="1"/>
    </xf>
    <xf numFmtId="0" fontId="4" fillId="4" borderId="5" xfId="1" applyFont="1" applyFill="1" applyBorder="1" applyAlignment="1">
      <alignment horizontal="center" vertical="center" wrapText="1"/>
    </xf>
    <xf numFmtId="49" fontId="4" fillId="4" borderId="19" xfId="0" applyNumberFormat="1" applyFont="1" applyFill="1" applyBorder="1" applyAlignment="1">
      <alignment horizontal="center" vertical="center" wrapText="1"/>
    </xf>
    <xf numFmtId="49" fontId="4" fillId="4" borderId="20" xfId="0" applyNumberFormat="1" applyFont="1" applyFill="1" applyBorder="1" applyAlignment="1">
      <alignment horizontal="center" vertical="center" wrapText="1"/>
    </xf>
    <xf numFmtId="49" fontId="4" fillId="4" borderId="8" xfId="1" applyNumberFormat="1" applyFont="1" applyFill="1" applyBorder="1" applyAlignment="1">
      <alignment horizontal="center" vertical="center" wrapText="1"/>
    </xf>
    <xf numFmtId="49" fontId="4" fillId="4" borderId="19" xfId="1" applyNumberFormat="1" applyFont="1" applyFill="1" applyBorder="1" applyAlignment="1">
      <alignment horizontal="center" vertical="center" wrapText="1"/>
    </xf>
    <xf numFmtId="49" fontId="4" fillId="4" borderId="20" xfId="1" applyNumberFormat="1" applyFont="1" applyFill="1" applyBorder="1" applyAlignment="1">
      <alignment horizontal="center" vertical="center" wrapText="1"/>
    </xf>
    <xf numFmtId="49" fontId="4" fillId="4" borderId="4" xfId="0" applyNumberFormat="1" applyFont="1" applyFill="1" applyBorder="1" applyAlignment="1">
      <alignment horizontal="left" vertical="center" wrapText="1"/>
    </xf>
    <xf numFmtId="49" fontId="3" fillId="4" borderId="1" xfId="1" applyNumberFormat="1" applyFont="1" applyFill="1" applyBorder="1" applyAlignment="1">
      <alignment vertical="center" wrapText="1"/>
    </xf>
    <xf numFmtId="166" fontId="3" fillId="4" borderId="19" xfId="1" applyNumberFormat="1" applyFont="1" applyFill="1" applyBorder="1" applyAlignment="1" applyProtection="1">
      <alignment horizontal="center" vertical="center"/>
    </xf>
    <xf numFmtId="0" fontId="3" fillId="4" borderId="4" xfId="1" applyFont="1" applyFill="1" applyBorder="1" applyAlignment="1">
      <alignment horizontal="center" vertical="center" wrapText="1"/>
    </xf>
    <xf numFmtId="0" fontId="3" fillId="4" borderId="5" xfId="1" applyFont="1" applyFill="1" applyBorder="1" applyAlignment="1">
      <alignment horizontal="center" vertical="center" wrapText="1"/>
    </xf>
    <xf numFmtId="169" fontId="3" fillId="4" borderId="1" xfId="1" applyNumberFormat="1" applyFont="1" applyFill="1" applyBorder="1" applyAlignment="1" applyProtection="1">
      <alignment horizontal="center" vertical="center"/>
    </xf>
    <xf numFmtId="0" fontId="3" fillId="4" borderId="1" xfId="1" applyFont="1" applyFill="1" applyBorder="1" applyAlignment="1">
      <alignment horizontal="center" vertical="center" wrapText="1"/>
    </xf>
    <xf numFmtId="0" fontId="3" fillId="4" borderId="19" xfId="1" applyFont="1" applyFill="1" applyBorder="1" applyAlignment="1">
      <alignment horizontal="center" vertical="center" wrapText="1"/>
    </xf>
    <xf numFmtId="49" fontId="3" fillId="4" borderId="59" xfId="1" applyNumberFormat="1" applyFont="1" applyFill="1" applyBorder="1" applyAlignment="1">
      <alignment vertical="center" wrapText="1"/>
    </xf>
    <xf numFmtId="166" fontId="3" fillId="4" borderId="21" xfId="1" applyNumberFormat="1" applyFont="1" applyFill="1" applyBorder="1" applyAlignment="1" applyProtection="1">
      <alignment horizontal="center" vertical="center"/>
    </xf>
    <xf numFmtId="0" fontId="3" fillId="4" borderId="27" xfId="1" applyFont="1" applyFill="1" applyBorder="1" applyAlignment="1">
      <alignment horizontal="center" vertical="center" wrapText="1"/>
    </xf>
    <xf numFmtId="0" fontId="3" fillId="4" borderId="62" xfId="1" applyFont="1" applyFill="1" applyBorder="1" applyAlignment="1">
      <alignment horizontal="center" vertical="center" wrapText="1"/>
    </xf>
    <xf numFmtId="0" fontId="3" fillId="4" borderId="22" xfId="1" applyFont="1" applyFill="1" applyBorder="1" applyAlignment="1">
      <alignment horizontal="center" vertical="center" wrapText="1"/>
    </xf>
    <xf numFmtId="169" fontId="3" fillId="4" borderId="60" xfId="1" applyNumberFormat="1" applyFont="1" applyFill="1" applyBorder="1" applyAlignment="1" applyProtection="1">
      <alignment horizontal="center" vertical="center"/>
    </xf>
    <xf numFmtId="0" fontId="3" fillId="4" borderId="21" xfId="1" applyFont="1" applyFill="1" applyBorder="1" applyAlignment="1">
      <alignment horizontal="center" vertical="center" wrapText="1"/>
    </xf>
    <xf numFmtId="49" fontId="14" fillId="4" borderId="57" xfId="1" applyNumberFormat="1" applyFont="1" applyFill="1" applyBorder="1" applyAlignment="1">
      <alignment horizontal="center" vertical="center" wrapText="1"/>
    </xf>
    <xf numFmtId="0" fontId="3" fillId="4" borderId="20" xfId="1" applyFont="1" applyFill="1" applyBorder="1" applyAlignment="1">
      <alignment horizontal="center" vertical="center" wrapText="1"/>
    </xf>
    <xf numFmtId="49" fontId="3" fillId="4" borderId="1" xfId="1" applyNumberFormat="1" applyFont="1" applyFill="1" applyBorder="1" applyAlignment="1">
      <alignment horizontal="left" vertical="center" wrapText="1"/>
    </xf>
    <xf numFmtId="165" fontId="15" fillId="4" borderId="5" xfId="1" applyNumberFormat="1" applyFont="1" applyFill="1" applyBorder="1" applyAlignment="1" applyProtection="1">
      <alignment horizontal="center" vertical="center"/>
    </xf>
    <xf numFmtId="49" fontId="4" fillId="4" borderId="6" xfId="1" applyNumberFormat="1" applyFont="1" applyFill="1" applyBorder="1" applyAlignment="1" applyProtection="1">
      <alignment vertical="center"/>
    </xf>
    <xf numFmtId="49" fontId="3" fillId="4" borderId="4" xfId="1" applyNumberFormat="1" applyFont="1" applyFill="1" applyBorder="1" applyAlignment="1">
      <alignment horizontal="left" vertical="center" wrapText="1"/>
    </xf>
    <xf numFmtId="49" fontId="3" fillId="4" borderId="1" xfId="0" applyNumberFormat="1" applyFont="1" applyFill="1" applyBorder="1" applyAlignment="1">
      <alignment horizontal="left" vertical="center" wrapText="1"/>
    </xf>
    <xf numFmtId="49" fontId="3" fillId="4" borderId="19" xfId="0" applyNumberFormat="1" applyFont="1" applyFill="1" applyBorder="1" applyAlignment="1">
      <alignment horizontal="center" vertical="center"/>
    </xf>
    <xf numFmtId="49" fontId="3" fillId="4" borderId="4" xfId="0" applyNumberFormat="1" applyFont="1" applyFill="1" applyBorder="1" applyAlignment="1">
      <alignment horizontal="center" vertical="center"/>
    </xf>
    <xf numFmtId="0" fontId="3" fillId="4" borderId="5" xfId="0" applyNumberFormat="1" applyFont="1" applyFill="1" applyBorder="1" applyAlignment="1" applyProtection="1">
      <alignment horizontal="center" vertical="center"/>
    </xf>
    <xf numFmtId="1" fontId="3" fillId="4" borderId="1" xfId="0" applyNumberFormat="1" applyFont="1" applyFill="1" applyBorder="1" applyAlignment="1">
      <alignment horizontal="center" vertical="center"/>
    </xf>
    <xf numFmtId="1" fontId="3" fillId="4" borderId="19" xfId="0" applyNumberFormat="1" applyFont="1" applyFill="1" applyBorder="1" applyAlignment="1">
      <alignment horizontal="center" vertical="center" wrapText="1"/>
    </xf>
    <xf numFmtId="49" fontId="3" fillId="4" borderId="19" xfId="0" applyNumberFormat="1" applyFont="1" applyFill="1" applyBorder="1" applyAlignment="1">
      <alignment horizontal="center" vertical="center" wrapText="1"/>
    </xf>
    <xf numFmtId="49" fontId="3" fillId="4" borderId="20" xfId="0" applyNumberFormat="1" applyFont="1" applyFill="1" applyBorder="1" applyAlignment="1">
      <alignment horizontal="center" vertical="center" wrapText="1"/>
    </xf>
    <xf numFmtId="49" fontId="3" fillId="4" borderId="16" xfId="1" applyNumberFormat="1" applyFont="1" applyFill="1" applyBorder="1" applyAlignment="1">
      <alignment horizontal="center" vertical="center" wrapText="1"/>
    </xf>
    <xf numFmtId="49" fontId="3" fillId="4" borderId="2" xfId="0" applyNumberFormat="1" applyFont="1" applyFill="1" applyBorder="1" applyAlignment="1" applyProtection="1">
      <alignment horizontal="center" vertical="center"/>
    </xf>
    <xf numFmtId="49" fontId="3" fillId="4" borderId="2" xfId="1" applyNumberFormat="1" applyFont="1" applyFill="1" applyBorder="1" applyAlignment="1">
      <alignment vertical="center" wrapText="1"/>
    </xf>
    <xf numFmtId="0" fontId="3" fillId="4" borderId="69" xfId="1" applyFont="1" applyFill="1" applyBorder="1" applyAlignment="1">
      <alignment horizontal="center" vertical="center" wrapText="1"/>
    </xf>
    <xf numFmtId="49" fontId="4" fillId="4" borderId="42" xfId="1" applyNumberFormat="1" applyFont="1" applyFill="1" applyBorder="1" applyAlignment="1">
      <alignment horizontal="center" vertical="center" wrapText="1"/>
    </xf>
    <xf numFmtId="49" fontId="4" fillId="4" borderId="44" xfId="1" applyNumberFormat="1" applyFont="1" applyFill="1" applyBorder="1" applyAlignment="1">
      <alignment horizontal="center" vertical="center" wrapText="1"/>
    </xf>
    <xf numFmtId="0" fontId="1" fillId="4" borderId="0" xfId="0" applyFont="1" applyFill="1"/>
    <xf numFmtId="49" fontId="0" fillId="4" borderId="0" xfId="0" applyNumberFormat="1" applyFill="1"/>
    <xf numFmtId="0" fontId="3" fillId="4" borderId="4" xfId="0" applyNumberFormat="1" applyFont="1" applyFill="1" applyBorder="1" applyAlignment="1" applyProtection="1">
      <alignment horizontal="left" vertical="center"/>
    </xf>
    <xf numFmtId="49" fontId="4" fillId="4" borderId="0" xfId="1" applyNumberFormat="1" applyFont="1" applyFill="1" applyBorder="1" applyAlignment="1">
      <alignment horizontal="center" vertical="center" wrapText="1"/>
    </xf>
    <xf numFmtId="1" fontId="3" fillId="0" borderId="49" xfId="0" applyNumberFormat="1" applyFont="1" applyFill="1" applyBorder="1" applyAlignment="1" applyProtection="1">
      <alignment horizontal="center" vertical="center"/>
    </xf>
    <xf numFmtId="0" fontId="3" fillId="0" borderId="0" xfId="1" applyFont="1" applyFill="1" applyBorder="1" applyAlignment="1">
      <alignment horizontal="center" vertical="center" wrapText="1"/>
    </xf>
    <xf numFmtId="0" fontId="3" fillId="0" borderId="78" xfId="1" applyFont="1" applyFill="1" applyBorder="1" applyAlignment="1">
      <alignment horizontal="center" vertical="center" wrapText="1"/>
    </xf>
    <xf numFmtId="1" fontId="3" fillId="0" borderId="78" xfId="1" applyNumberFormat="1" applyFont="1" applyFill="1" applyBorder="1" applyAlignment="1" applyProtection="1">
      <alignment horizontal="center" vertical="center"/>
    </xf>
    <xf numFmtId="168" fontId="3" fillId="0" borderId="49" xfId="1" applyNumberFormat="1" applyFont="1" applyFill="1" applyBorder="1" applyAlignment="1" applyProtection="1">
      <alignment horizontal="center" vertical="center"/>
    </xf>
    <xf numFmtId="0" fontId="3" fillId="0" borderId="78" xfId="0" applyFont="1" applyFill="1" applyBorder="1" applyAlignment="1">
      <alignment horizontal="center" vertical="center" wrapText="1"/>
    </xf>
    <xf numFmtId="49" fontId="4" fillId="4" borderId="17" xfId="1" applyNumberFormat="1" applyFont="1" applyFill="1" applyBorder="1" applyAlignment="1">
      <alignment vertical="center" wrapText="1"/>
    </xf>
    <xf numFmtId="0" fontId="4" fillId="4" borderId="13" xfId="1" applyNumberFormat="1" applyFont="1" applyFill="1" applyBorder="1" applyAlignment="1" applyProtection="1">
      <alignment horizontal="center" vertical="center"/>
    </xf>
    <xf numFmtId="0" fontId="4" fillId="4" borderId="14" xfId="1" applyNumberFormat="1" applyFont="1" applyFill="1" applyBorder="1" applyAlignment="1" applyProtection="1">
      <alignment horizontal="center" vertical="center"/>
    </xf>
    <xf numFmtId="0" fontId="4" fillId="4" borderId="15" xfId="1" applyNumberFormat="1" applyFont="1" applyFill="1" applyBorder="1" applyAlignment="1" applyProtection="1">
      <alignment horizontal="center" vertical="center"/>
    </xf>
    <xf numFmtId="169" fontId="3" fillId="4" borderId="54" xfId="1" applyNumberFormat="1" applyFont="1" applyFill="1" applyBorder="1" applyAlignment="1" applyProtection="1">
      <alignment horizontal="center" vertical="center"/>
    </xf>
    <xf numFmtId="169" fontId="4" fillId="4" borderId="54" xfId="1" applyNumberFormat="1" applyFont="1" applyFill="1" applyBorder="1" applyAlignment="1" applyProtection="1">
      <alignment horizontal="center" vertical="center"/>
    </xf>
    <xf numFmtId="165" fontId="4" fillId="4" borderId="13" xfId="1" applyNumberFormat="1" applyFont="1" applyFill="1" applyBorder="1" applyAlignment="1" applyProtection="1">
      <alignment horizontal="center" vertical="center"/>
    </xf>
    <xf numFmtId="49" fontId="4" fillId="4" borderId="14" xfId="1" applyNumberFormat="1" applyFont="1" applyFill="1" applyBorder="1" applyAlignment="1" applyProtection="1">
      <alignment horizontal="center" vertical="center"/>
    </xf>
    <xf numFmtId="165" fontId="4" fillId="4" borderId="15" xfId="1" applyNumberFormat="1" applyFont="1" applyFill="1" applyBorder="1" applyAlignment="1" applyProtection="1">
      <alignment horizontal="center" vertical="center"/>
    </xf>
    <xf numFmtId="49" fontId="4" fillId="4" borderId="13" xfId="1" applyNumberFormat="1" applyFont="1" applyFill="1" applyBorder="1" applyAlignment="1" applyProtection="1">
      <alignment horizontal="center" vertical="center"/>
    </xf>
    <xf numFmtId="49" fontId="4" fillId="4" borderId="16" xfId="1" applyNumberFormat="1" applyFont="1" applyFill="1" applyBorder="1" applyAlignment="1" applyProtection="1">
      <alignment horizontal="center" vertical="center"/>
    </xf>
    <xf numFmtId="49" fontId="4" fillId="4" borderId="15" xfId="1" applyNumberFormat="1" applyFont="1" applyFill="1" applyBorder="1" applyAlignment="1" applyProtection="1">
      <alignment horizontal="center" vertical="center"/>
    </xf>
    <xf numFmtId="49" fontId="4" fillId="4" borderId="57" xfId="1" applyNumberFormat="1" applyFont="1" applyFill="1" applyBorder="1" applyAlignment="1">
      <alignment vertical="center" wrapText="1"/>
    </xf>
    <xf numFmtId="0" fontId="4" fillId="4" borderId="63" xfId="1" applyNumberFormat="1" applyFont="1" applyFill="1" applyBorder="1" applyAlignment="1" applyProtection="1">
      <alignment horizontal="center" vertical="center"/>
    </xf>
    <xf numFmtId="0" fontId="4" fillId="4" borderId="70" xfId="1" applyNumberFormat="1" applyFont="1" applyFill="1" applyBorder="1" applyAlignment="1" applyProtection="1">
      <alignment horizontal="center" vertical="center"/>
    </xf>
    <xf numFmtId="0" fontId="4" fillId="4" borderId="65" xfId="1" applyNumberFormat="1" applyFont="1" applyFill="1" applyBorder="1" applyAlignment="1" applyProtection="1">
      <alignment horizontal="center" vertical="center"/>
    </xf>
    <xf numFmtId="169" fontId="3" fillId="4" borderId="71" xfId="1" applyNumberFormat="1" applyFont="1" applyFill="1" applyBorder="1" applyAlignment="1" applyProtection="1">
      <alignment horizontal="center" vertical="center"/>
    </xf>
    <xf numFmtId="169" fontId="4" fillId="4" borderId="71" xfId="1" applyNumberFormat="1" applyFont="1" applyFill="1" applyBorder="1" applyAlignment="1" applyProtection="1">
      <alignment horizontal="center" vertical="center"/>
    </xf>
    <xf numFmtId="165" fontId="4" fillId="4" borderId="63" xfId="1" applyNumberFormat="1" applyFont="1" applyFill="1" applyBorder="1" applyAlignment="1" applyProtection="1">
      <alignment horizontal="center" vertical="center"/>
    </xf>
    <xf numFmtId="49" fontId="4" fillId="4" borderId="70" xfId="1" applyNumberFormat="1" applyFont="1" applyFill="1" applyBorder="1" applyAlignment="1" applyProtection="1">
      <alignment horizontal="center" vertical="center"/>
    </xf>
    <xf numFmtId="165" fontId="4" fillId="4" borderId="65" xfId="1" applyNumberFormat="1" applyFont="1" applyFill="1" applyBorder="1" applyAlignment="1" applyProtection="1">
      <alignment horizontal="center" vertical="center"/>
    </xf>
    <xf numFmtId="49" fontId="4" fillId="4" borderId="63" xfId="1" applyNumberFormat="1" applyFont="1" applyFill="1" applyBorder="1" applyAlignment="1" applyProtection="1">
      <alignment horizontal="center" vertical="center"/>
    </xf>
    <xf numFmtId="49" fontId="4" fillId="4" borderId="8" xfId="1" applyNumberFormat="1" applyFont="1" applyFill="1" applyBorder="1" applyAlignment="1" applyProtection="1">
      <alignment horizontal="center" vertical="center"/>
    </xf>
    <xf numFmtId="49" fontId="4" fillId="4" borderId="65" xfId="1" applyNumberFormat="1" applyFont="1" applyFill="1" applyBorder="1" applyAlignment="1" applyProtection="1">
      <alignment horizontal="center" vertical="center"/>
    </xf>
    <xf numFmtId="49" fontId="4" fillId="4" borderId="60" xfId="1" applyNumberFormat="1" applyFont="1" applyFill="1" applyBorder="1" applyAlignment="1">
      <alignment vertical="center" wrapText="1"/>
    </xf>
    <xf numFmtId="0" fontId="4" fillId="4" borderId="26" xfId="1" applyNumberFormat="1" applyFont="1" applyFill="1" applyBorder="1" applyAlignment="1" applyProtection="1">
      <alignment horizontal="center" vertical="center"/>
    </xf>
    <xf numFmtId="0" fontId="4" fillId="4" borderId="29" xfId="1" applyNumberFormat="1" applyFont="1" applyFill="1" applyBorder="1" applyAlignment="1" applyProtection="1">
      <alignment horizontal="center" vertical="center"/>
    </xf>
    <xf numFmtId="0" fontId="4" fillId="4" borderId="28" xfId="1" applyNumberFormat="1" applyFont="1" applyFill="1" applyBorder="1" applyAlignment="1" applyProtection="1">
      <alignment horizontal="center" vertical="center"/>
    </xf>
    <xf numFmtId="169" fontId="4" fillId="4" borderId="18" xfId="1" applyNumberFormat="1" applyFont="1" applyFill="1" applyBorder="1" applyAlignment="1" applyProtection="1">
      <alignment horizontal="center" vertical="center"/>
    </xf>
    <xf numFmtId="165" fontId="4" fillId="4" borderId="26" xfId="1" applyNumberFormat="1" applyFont="1" applyFill="1" applyBorder="1" applyAlignment="1" applyProtection="1">
      <alignment horizontal="center" vertical="center"/>
    </xf>
    <xf numFmtId="49" fontId="4" fillId="4" borderId="29" xfId="1" applyNumberFormat="1" applyFont="1" applyFill="1" applyBorder="1" applyAlignment="1" applyProtection="1">
      <alignment horizontal="center" vertical="center"/>
    </xf>
    <xf numFmtId="165" fontId="4" fillId="4" borderId="28" xfId="1" applyNumberFormat="1" applyFont="1" applyFill="1" applyBorder="1" applyAlignment="1" applyProtection="1">
      <alignment horizontal="center" vertical="center"/>
    </xf>
    <xf numFmtId="49" fontId="4" fillId="4" borderId="26" xfId="1" applyNumberFormat="1" applyFont="1" applyFill="1" applyBorder="1" applyAlignment="1" applyProtection="1">
      <alignment horizontal="center" vertical="center"/>
    </xf>
    <xf numFmtId="49" fontId="4" fillId="4" borderId="0" xfId="1" applyNumberFormat="1" applyFont="1" applyFill="1" applyBorder="1" applyAlignment="1" applyProtection="1">
      <alignment horizontal="center" vertical="center"/>
    </xf>
    <xf numFmtId="49" fontId="4" fillId="4" borderId="28" xfId="1" applyNumberFormat="1" applyFont="1" applyFill="1" applyBorder="1" applyAlignment="1" applyProtection="1">
      <alignment horizontal="center" vertical="center"/>
    </xf>
    <xf numFmtId="49" fontId="4" fillId="4" borderId="54" xfId="1" applyNumberFormat="1" applyFont="1" applyFill="1" applyBorder="1" applyAlignment="1">
      <alignment vertical="center" wrapText="1"/>
    </xf>
    <xf numFmtId="49" fontId="4" fillId="4" borderId="56" xfId="1" applyNumberFormat="1" applyFont="1" applyFill="1" applyBorder="1" applyAlignment="1">
      <alignment vertical="center" wrapText="1"/>
    </xf>
    <xf numFmtId="49" fontId="4" fillId="4" borderId="67" xfId="1" applyNumberFormat="1" applyFont="1" applyFill="1" applyBorder="1" applyAlignment="1">
      <alignment vertical="center" wrapText="1"/>
    </xf>
    <xf numFmtId="0" fontId="4" fillId="4" borderId="45" xfId="1" applyNumberFormat="1" applyFont="1" applyFill="1" applyBorder="1" applyAlignment="1" applyProtection="1">
      <alignment horizontal="center" vertical="center"/>
    </xf>
    <xf numFmtId="0" fontId="4" fillId="4" borderId="46" xfId="1" applyNumberFormat="1" applyFont="1" applyFill="1" applyBorder="1" applyAlignment="1" applyProtection="1">
      <alignment horizontal="center" vertical="center"/>
    </xf>
    <xf numFmtId="0" fontId="4" fillId="4" borderId="77" xfId="1" applyNumberFormat="1" applyFont="1" applyFill="1" applyBorder="1" applyAlignment="1" applyProtection="1">
      <alignment horizontal="center" vertical="center"/>
    </xf>
    <xf numFmtId="169" fontId="3" fillId="4" borderId="41" xfId="1" applyNumberFormat="1" applyFont="1" applyFill="1" applyBorder="1" applyAlignment="1" applyProtection="1">
      <alignment horizontal="center" vertical="center"/>
    </xf>
    <xf numFmtId="169" fontId="4" fillId="4" borderId="41" xfId="1" applyNumberFormat="1" applyFont="1" applyFill="1" applyBorder="1" applyAlignment="1" applyProtection="1">
      <alignment horizontal="center" vertical="center"/>
    </xf>
    <xf numFmtId="165" fontId="4" fillId="4" borderId="45" xfId="1" applyNumberFormat="1" applyFont="1" applyFill="1" applyBorder="1" applyAlignment="1" applyProtection="1">
      <alignment horizontal="center" vertical="center"/>
    </xf>
    <xf numFmtId="49" fontId="4" fillId="4" borderId="46" xfId="1" applyNumberFormat="1" applyFont="1" applyFill="1" applyBorder="1" applyAlignment="1" applyProtection="1">
      <alignment horizontal="center" vertical="center"/>
    </xf>
    <xf numFmtId="165" fontId="4" fillId="4" borderId="77" xfId="1" applyNumberFormat="1" applyFont="1" applyFill="1" applyBorder="1" applyAlignment="1" applyProtection="1">
      <alignment horizontal="center" vertical="center"/>
    </xf>
    <xf numFmtId="49" fontId="4" fillId="4" borderId="45" xfId="1" applyNumberFormat="1" applyFont="1" applyFill="1" applyBorder="1" applyAlignment="1" applyProtection="1">
      <alignment horizontal="center" vertical="center"/>
    </xf>
    <xf numFmtId="49" fontId="4" fillId="4" borderId="24" xfId="1" applyNumberFormat="1" applyFont="1" applyFill="1" applyBorder="1" applyAlignment="1" applyProtection="1">
      <alignment horizontal="center" vertical="center"/>
    </xf>
    <xf numFmtId="49" fontId="4" fillId="4" borderId="77" xfId="1" applyNumberFormat="1" applyFont="1" applyFill="1" applyBorder="1" applyAlignment="1" applyProtection="1">
      <alignment horizontal="center" vertical="center"/>
    </xf>
    <xf numFmtId="49" fontId="4" fillId="4" borderId="64" xfId="1" applyNumberFormat="1" applyFont="1" applyFill="1" applyBorder="1" applyAlignment="1">
      <alignment vertical="center" wrapText="1"/>
    </xf>
    <xf numFmtId="49" fontId="4" fillId="4" borderId="0" xfId="1" applyNumberFormat="1" applyFont="1" applyFill="1" applyBorder="1" applyAlignment="1">
      <alignment vertical="center" wrapText="1"/>
    </xf>
    <xf numFmtId="49" fontId="4" fillId="4" borderId="78" xfId="1" applyNumberFormat="1" applyFont="1" applyFill="1" applyBorder="1" applyAlignment="1" applyProtection="1">
      <alignment horizontal="center" vertical="center"/>
    </xf>
    <xf numFmtId="49" fontId="3" fillId="0" borderId="5" xfId="1" applyNumberFormat="1" applyFont="1" applyFill="1" applyBorder="1" applyAlignment="1">
      <alignment horizontal="center" vertical="center" wrapText="1"/>
    </xf>
    <xf numFmtId="49" fontId="3" fillId="0" borderId="33" xfId="1" applyNumberFormat="1" applyFont="1" applyFill="1" applyBorder="1" applyAlignment="1">
      <alignment horizontal="center" vertical="center" wrapText="1"/>
    </xf>
    <xf numFmtId="169" fontId="4" fillId="4" borderId="4" xfId="1" applyNumberFormat="1" applyFont="1" applyFill="1" applyBorder="1" applyAlignment="1" applyProtection="1">
      <alignment horizontal="center" vertical="center"/>
    </xf>
    <xf numFmtId="165" fontId="4" fillId="4" borderId="4" xfId="1" applyNumberFormat="1" applyFont="1" applyFill="1" applyBorder="1" applyAlignment="1" applyProtection="1">
      <alignment horizontal="center" vertical="center"/>
    </xf>
    <xf numFmtId="49" fontId="4" fillId="4" borderId="4" xfId="1" applyNumberFormat="1" applyFont="1" applyFill="1" applyBorder="1" applyAlignment="1" applyProtection="1">
      <alignment horizontal="center" vertical="center"/>
    </xf>
    <xf numFmtId="168" fontId="3" fillId="0" borderId="4" xfId="1" applyNumberFormat="1" applyFont="1" applyFill="1" applyBorder="1" applyAlignment="1">
      <alignment horizontal="center" vertical="center" wrapText="1"/>
    </xf>
    <xf numFmtId="1" fontId="3" fillId="0" borderId="4" xfId="1" applyNumberFormat="1" applyFont="1" applyFill="1" applyBorder="1" applyAlignment="1">
      <alignment horizontal="center" vertical="center" wrapText="1"/>
    </xf>
    <xf numFmtId="0" fontId="0" fillId="4" borderId="4" xfId="0" applyFill="1" applyBorder="1" applyAlignment="1">
      <alignment wrapText="1"/>
    </xf>
    <xf numFmtId="49" fontId="4" fillId="4" borderId="16" xfId="1" applyNumberFormat="1" applyFont="1" applyFill="1" applyBorder="1" applyAlignment="1">
      <alignment vertical="center" wrapText="1"/>
    </xf>
    <xf numFmtId="169" fontId="4" fillId="4" borderId="17" xfId="1" applyNumberFormat="1" applyFont="1" applyFill="1" applyBorder="1" applyAlignment="1" applyProtection="1">
      <alignment horizontal="center" vertical="center"/>
    </xf>
    <xf numFmtId="165" fontId="4" fillId="4" borderId="54" xfId="1" applyNumberFormat="1" applyFont="1" applyFill="1" applyBorder="1" applyAlignment="1" applyProtection="1">
      <alignment horizontal="center" vertical="center"/>
    </xf>
    <xf numFmtId="49" fontId="4" fillId="4" borderId="8" xfId="1" applyNumberFormat="1" applyFont="1" applyFill="1" applyBorder="1" applyAlignment="1">
      <alignment vertical="center" wrapText="1"/>
    </xf>
    <xf numFmtId="0" fontId="4" fillId="4" borderId="19" xfId="1" applyNumberFormat="1" applyFont="1" applyFill="1" applyBorder="1" applyAlignment="1" applyProtection="1">
      <alignment horizontal="center" vertical="center"/>
    </xf>
    <xf numFmtId="0" fontId="4" fillId="4" borderId="4" xfId="1" applyNumberFormat="1" applyFont="1" applyFill="1" applyBorder="1" applyAlignment="1" applyProtection="1">
      <alignment horizontal="center" vertical="center"/>
    </xf>
    <xf numFmtId="0" fontId="4" fillId="4" borderId="20" xfId="1" applyNumberFormat="1" applyFont="1" applyFill="1" applyBorder="1" applyAlignment="1" applyProtection="1">
      <alignment horizontal="center" vertical="center"/>
    </xf>
    <xf numFmtId="169" fontId="4" fillId="4" borderId="64" xfId="1" applyNumberFormat="1" applyFont="1" applyFill="1" applyBorder="1" applyAlignment="1" applyProtection="1">
      <alignment horizontal="center" vertical="center"/>
    </xf>
    <xf numFmtId="0" fontId="4" fillId="4" borderId="42" xfId="1" applyNumberFormat="1" applyFont="1" applyFill="1" applyBorder="1" applyAlignment="1" applyProtection="1">
      <alignment horizontal="center" vertical="center"/>
    </xf>
    <xf numFmtId="0" fontId="4" fillId="4" borderId="43" xfId="1" applyNumberFormat="1" applyFont="1" applyFill="1" applyBorder="1" applyAlignment="1" applyProtection="1">
      <alignment horizontal="center" vertical="center"/>
    </xf>
    <xf numFmtId="0" fontId="4" fillId="4" borderId="44" xfId="1" applyNumberFormat="1" applyFont="1" applyFill="1" applyBorder="1" applyAlignment="1" applyProtection="1">
      <alignment horizontal="center" vertical="center"/>
    </xf>
    <xf numFmtId="169" fontId="4" fillId="4" borderId="78" xfId="1" applyNumberFormat="1" applyFont="1" applyFill="1" applyBorder="1" applyAlignment="1" applyProtection="1">
      <alignment horizontal="center" vertical="center"/>
    </xf>
    <xf numFmtId="49" fontId="4" fillId="4" borderId="3" xfId="1" applyNumberFormat="1" applyFont="1" applyFill="1" applyBorder="1" applyAlignment="1">
      <alignment vertical="center" wrapText="1"/>
    </xf>
    <xf numFmtId="169" fontId="3" fillId="4" borderId="17" xfId="1" applyNumberFormat="1" applyFont="1" applyFill="1" applyBorder="1" applyAlignment="1" applyProtection="1">
      <alignment horizontal="center" vertical="center"/>
    </xf>
    <xf numFmtId="0" fontId="4" fillId="4" borderId="3" xfId="1" applyFont="1" applyFill="1" applyBorder="1" applyAlignment="1">
      <alignment horizontal="center" vertical="center" wrapText="1"/>
    </xf>
    <xf numFmtId="49" fontId="4" fillId="4" borderId="14" xfId="1" applyNumberFormat="1" applyFont="1" applyFill="1" applyBorder="1" applyAlignment="1">
      <alignment horizontal="center" vertical="center"/>
    </xf>
    <xf numFmtId="1" fontId="4" fillId="4" borderId="15" xfId="1" applyNumberFormat="1" applyFont="1" applyFill="1" applyBorder="1" applyAlignment="1">
      <alignment horizontal="center" vertical="center" wrapText="1"/>
    </xf>
    <xf numFmtId="49" fontId="4" fillId="4" borderId="79" xfId="1" applyNumberFormat="1" applyFont="1" applyFill="1" applyBorder="1" applyAlignment="1" applyProtection="1">
      <alignment horizontal="center" vertical="center"/>
    </xf>
    <xf numFmtId="49" fontId="4" fillId="4" borderId="17" xfId="1" applyNumberFormat="1" applyFont="1" applyFill="1" applyBorder="1" applyAlignment="1" applyProtection="1">
      <alignment horizontal="center" vertical="center"/>
    </xf>
    <xf numFmtId="49" fontId="4" fillId="4" borderId="1" xfId="1" applyNumberFormat="1" applyFont="1" applyFill="1" applyBorder="1" applyAlignment="1">
      <alignment vertical="center" wrapText="1"/>
    </xf>
    <xf numFmtId="0" fontId="4" fillId="4" borderId="80" xfId="1" applyFont="1" applyFill="1" applyBorder="1" applyAlignment="1">
      <alignment horizontal="center" vertical="center" wrapText="1"/>
    </xf>
    <xf numFmtId="1" fontId="4" fillId="4" borderId="65" xfId="1" applyNumberFormat="1" applyFont="1" applyFill="1" applyBorder="1" applyAlignment="1">
      <alignment horizontal="center" vertical="center" wrapText="1"/>
    </xf>
    <xf numFmtId="49" fontId="4" fillId="4" borderId="66" xfId="1" applyNumberFormat="1" applyFont="1" applyFill="1" applyBorder="1" applyAlignment="1" applyProtection="1">
      <alignment horizontal="center" vertical="center"/>
    </xf>
    <xf numFmtId="49" fontId="4" fillId="4" borderId="64" xfId="1" applyNumberFormat="1" applyFont="1" applyFill="1" applyBorder="1" applyAlignment="1" applyProtection="1">
      <alignment horizontal="center" vertical="center"/>
    </xf>
    <xf numFmtId="49" fontId="4" fillId="4" borderId="2" xfId="1" applyNumberFormat="1" applyFont="1" applyFill="1" applyBorder="1" applyAlignment="1">
      <alignment vertical="center" wrapText="1"/>
    </xf>
    <xf numFmtId="1" fontId="4" fillId="4" borderId="42" xfId="1" applyNumberFormat="1" applyFont="1" applyFill="1" applyBorder="1" applyAlignment="1">
      <alignment horizontal="center" vertical="center"/>
    </xf>
    <xf numFmtId="49" fontId="4" fillId="4" borderId="43" xfId="1" applyNumberFormat="1" applyFont="1" applyFill="1" applyBorder="1" applyAlignment="1">
      <alignment horizontal="center" vertical="center"/>
    </xf>
    <xf numFmtId="0" fontId="4" fillId="4" borderId="44" xfId="1" applyNumberFormat="1" applyFont="1" applyFill="1" applyBorder="1" applyAlignment="1">
      <alignment horizontal="center" vertical="center"/>
    </xf>
    <xf numFmtId="169" fontId="4" fillId="4" borderId="68" xfId="1" applyNumberFormat="1" applyFont="1" applyFill="1" applyBorder="1" applyAlignment="1" applyProtection="1">
      <alignment horizontal="center" vertical="center"/>
    </xf>
    <xf numFmtId="165" fontId="4" fillId="4" borderId="2" xfId="1" applyNumberFormat="1" applyFont="1" applyFill="1" applyBorder="1" applyAlignment="1" applyProtection="1">
      <alignment horizontal="center" vertical="center"/>
    </xf>
    <xf numFmtId="165" fontId="4" fillId="4" borderId="42" xfId="1" applyNumberFormat="1" applyFont="1" applyFill="1" applyBorder="1" applyAlignment="1" applyProtection="1">
      <alignment horizontal="center" vertical="center"/>
    </xf>
    <xf numFmtId="49" fontId="4" fillId="4" borderId="43" xfId="1" applyNumberFormat="1" applyFont="1" applyFill="1" applyBorder="1" applyAlignment="1" applyProtection="1">
      <alignment horizontal="center" vertical="center"/>
    </xf>
    <xf numFmtId="165" fontId="4" fillId="4" borderId="44" xfId="1" applyNumberFormat="1" applyFont="1" applyFill="1" applyBorder="1" applyAlignment="1" applyProtection="1">
      <alignment horizontal="center" vertical="center"/>
    </xf>
    <xf numFmtId="49" fontId="4" fillId="4" borderId="81" xfId="1" applyNumberFormat="1" applyFont="1" applyFill="1" applyBorder="1" applyAlignment="1" applyProtection="1">
      <alignment horizontal="center" vertical="center"/>
    </xf>
    <xf numFmtId="49" fontId="4" fillId="4" borderId="73" xfId="1" applyNumberFormat="1" applyFont="1" applyFill="1" applyBorder="1" applyAlignment="1" applyProtection="1">
      <alignment horizontal="center" vertical="center"/>
    </xf>
    <xf numFmtId="49" fontId="4" fillId="4" borderId="44" xfId="1" applyNumberFormat="1" applyFont="1" applyFill="1" applyBorder="1" applyAlignment="1" applyProtection="1">
      <alignment horizontal="center" vertical="center"/>
    </xf>
    <xf numFmtId="49" fontId="4" fillId="4" borderId="42" xfId="1" applyNumberFormat="1" applyFont="1" applyFill="1" applyBorder="1" applyAlignment="1" applyProtection="1">
      <alignment horizontal="center" vertical="center"/>
    </xf>
    <xf numFmtId="49" fontId="4" fillId="4" borderId="68" xfId="1" applyNumberFormat="1" applyFont="1" applyFill="1" applyBorder="1" applyAlignment="1" applyProtection="1">
      <alignment horizontal="center" vertical="center"/>
    </xf>
    <xf numFmtId="1" fontId="4" fillId="4" borderId="3" xfId="1" applyNumberFormat="1" applyFont="1" applyFill="1" applyBorder="1" applyAlignment="1">
      <alignment horizontal="center" vertical="center"/>
    </xf>
    <xf numFmtId="1" fontId="4" fillId="4" borderId="13" xfId="1" applyNumberFormat="1" applyFont="1" applyFill="1" applyBorder="1" applyAlignment="1" applyProtection="1">
      <alignment horizontal="center" vertical="center"/>
    </xf>
    <xf numFmtId="49" fontId="4" fillId="4" borderId="16" xfId="1" applyNumberFormat="1" applyFont="1" applyFill="1" applyBorder="1" applyAlignment="1">
      <alignment horizontal="center" vertical="center" wrapText="1"/>
    </xf>
    <xf numFmtId="49" fontId="4" fillId="4" borderId="17" xfId="1" applyNumberFormat="1" applyFont="1" applyFill="1" applyBorder="1" applyAlignment="1">
      <alignment horizontal="center" vertical="center" wrapText="1"/>
    </xf>
    <xf numFmtId="169" fontId="4" fillId="4" borderId="56" xfId="1" applyNumberFormat="1" applyFont="1" applyFill="1" applyBorder="1" applyAlignment="1" applyProtection="1">
      <alignment horizontal="center" vertical="center"/>
    </xf>
    <xf numFmtId="1" fontId="4" fillId="4" borderId="1" xfId="1" applyNumberFormat="1" applyFont="1" applyFill="1" applyBorder="1" applyAlignment="1">
      <alignment horizontal="center" vertical="center"/>
    </xf>
    <xf numFmtId="1" fontId="4" fillId="4" borderId="19" xfId="1" applyNumberFormat="1" applyFont="1" applyFill="1" applyBorder="1" applyAlignment="1" applyProtection="1">
      <alignment horizontal="center" vertical="center"/>
    </xf>
    <xf numFmtId="49" fontId="4" fillId="4" borderId="4" xfId="1" applyNumberFormat="1" applyFont="1" applyFill="1" applyBorder="1" applyAlignment="1">
      <alignment horizontal="center" vertical="center"/>
    </xf>
    <xf numFmtId="1" fontId="4" fillId="4" borderId="20" xfId="1" applyNumberFormat="1" applyFont="1" applyFill="1" applyBorder="1" applyAlignment="1">
      <alignment horizontal="center" vertical="center" wrapText="1"/>
    </xf>
    <xf numFmtId="49" fontId="4" fillId="4" borderId="57" xfId="1" applyNumberFormat="1" applyFont="1" applyFill="1" applyBorder="1" applyAlignment="1">
      <alignment horizontal="center" vertical="center" wrapText="1"/>
    </xf>
    <xf numFmtId="169" fontId="4" fillId="4" borderId="67" xfId="1" applyNumberFormat="1" applyFont="1" applyFill="1" applyBorder="1" applyAlignment="1" applyProtection="1">
      <alignment horizontal="center" vertical="center"/>
    </xf>
    <xf numFmtId="1" fontId="4" fillId="4" borderId="2" xfId="1" applyNumberFormat="1" applyFont="1" applyFill="1" applyBorder="1" applyAlignment="1">
      <alignment horizontal="center" vertical="center"/>
    </xf>
    <xf numFmtId="1" fontId="4" fillId="4" borderId="42" xfId="1" applyNumberFormat="1" applyFont="1" applyFill="1" applyBorder="1" applyAlignment="1" applyProtection="1">
      <alignment horizontal="center" vertical="center"/>
    </xf>
    <xf numFmtId="1" fontId="4" fillId="4" borderId="44" xfId="1" applyNumberFormat="1" applyFont="1" applyFill="1" applyBorder="1" applyAlignment="1">
      <alignment horizontal="center" vertical="center" wrapText="1"/>
    </xf>
    <xf numFmtId="49" fontId="4" fillId="4" borderId="73" xfId="1" applyNumberFormat="1" applyFont="1" applyFill="1" applyBorder="1" applyAlignment="1">
      <alignment horizontal="center" vertical="center" wrapText="1"/>
    </xf>
    <xf numFmtId="49" fontId="4" fillId="4" borderId="68" xfId="1" applyNumberFormat="1" applyFont="1" applyFill="1" applyBorder="1" applyAlignment="1">
      <alignment horizontal="center" vertical="center" wrapText="1"/>
    </xf>
    <xf numFmtId="49" fontId="4" fillId="4" borderId="80" xfId="1" applyNumberFormat="1" applyFont="1" applyFill="1" applyBorder="1" applyAlignment="1">
      <alignment vertical="center" wrapText="1"/>
    </xf>
    <xf numFmtId="1" fontId="4" fillId="4" borderId="80" xfId="1" applyNumberFormat="1" applyFont="1" applyFill="1" applyBorder="1" applyAlignment="1">
      <alignment horizontal="center" vertical="center"/>
    </xf>
    <xf numFmtId="1" fontId="4" fillId="4" borderId="63" xfId="1" applyNumberFormat="1" applyFont="1" applyFill="1" applyBorder="1" applyAlignment="1" applyProtection="1">
      <alignment horizontal="center" vertical="center"/>
    </xf>
    <xf numFmtId="49" fontId="4" fillId="4" borderId="70" xfId="1" applyNumberFormat="1" applyFont="1" applyFill="1" applyBorder="1" applyAlignment="1">
      <alignment horizontal="center" vertical="center"/>
    </xf>
    <xf numFmtId="49" fontId="4" fillId="4" borderId="63" xfId="1" applyNumberFormat="1" applyFont="1" applyFill="1" applyBorder="1" applyAlignment="1">
      <alignment horizontal="center" vertical="center" wrapText="1"/>
    </xf>
    <xf numFmtId="49" fontId="4" fillId="4" borderId="65" xfId="1" applyNumberFormat="1" applyFont="1" applyFill="1" applyBorder="1" applyAlignment="1">
      <alignment horizontal="center" vertical="center" wrapText="1"/>
    </xf>
    <xf numFmtId="49" fontId="4" fillId="4" borderId="64" xfId="1" applyNumberFormat="1" applyFont="1" applyFill="1" applyBorder="1" applyAlignment="1">
      <alignment horizontal="center" vertical="center" wrapText="1"/>
    </xf>
    <xf numFmtId="49" fontId="4" fillId="4" borderId="55" xfId="1" applyNumberFormat="1" applyFont="1" applyFill="1" applyBorder="1" applyAlignment="1">
      <alignment horizontal="center" vertical="center" wrapText="1"/>
    </xf>
    <xf numFmtId="49" fontId="4" fillId="4" borderId="79" xfId="1" applyNumberFormat="1" applyFont="1" applyFill="1" applyBorder="1" applyAlignment="1">
      <alignment horizontal="center" vertical="center" wrapText="1"/>
    </xf>
    <xf numFmtId="49" fontId="4" fillId="4" borderId="5" xfId="1" applyNumberFormat="1" applyFont="1" applyFill="1" applyBorder="1" applyAlignment="1">
      <alignment horizontal="center" vertical="center" wrapText="1"/>
    </xf>
    <xf numFmtId="49" fontId="4" fillId="4" borderId="7" xfId="1" applyNumberFormat="1" applyFont="1" applyFill="1" applyBorder="1" applyAlignment="1">
      <alignment horizontal="center" vertical="center" wrapText="1"/>
    </xf>
    <xf numFmtId="49" fontId="4" fillId="4" borderId="21" xfId="1" applyNumberFormat="1" applyFont="1" applyFill="1" applyBorder="1" applyAlignment="1">
      <alignment horizontal="center" vertical="center" wrapText="1"/>
    </xf>
    <xf numFmtId="49" fontId="4" fillId="4" borderId="61" xfId="1" applyNumberFormat="1" applyFont="1" applyFill="1" applyBorder="1" applyAlignment="1">
      <alignment horizontal="center" vertical="center" wrapText="1"/>
    </xf>
    <xf numFmtId="49" fontId="4" fillId="4" borderId="62" xfId="1" applyNumberFormat="1" applyFont="1" applyFill="1" applyBorder="1" applyAlignment="1">
      <alignment horizontal="center" vertical="center" wrapText="1"/>
    </xf>
    <xf numFmtId="49" fontId="4" fillId="4" borderId="60" xfId="1" applyNumberFormat="1" applyFont="1" applyFill="1" applyBorder="1" applyAlignment="1">
      <alignment horizontal="center" vertical="center" wrapText="1"/>
    </xf>
    <xf numFmtId="49" fontId="4" fillId="4" borderId="82" xfId="1" applyNumberFormat="1" applyFont="1" applyFill="1" applyBorder="1" applyAlignment="1">
      <alignment horizontal="center" vertical="center" wrapText="1"/>
    </xf>
    <xf numFmtId="49" fontId="4" fillId="4" borderId="22" xfId="1" applyNumberFormat="1" applyFont="1" applyFill="1" applyBorder="1" applyAlignment="1">
      <alignment horizontal="center" vertical="center" wrapText="1"/>
    </xf>
    <xf numFmtId="49" fontId="4" fillId="4" borderId="69" xfId="1" applyNumberFormat="1" applyFont="1" applyFill="1" applyBorder="1" applyAlignment="1">
      <alignment horizontal="center" vertical="center" wrapText="1"/>
    </xf>
    <xf numFmtId="49" fontId="4" fillId="4" borderId="81" xfId="1" applyNumberFormat="1" applyFont="1" applyFill="1" applyBorder="1" applyAlignment="1">
      <alignment horizontal="center" vertical="center" wrapText="1"/>
    </xf>
    <xf numFmtId="0" fontId="4" fillId="4" borderId="3" xfId="1" applyNumberFormat="1" applyFont="1" applyFill="1" applyBorder="1" applyAlignment="1" applyProtection="1">
      <alignment horizontal="center" vertical="center"/>
    </xf>
    <xf numFmtId="0" fontId="4" fillId="4" borderId="1" xfId="1" applyNumberFormat="1" applyFont="1" applyFill="1" applyBorder="1" applyAlignment="1" applyProtection="1">
      <alignment horizontal="center" vertical="center"/>
    </xf>
    <xf numFmtId="1" fontId="4" fillId="4" borderId="19" xfId="1" applyNumberFormat="1" applyFont="1" applyFill="1" applyBorder="1" applyAlignment="1">
      <alignment horizontal="center" vertical="center"/>
    </xf>
    <xf numFmtId="0" fontId="4" fillId="4" borderId="20" xfId="1" applyNumberFormat="1" applyFont="1" applyFill="1" applyBorder="1" applyAlignment="1">
      <alignment horizontal="center" vertical="center"/>
    </xf>
    <xf numFmtId="49" fontId="4" fillId="4" borderId="18" xfId="1" applyNumberFormat="1" applyFont="1" applyFill="1" applyBorder="1" applyAlignment="1" applyProtection="1">
      <alignment horizontal="center" vertical="center"/>
    </xf>
    <xf numFmtId="49" fontId="4" fillId="4" borderId="28" xfId="1" applyNumberFormat="1" applyFont="1" applyFill="1" applyBorder="1" applyAlignment="1">
      <alignment horizontal="center" vertical="center" wrapText="1"/>
    </xf>
    <xf numFmtId="49" fontId="5" fillId="4" borderId="4" xfId="1" applyNumberFormat="1" applyFont="1" applyFill="1" applyBorder="1" applyAlignment="1">
      <alignment vertical="center" wrapText="1"/>
    </xf>
    <xf numFmtId="49" fontId="4" fillId="0" borderId="25" xfId="1" applyNumberFormat="1" applyFont="1" applyFill="1" applyBorder="1" applyAlignment="1">
      <alignment horizontal="center" vertical="center" wrapText="1"/>
    </xf>
    <xf numFmtId="169" fontId="3" fillId="4" borderId="58" xfId="1" applyNumberFormat="1" applyFont="1" applyFill="1" applyBorder="1" applyAlignment="1" applyProtection="1">
      <alignment horizontal="center" vertical="center"/>
    </xf>
    <xf numFmtId="0" fontId="3" fillId="4" borderId="58" xfId="1" applyFont="1" applyFill="1" applyBorder="1" applyAlignment="1">
      <alignment horizontal="center" vertical="center" wrapText="1"/>
    </xf>
    <xf numFmtId="49" fontId="3" fillId="4" borderId="27" xfId="1" applyNumberFormat="1" applyFont="1" applyFill="1" applyBorder="1" applyAlignment="1">
      <alignment horizontal="center" vertical="center" wrapText="1"/>
    </xf>
    <xf numFmtId="169" fontId="3" fillId="4" borderId="4" xfId="1" applyNumberFormat="1" applyFont="1" applyFill="1" applyBorder="1" applyAlignment="1" applyProtection="1">
      <alignment horizontal="center" vertical="center"/>
    </xf>
    <xf numFmtId="49" fontId="4" fillId="4" borderId="4" xfId="1" applyNumberFormat="1" applyFont="1" applyFill="1" applyBorder="1" applyAlignment="1">
      <alignment horizontal="center" vertical="center" wrapText="1"/>
    </xf>
    <xf numFmtId="168" fontId="3" fillId="0" borderId="59" xfId="0" applyNumberFormat="1" applyFont="1" applyFill="1" applyBorder="1" applyAlignment="1" applyProtection="1">
      <alignment horizontal="center" vertical="center"/>
    </xf>
    <xf numFmtId="1" fontId="3" fillId="0" borderId="58" xfId="0" applyNumberFormat="1" applyFont="1" applyFill="1" applyBorder="1" applyAlignment="1" applyProtection="1">
      <alignment horizontal="center" vertical="center"/>
    </xf>
    <xf numFmtId="168" fontId="3" fillId="0" borderId="4" xfId="0" applyNumberFormat="1" applyFont="1" applyFill="1" applyBorder="1" applyAlignment="1" applyProtection="1">
      <alignment horizontal="center" vertical="center"/>
    </xf>
    <xf numFmtId="1" fontId="3" fillId="0" borderId="0" xfId="0" applyNumberFormat="1" applyFont="1" applyFill="1" applyBorder="1" applyAlignment="1" applyProtection="1">
      <alignment horizontal="center" vertical="center"/>
    </xf>
    <xf numFmtId="1" fontId="3" fillId="0" borderId="11" xfId="1" applyNumberFormat="1" applyFont="1" applyFill="1" applyBorder="1" applyAlignment="1">
      <alignment horizontal="center" vertical="center" wrapText="1"/>
    </xf>
    <xf numFmtId="168" fontId="3" fillId="0" borderId="83" xfId="0" applyNumberFormat="1" applyFont="1" applyFill="1" applyBorder="1" applyAlignment="1" applyProtection="1">
      <alignment horizontal="center" vertical="center"/>
    </xf>
    <xf numFmtId="1" fontId="3" fillId="0" borderId="83" xfId="0" applyNumberFormat="1" applyFont="1" applyFill="1" applyBorder="1" applyAlignment="1" applyProtection="1">
      <alignment horizontal="center" vertical="center"/>
    </xf>
    <xf numFmtId="49" fontId="4" fillId="0" borderId="61" xfId="1" applyNumberFormat="1" applyFont="1" applyFill="1" applyBorder="1" applyAlignment="1">
      <alignment vertical="center" wrapText="1"/>
    </xf>
    <xf numFmtId="1" fontId="4" fillId="0" borderId="21" xfId="1" applyNumberFormat="1" applyFont="1" applyFill="1" applyBorder="1" applyAlignment="1">
      <alignment horizontal="center" vertical="center"/>
    </xf>
    <xf numFmtId="49" fontId="4" fillId="0" borderId="27" xfId="1" applyNumberFormat="1" applyFont="1" applyFill="1" applyBorder="1" applyAlignment="1">
      <alignment horizontal="center" vertical="center"/>
    </xf>
    <xf numFmtId="0" fontId="4" fillId="0" borderId="22" xfId="1" applyNumberFormat="1" applyFont="1" applyFill="1" applyBorder="1" applyAlignment="1">
      <alignment horizontal="center" vertical="center"/>
    </xf>
    <xf numFmtId="169" fontId="4" fillId="0" borderId="60" xfId="1" applyNumberFormat="1" applyFont="1" applyFill="1" applyBorder="1" applyAlignment="1" applyProtection="1">
      <alignment horizontal="center" vertical="center"/>
    </xf>
    <xf numFmtId="0" fontId="4" fillId="0" borderId="58" xfId="1" applyFont="1" applyFill="1" applyBorder="1" applyAlignment="1">
      <alignment horizontal="center" vertical="center" wrapText="1"/>
    </xf>
    <xf numFmtId="1" fontId="4" fillId="0" borderId="21" xfId="1" applyNumberFormat="1" applyFont="1" applyFill="1" applyBorder="1" applyAlignment="1" applyProtection="1">
      <alignment horizontal="center" vertical="center"/>
    </xf>
    <xf numFmtId="1" fontId="4" fillId="0" borderId="22" xfId="1" applyNumberFormat="1" applyFont="1" applyFill="1" applyBorder="1" applyAlignment="1">
      <alignment horizontal="center" vertical="center" wrapText="1"/>
    </xf>
    <xf numFmtId="49" fontId="4" fillId="0" borderId="21" xfId="1" applyNumberFormat="1" applyFont="1" applyFill="1" applyBorder="1" applyAlignment="1">
      <alignment horizontal="center" vertical="center" wrapText="1"/>
    </xf>
    <xf numFmtId="49" fontId="4" fillId="0" borderId="61" xfId="1" applyNumberFormat="1" applyFont="1" applyFill="1" applyBorder="1" applyAlignment="1">
      <alignment horizontal="center" vertical="center" wrapText="1"/>
    </xf>
    <xf numFmtId="49" fontId="4" fillId="0" borderId="62" xfId="1" applyNumberFormat="1" applyFont="1" applyFill="1" applyBorder="1" applyAlignment="1">
      <alignment horizontal="center" vertical="center" wrapText="1"/>
    </xf>
    <xf numFmtId="49" fontId="4" fillId="0" borderId="60" xfId="1" applyNumberFormat="1" applyFont="1" applyFill="1" applyBorder="1" applyAlignment="1">
      <alignment horizontal="center" vertical="center" wrapText="1"/>
    </xf>
    <xf numFmtId="49" fontId="4" fillId="0" borderId="82" xfId="1" applyNumberFormat="1" applyFont="1" applyFill="1" applyBorder="1" applyAlignment="1">
      <alignment horizontal="center" vertical="center" wrapText="1"/>
    </xf>
    <xf numFmtId="169" fontId="4" fillId="0" borderId="4" xfId="1" applyNumberFormat="1" applyFont="1" applyFill="1" applyBorder="1" applyAlignment="1" applyProtection="1">
      <alignment horizontal="center" vertical="center"/>
    </xf>
    <xf numFmtId="1" fontId="4" fillId="0" borderId="4" xfId="1" applyNumberFormat="1" applyFont="1" applyFill="1" applyBorder="1" applyAlignment="1" applyProtection="1">
      <alignment horizontal="center" vertical="center"/>
    </xf>
    <xf numFmtId="1" fontId="4" fillId="0" borderId="4" xfId="1" applyNumberFormat="1" applyFont="1" applyFill="1" applyBorder="1" applyAlignment="1">
      <alignment horizontal="center" vertical="center" wrapText="1"/>
    </xf>
    <xf numFmtId="49" fontId="4" fillId="0" borderId="4" xfId="1" applyNumberFormat="1" applyFont="1" applyFill="1" applyBorder="1" applyAlignment="1">
      <alignment horizontal="center" vertical="center" wrapText="1"/>
    </xf>
    <xf numFmtId="169" fontId="3" fillId="0" borderId="4" xfId="1" applyNumberFormat="1" applyFont="1" applyFill="1" applyBorder="1" applyAlignment="1" applyProtection="1">
      <alignment horizontal="center" vertical="center"/>
    </xf>
    <xf numFmtId="49" fontId="16" fillId="4" borderId="0" xfId="1" applyNumberFormat="1" applyFont="1" applyFill="1" applyBorder="1" applyAlignment="1" applyProtection="1">
      <alignment vertical="center"/>
    </xf>
    <xf numFmtId="49" fontId="16" fillId="0" borderId="0" xfId="1" applyNumberFormat="1" applyFont="1" applyFill="1" applyBorder="1" applyAlignment="1" applyProtection="1">
      <alignment vertical="center"/>
    </xf>
    <xf numFmtId="166" fontId="4" fillId="0" borderId="4" xfId="1" applyNumberFormat="1" applyFont="1" applyFill="1" applyBorder="1" applyAlignment="1" applyProtection="1">
      <alignment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49" fontId="19" fillId="0" borderId="4" xfId="0" applyNumberFormat="1" applyFont="1" applyFill="1" applyBorder="1" applyAlignment="1">
      <alignment horizontal="center" vertical="center" wrapText="1"/>
    </xf>
    <xf numFmtId="167" fontId="3" fillId="0" borderId="4" xfId="0" applyNumberFormat="1" applyFont="1" applyFill="1" applyBorder="1" applyAlignment="1" applyProtection="1">
      <alignment horizontal="center" vertical="center" wrapText="1"/>
    </xf>
    <xf numFmtId="0" fontId="14" fillId="0" borderId="4" xfId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/>
    </xf>
    <xf numFmtId="166" fontId="24" fillId="0" borderId="4" xfId="1" applyNumberFormat="1" applyFont="1" applyFill="1" applyBorder="1" applyAlignment="1" applyProtection="1">
      <alignment vertical="center"/>
    </xf>
    <xf numFmtId="49" fontId="14" fillId="0" borderId="4" xfId="0" applyNumberFormat="1" applyFont="1" applyFill="1" applyBorder="1" applyAlignment="1" applyProtection="1">
      <alignment horizontal="center" vertical="center"/>
    </xf>
    <xf numFmtId="49" fontId="14" fillId="0" borderId="4" xfId="1" applyNumberFormat="1" applyFont="1" applyFill="1" applyBorder="1" applyAlignment="1">
      <alignment horizontal="left" vertical="center" wrapText="1"/>
    </xf>
    <xf numFmtId="1" fontId="4" fillId="0" borderId="7" xfId="1" applyNumberFormat="1" applyFont="1" applyFill="1" applyBorder="1" applyAlignment="1">
      <alignment horizontal="center" vertical="center"/>
    </xf>
    <xf numFmtId="168" fontId="4" fillId="0" borderId="4" xfId="0" applyNumberFormat="1" applyFont="1" applyFill="1" applyBorder="1" applyAlignment="1" applyProtection="1">
      <alignment horizontal="center" vertical="center"/>
    </xf>
    <xf numFmtId="0" fontId="4" fillId="0" borderId="63" xfId="1" applyFont="1" applyFill="1" applyBorder="1" applyAlignment="1">
      <alignment horizontal="center" vertical="center" wrapText="1"/>
    </xf>
    <xf numFmtId="167" fontId="4" fillId="0" borderId="20" xfId="0" applyNumberFormat="1" applyFont="1" applyFill="1" applyBorder="1" applyAlignment="1">
      <alignment horizontal="center" vertical="center" wrapText="1"/>
    </xf>
    <xf numFmtId="49" fontId="14" fillId="0" borderId="4" xfId="1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/>
    </xf>
    <xf numFmtId="166" fontId="16" fillId="0" borderId="4" xfId="1" applyNumberFormat="1" applyFont="1" applyFill="1" applyBorder="1" applyAlignment="1" applyProtection="1">
      <alignment vertical="center"/>
    </xf>
    <xf numFmtId="166" fontId="3" fillId="0" borderId="9" xfId="1" applyNumberFormat="1" applyFont="1" applyFill="1" applyBorder="1" applyAlignment="1" applyProtection="1">
      <alignment horizontal="right" vertical="center"/>
    </xf>
    <xf numFmtId="166" fontId="3" fillId="0" borderId="10" xfId="1" applyNumberFormat="1" applyFont="1" applyFill="1" applyBorder="1" applyAlignment="1" applyProtection="1">
      <alignment horizontal="right" vertical="center"/>
    </xf>
    <xf numFmtId="0" fontId="3" fillId="0" borderId="0" xfId="1" applyNumberFormat="1" applyFont="1" applyFill="1" applyBorder="1" applyAlignment="1" applyProtection="1">
      <alignment horizontal="center" vertical="center"/>
    </xf>
    <xf numFmtId="0" fontId="4" fillId="0" borderId="49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wrapText="1"/>
    </xf>
    <xf numFmtId="0" fontId="4" fillId="0" borderId="78" xfId="0" applyFont="1" applyFill="1" applyBorder="1" applyAlignment="1">
      <alignment horizontal="center" vertical="center"/>
    </xf>
    <xf numFmtId="172" fontId="4" fillId="0" borderId="0" xfId="1" applyNumberFormat="1" applyFont="1" applyFill="1" applyBorder="1" applyAlignment="1" applyProtection="1">
      <alignment vertical="center"/>
    </xf>
    <xf numFmtId="1" fontId="3" fillId="0" borderId="0" xfId="1" applyNumberFormat="1" applyFont="1" applyFill="1" applyBorder="1" applyAlignment="1">
      <alignment horizontal="center" vertical="center" wrapText="1"/>
    </xf>
    <xf numFmtId="16" fontId="0" fillId="0" borderId="0" xfId="0" applyNumberFormat="1" applyFill="1"/>
    <xf numFmtId="165" fontId="4" fillId="0" borderId="4" xfId="1" applyNumberFormat="1" applyFont="1" applyFill="1" applyBorder="1" applyAlignment="1" applyProtection="1">
      <alignment horizontal="center" vertical="center"/>
    </xf>
    <xf numFmtId="49" fontId="4" fillId="0" borderId="4" xfId="1" applyNumberFormat="1" applyFont="1" applyFill="1" applyBorder="1" applyAlignment="1" applyProtection="1">
      <alignment horizontal="center" vertical="center"/>
    </xf>
    <xf numFmtId="49" fontId="4" fillId="2" borderId="4" xfId="1" applyNumberFormat="1" applyFont="1" applyFill="1" applyBorder="1" applyAlignment="1">
      <alignment vertical="center" wrapText="1"/>
    </xf>
    <xf numFmtId="49" fontId="4" fillId="2" borderId="4" xfId="0" applyNumberFormat="1" applyFont="1" applyFill="1" applyBorder="1" applyAlignment="1">
      <alignment horizontal="left" vertical="center" wrapText="1"/>
    </xf>
    <xf numFmtId="0" fontId="26" fillId="0" borderId="0" xfId="0" applyFont="1" applyAlignment="1">
      <alignment horizontal="center" vertical="center"/>
    </xf>
    <xf numFmtId="0" fontId="27" fillId="0" borderId="0" xfId="0" applyFont="1"/>
    <xf numFmtId="0" fontId="26" fillId="0" borderId="0" xfId="0" applyFont="1" applyFill="1" applyAlignment="1">
      <alignment horizontal="left" wrapText="1"/>
    </xf>
    <xf numFmtId="0" fontId="26" fillId="0" borderId="0" xfId="0" applyFont="1"/>
    <xf numFmtId="0" fontId="27" fillId="5" borderId="4" xfId="0" applyFont="1" applyFill="1" applyBorder="1"/>
    <xf numFmtId="0" fontId="19" fillId="6" borderId="4" xfId="0" applyFont="1" applyFill="1" applyBorder="1" applyAlignment="1">
      <alignment horizontal="left" wrapText="1"/>
    </xf>
    <xf numFmtId="170" fontId="26" fillId="6" borderId="4" xfId="2" applyNumberFormat="1" applyFont="1" applyFill="1" applyBorder="1" applyAlignment="1" applyProtection="1">
      <alignment horizontal="center" vertical="center"/>
    </xf>
    <xf numFmtId="0" fontId="26" fillId="6" borderId="4" xfId="0" applyFont="1" applyFill="1" applyBorder="1" applyAlignment="1">
      <alignment horizontal="center" vertical="center"/>
    </xf>
    <xf numFmtId="168" fontId="26" fillId="6" borderId="4" xfId="0" applyNumberFormat="1" applyFont="1" applyFill="1" applyBorder="1" applyAlignment="1">
      <alignment horizontal="center" vertical="center"/>
    </xf>
    <xf numFmtId="168" fontId="26" fillId="6" borderId="5" xfId="0" applyNumberFormat="1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left" wrapText="1"/>
    </xf>
    <xf numFmtId="168" fontId="26" fillId="0" borderId="4" xfId="0" applyNumberFormat="1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168" fontId="26" fillId="0" borderId="5" xfId="0" applyNumberFormat="1" applyFont="1" applyBorder="1" applyAlignment="1">
      <alignment horizontal="center" vertical="center"/>
    </xf>
    <xf numFmtId="0" fontId="26" fillId="6" borderId="4" xfId="0" applyFont="1" applyFill="1" applyBorder="1" applyAlignment="1">
      <alignment horizontal="left" wrapText="1"/>
    </xf>
    <xf numFmtId="0" fontId="26" fillId="0" borderId="4" xfId="0" applyFont="1" applyFill="1" applyBorder="1" applyAlignment="1">
      <alignment horizontal="left" wrapText="1"/>
    </xf>
    <xf numFmtId="0" fontId="26" fillId="3" borderId="4" xfId="0" applyFont="1" applyFill="1" applyBorder="1" applyAlignment="1">
      <alignment horizontal="left" wrapText="1"/>
    </xf>
    <xf numFmtId="0" fontId="27" fillId="0" borderId="0" xfId="0" applyFont="1" applyAlignment="1">
      <alignment wrapText="1"/>
    </xf>
    <xf numFmtId="0" fontId="26" fillId="7" borderId="4" xfId="0" applyFont="1" applyFill="1" applyBorder="1" applyAlignment="1">
      <alignment horizontal="left" wrapText="1"/>
    </xf>
    <xf numFmtId="168" fontId="26" fillId="7" borderId="4" xfId="0" applyNumberFormat="1" applyFont="1" applyFill="1" applyBorder="1" applyAlignment="1">
      <alignment horizontal="center" vertical="center"/>
    </xf>
    <xf numFmtId="0" fontId="26" fillId="7" borderId="4" xfId="0" applyFont="1" applyFill="1" applyBorder="1" applyAlignment="1">
      <alignment horizontal="center" vertical="center"/>
    </xf>
    <xf numFmtId="168" fontId="26" fillId="7" borderId="5" xfId="0" applyNumberFormat="1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left" vertical="center" wrapText="1"/>
    </xf>
    <xf numFmtId="173" fontId="19" fillId="0" borderId="4" xfId="0" applyNumberFormat="1" applyFont="1" applyFill="1" applyBorder="1" applyAlignment="1" applyProtection="1">
      <alignment horizontal="center" vertical="center"/>
    </xf>
    <xf numFmtId="173" fontId="28" fillId="0" borderId="4" xfId="0" applyNumberFormat="1" applyFont="1" applyFill="1" applyBorder="1" applyAlignment="1" applyProtection="1">
      <alignment horizontal="center" vertical="center"/>
    </xf>
    <xf numFmtId="167" fontId="19" fillId="0" borderId="4" xfId="0" applyNumberFormat="1" applyFont="1" applyFill="1" applyBorder="1" applyAlignment="1" applyProtection="1">
      <alignment horizontal="center" vertical="center"/>
    </xf>
    <xf numFmtId="167" fontId="19" fillId="0" borderId="5" xfId="0" applyNumberFormat="1" applyFont="1" applyFill="1" applyBorder="1" applyAlignment="1" applyProtection="1">
      <alignment horizontal="center" vertical="center"/>
    </xf>
    <xf numFmtId="0" fontId="29" fillId="7" borderId="4" xfId="0" applyFont="1" applyFill="1" applyBorder="1"/>
    <xf numFmtId="0" fontId="26" fillId="0" borderId="0" xfId="0" applyFont="1" applyFill="1" applyBorder="1" applyAlignment="1">
      <alignment horizontal="left" vertical="center" wrapText="1"/>
    </xf>
    <xf numFmtId="167" fontId="19" fillId="0" borderId="0" xfId="0" applyNumberFormat="1" applyFont="1" applyFill="1" applyBorder="1" applyAlignment="1" applyProtection="1">
      <alignment horizontal="center" vertical="center"/>
    </xf>
    <xf numFmtId="0" fontId="28" fillId="0" borderId="4" xfId="0" applyFont="1" applyFill="1" applyBorder="1" applyAlignment="1">
      <alignment horizontal="left" wrapText="1"/>
    </xf>
    <xf numFmtId="168" fontId="30" fillId="0" borderId="4" xfId="0" applyNumberFormat="1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31" fillId="0" borderId="0" xfId="0" applyFont="1"/>
    <xf numFmtId="0" fontId="0" fillId="8" borderId="0" xfId="0" applyFill="1"/>
    <xf numFmtId="0" fontId="26" fillId="2" borderId="4" xfId="0" applyFont="1" applyFill="1" applyBorder="1" applyAlignment="1">
      <alignment horizontal="left" wrapText="1"/>
    </xf>
    <xf numFmtId="170" fontId="26" fillId="0" borderId="4" xfId="2" applyNumberFormat="1" applyFont="1" applyFill="1" applyBorder="1" applyAlignment="1" applyProtection="1">
      <alignment horizontal="center" vertical="center"/>
    </xf>
    <xf numFmtId="0" fontId="19" fillId="6" borderId="4" xfId="0" applyFont="1" applyFill="1" applyBorder="1" applyAlignment="1">
      <alignment horizontal="left" vertical="center" wrapText="1"/>
    </xf>
    <xf numFmtId="0" fontId="26" fillId="6" borderId="0" xfId="0" applyFont="1" applyFill="1" applyAlignment="1">
      <alignment horizontal="center" vertical="center"/>
    </xf>
    <xf numFmtId="0" fontId="26" fillId="0" borderId="4" xfId="0" applyFont="1" applyBorder="1" applyAlignment="1">
      <alignment horizontal="left" wrapText="1"/>
    </xf>
    <xf numFmtId="168" fontId="30" fillId="5" borderId="4" xfId="0" applyNumberFormat="1" applyFont="1" applyFill="1" applyBorder="1" applyAlignment="1">
      <alignment horizontal="center" vertical="center"/>
    </xf>
    <xf numFmtId="167" fontId="26" fillId="0" borderId="4" xfId="0" applyNumberFormat="1" applyFont="1" applyFill="1" applyBorder="1" applyAlignment="1" applyProtection="1">
      <alignment horizontal="left" vertical="center" wrapText="1"/>
    </xf>
    <xf numFmtId="167" fontId="19" fillId="0" borderId="4" xfId="0" applyNumberFormat="1" applyFont="1" applyFill="1" applyBorder="1" applyAlignment="1" applyProtection="1">
      <alignment horizontal="center" vertical="center" textRotation="90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/>
    </xf>
    <xf numFmtId="167" fontId="19" fillId="0" borderId="5" xfId="0" applyNumberFormat="1" applyFont="1" applyFill="1" applyBorder="1" applyAlignment="1" applyProtection="1">
      <alignment horizontal="center" vertical="center" textRotation="90" wrapText="1"/>
    </xf>
    <xf numFmtId="0" fontId="19" fillId="0" borderId="4" xfId="0" applyFont="1" applyFill="1" applyBorder="1" applyAlignment="1">
      <alignment horizontal="left" vertical="center" wrapText="1"/>
    </xf>
    <xf numFmtId="0" fontId="26" fillId="3" borderId="4" xfId="0" applyFont="1" applyFill="1" applyBorder="1" applyAlignment="1">
      <alignment horizontal="center" vertical="center"/>
    </xf>
    <xf numFmtId="168" fontId="26" fillId="3" borderId="4" xfId="0" applyNumberFormat="1" applyFont="1" applyFill="1" applyBorder="1" applyAlignment="1">
      <alignment horizontal="center" vertical="center"/>
    </xf>
    <xf numFmtId="168" fontId="26" fillId="3" borderId="5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173" fontId="19" fillId="0" borderId="0" xfId="0" applyNumberFormat="1" applyFont="1" applyFill="1" applyBorder="1" applyAlignment="1" applyProtection="1">
      <alignment horizontal="center" vertical="center"/>
    </xf>
    <xf numFmtId="168" fontId="0" fillId="0" borderId="0" xfId="0" applyNumberFormat="1"/>
    <xf numFmtId="170" fontId="19" fillId="0" borderId="0" xfId="0" applyNumberFormat="1" applyFont="1" applyAlignment="1">
      <alignment horizontal="center" vertical="center"/>
    </xf>
    <xf numFmtId="174" fontId="19" fillId="0" borderId="0" xfId="0" applyNumberFormat="1" applyFont="1" applyAlignment="1">
      <alignment horizontal="center" vertical="center"/>
    </xf>
    <xf numFmtId="168" fontId="26" fillId="0" borderId="0" xfId="0" applyNumberFormat="1" applyFont="1" applyAlignment="1">
      <alignment horizontal="center" vertical="center"/>
    </xf>
    <xf numFmtId="167" fontId="26" fillId="0" borderId="0" xfId="0" applyNumberFormat="1" applyFont="1" applyAlignment="1">
      <alignment horizontal="center" vertical="center"/>
    </xf>
    <xf numFmtId="167" fontId="26" fillId="0" borderId="0" xfId="0" applyNumberFormat="1" applyFont="1"/>
    <xf numFmtId="168" fontId="26" fillId="0" borderId="0" xfId="0" applyNumberFormat="1" applyFont="1"/>
    <xf numFmtId="0" fontId="19" fillId="0" borderId="0" xfId="0" applyFont="1" applyAlignment="1">
      <alignment horizontal="center" vertical="center"/>
    </xf>
    <xf numFmtId="0" fontId="26" fillId="4" borderId="0" xfId="0" applyFont="1" applyFill="1" applyAlignment="1">
      <alignment horizontal="center" vertical="center"/>
    </xf>
    <xf numFmtId="49" fontId="3" fillId="5" borderId="1" xfId="0" applyNumberFormat="1" applyFont="1" applyFill="1" applyBorder="1" applyAlignment="1" applyProtection="1">
      <alignment horizontal="center" vertical="center"/>
    </xf>
    <xf numFmtId="0" fontId="3" fillId="5" borderId="4" xfId="0" applyFont="1" applyFill="1" applyBorder="1" applyAlignment="1">
      <alignment horizontal="left" wrapText="1"/>
    </xf>
    <xf numFmtId="166" fontId="3" fillId="5" borderId="4" xfId="1" applyNumberFormat="1" applyFont="1" applyFill="1" applyBorder="1" applyAlignment="1" applyProtection="1">
      <alignment horizontal="center" vertical="center"/>
    </xf>
    <xf numFmtId="0" fontId="3" fillId="5" borderId="4" xfId="1" applyFont="1" applyFill="1" applyBorder="1" applyAlignment="1">
      <alignment horizontal="center" vertical="center" wrapText="1"/>
    </xf>
    <xf numFmtId="169" fontId="3" fillId="5" borderId="4" xfId="1" applyNumberFormat="1" applyFont="1" applyFill="1" applyBorder="1" applyAlignment="1" applyProtection="1">
      <alignment horizontal="center" vertical="center"/>
    </xf>
    <xf numFmtId="49" fontId="3" fillId="5" borderId="4" xfId="1" applyNumberFormat="1" applyFont="1" applyFill="1" applyBorder="1" applyAlignment="1">
      <alignment horizontal="center" vertical="center" wrapText="1"/>
    </xf>
    <xf numFmtId="49" fontId="14" fillId="5" borderId="4" xfId="0" applyNumberFormat="1" applyFont="1" applyFill="1" applyBorder="1" applyAlignment="1">
      <alignment horizontal="center" vertical="center" wrapText="1"/>
    </xf>
    <xf numFmtId="49" fontId="14" fillId="5" borderId="4" xfId="1" applyNumberFormat="1" applyFont="1" applyFill="1" applyBorder="1" applyAlignment="1">
      <alignment horizontal="center" vertical="center" wrapText="1"/>
    </xf>
    <xf numFmtId="49" fontId="4" fillId="5" borderId="64" xfId="1" applyNumberFormat="1" applyFont="1" applyFill="1" applyBorder="1" applyAlignment="1">
      <alignment horizontal="center" vertical="center" wrapText="1"/>
    </xf>
    <xf numFmtId="166" fontId="16" fillId="5" borderId="0" xfId="1" applyNumberFormat="1" applyFont="1" applyFill="1" applyBorder="1" applyAlignment="1" applyProtection="1">
      <alignment vertical="center"/>
    </xf>
    <xf numFmtId="49" fontId="14" fillId="5" borderId="57" xfId="1" applyNumberFormat="1" applyFont="1" applyFill="1" applyBorder="1" applyAlignment="1">
      <alignment horizontal="center" vertical="center" wrapText="1"/>
    </xf>
    <xf numFmtId="0" fontId="26" fillId="5" borderId="0" xfId="0" applyFont="1" applyFill="1" applyAlignment="1">
      <alignment horizontal="center" vertical="center"/>
    </xf>
    <xf numFmtId="166" fontId="3" fillId="5" borderId="7" xfId="1" applyNumberFormat="1" applyFont="1" applyFill="1" applyBorder="1" applyAlignment="1" applyProtection="1">
      <alignment horizontal="center" vertical="center"/>
    </xf>
    <xf numFmtId="0" fontId="3" fillId="5" borderId="5" xfId="1" applyFont="1" applyFill="1" applyBorder="1" applyAlignment="1">
      <alignment horizontal="center" vertical="center" wrapText="1"/>
    </xf>
    <xf numFmtId="49" fontId="14" fillId="5" borderId="64" xfId="1" applyNumberFormat="1" applyFont="1" applyFill="1" applyBorder="1" applyAlignment="1">
      <alignment horizontal="center" vertical="center" wrapText="1"/>
    </xf>
    <xf numFmtId="166" fontId="14" fillId="5" borderId="0" xfId="1" applyNumberFormat="1" applyFont="1" applyFill="1" applyBorder="1" applyAlignment="1" applyProtection="1">
      <alignment vertical="center"/>
    </xf>
    <xf numFmtId="49" fontId="3" fillId="5" borderId="59" xfId="1" applyNumberFormat="1" applyFont="1" applyFill="1" applyBorder="1" applyAlignment="1">
      <alignment vertical="center" wrapText="1"/>
    </xf>
    <xf numFmtId="166" fontId="0" fillId="2" borderId="0" xfId="1" applyNumberFormat="1" applyFont="1" applyFill="1" applyBorder="1" applyAlignment="1" applyProtection="1">
      <alignment vertical="center"/>
    </xf>
    <xf numFmtId="0" fontId="19" fillId="7" borderId="4" xfId="0" applyFont="1" applyFill="1" applyBorder="1" applyAlignment="1">
      <alignment horizontal="left" wrapText="1"/>
    </xf>
    <xf numFmtId="168" fontId="26" fillId="9" borderId="4" xfId="0" applyNumberFormat="1" applyFont="1" applyFill="1" applyBorder="1" applyAlignment="1">
      <alignment horizontal="center" vertical="center"/>
    </xf>
    <xf numFmtId="168" fontId="30" fillId="9" borderId="4" xfId="0" applyNumberFormat="1" applyFont="1" applyFill="1" applyBorder="1" applyAlignment="1">
      <alignment horizontal="center" vertical="center"/>
    </xf>
    <xf numFmtId="49" fontId="3" fillId="0" borderId="4" xfId="1" applyNumberFormat="1" applyFont="1" applyFill="1" applyBorder="1" applyAlignment="1">
      <alignment horizontal="center" vertical="center" wrapText="1"/>
    </xf>
    <xf numFmtId="0" fontId="3" fillId="0" borderId="21" xfId="1" applyFont="1" applyFill="1" applyBorder="1" applyAlignment="1">
      <alignment horizontal="center" vertical="center" wrapText="1"/>
    </xf>
    <xf numFmtId="0" fontId="3" fillId="0" borderId="27" xfId="1" applyFont="1" applyFill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 applyProtection="1">
      <alignment horizontal="center" vertical="center"/>
    </xf>
    <xf numFmtId="168" fontId="3" fillId="4" borderId="48" xfId="1" applyNumberFormat="1" applyFont="1" applyFill="1" applyBorder="1" applyAlignment="1" applyProtection="1">
      <alignment horizontal="center" vertical="center"/>
    </xf>
    <xf numFmtId="1" fontId="3" fillId="4" borderId="48" xfId="1" applyNumberFormat="1" applyFont="1" applyFill="1" applyBorder="1" applyAlignment="1" applyProtection="1">
      <alignment horizontal="center" vertical="center"/>
    </xf>
    <xf numFmtId="49" fontId="3" fillId="4" borderId="48" xfId="1" applyNumberFormat="1" applyFont="1" applyFill="1" applyBorder="1" applyAlignment="1" applyProtection="1">
      <alignment horizontal="center" vertical="center"/>
    </xf>
    <xf numFmtId="49" fontId="3" fillId="4" borderId="48" xfId="1" applyNumberFormat="1" applyFont="1" applyFill="1" applyBorder="1" applyAlignment="1">
      <alignment horizontal="center" vertical="center" wrapText="1"/>
    </xf>
    <xf numFmtId="1" fontId="3" fillId="4" borderId="33" xfId="1" applyNumberFormat="1" applyFont="1" applyFill="1" applyBorder="1" applyAlignment="1">
      <alignment horizontal="center" vertical="center" wrapText="1"/>
    </xf>
    <xf numFmtId="1" fontId="3" fillId="4" borderId="48" xfId="1" applyNumberFormat="1" applyFont="1" applyFill="1" applyBorder="1" applyAlignment="1">
      <alignment horizontal="center" vertical="center" wrapText="1"/>
    </xf>
    <xf numFmtId="1" fontId="3" fillId="5" borderId="48" xfId="1" applyNumberFormat="1" applyFont="1" applyFill="1" applyBorder="1" applyAlignment="1">
      <alignment horizontal="center" vertical="center" wrapText="1"/>
    </xf>
    <xf numFmtId="1" fontId="3" fillId="5" borderId="25" xfId="1" applyNumberFormat="1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1" fontId="3" fillId="5" borderId="12" xfId="1" applyNumberFormat="1" applyFont="1" applyFill="1" applyBorder="1" applyAlignment="1">
      <alignment horizontal="center" vertical="center" wrapText="1"/>
    </xf>
    <xf numFmtId="1" fontId="3" fillId="5" borderId="78" xfId="1" applyNumberFormat="1" applyFont="1" applyFill="1" applyBorder="1" applyAlignment="1">
      <alignment horizontal="center" vertical="center" wrapText="1"/>
    </xf>
    <xf numFmtId="0" fontId="3" fillId="5" borderId="78" xfId="0" applyFont="1" applyFill="1" applyBorder="1" applyAlignment="1">
      <alignment horizontal="center" vertical="center" wrapText="1"/>
    </xf>
    <xf numFmtId="0" fontId="4" fillId="5" borderId="50" xfId="0" applyFont="1" applyFill="1" applyBorder="1" applyAlignment="1">
      <alignment horizontal="center" vertical="center" wrapText="1"/>
    </xf>
    <xf numFmtId="0" fontId="4" fillId="5" borderId="48" xfId="0" applyFont="1" applyFill="1" applyBorder="1" applyAlignment="1">
      <alignment horizontal="center" vertical="center" wrapText="1"/>
    </xf>
    <xf numFmtId="0" fontId="4" fillId="5" borderId="33" xfId="0" applyFont="1" applyFill="1" applyBorder="1" applyAlignment="1">
      <alignment horizontal="center" vertical="center" wrapText="1"/>
    </xf>
    <xf numFmtId="0" fontId="4" fillId="5" borderId="49" xfId="0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 wrapText="1"/>
    </xf>
    <xf numFmtId="0" fontId="4" fillId="5" borderId="78" xfId="0" applyFont="1" applyFill="1" applyBorder="1" applyAlignment="1">
      <alignment horizontal="center" vertical="center"/>
    </xf>
    <xf numFmtId="0" fontId="3" fillId="5" borderId="78" xfId="0" applyFont="1" applyFill="1" applyBorder="1" applyAlignment="1">
      <alignment horizontal="center" vertical="center"/>
    </xf>
    <xf numFmtId="0" fontId="3" fillId="0" borderId="78" xfId="0" applyFont="1" applyFill="1" applyBorder="1" applyAlignment="1">
      <alignment horizontal="center" vertical="center"/>
    </xf>
    <xf numFmtId="0" fontId="3" fillId="8" borderId="4" xfId="1" applyNumberFormat="1" applyFont="1" applyFill="1" applyBorder="1" applyAlignment="1" applyProtection="1">
      <alignment horizontal="center" vertical="center"/>
    </xf>
    <xf numFmtId="0" fontId="4" fillId="0" borderId="0" xfId="3" applyFont="1"/>
    <xf numFmtId="0" fontId="32" fillId="0" borderId="0" xfId="3" applyFont="1" applyBorder="1" applyAlignment="1">
      <alignment horizontal="center"/>
    </xf>
    <xf numFmtId="0" fontId="33" fillId="0" borderId="0" xfId="3" applyFont="1"/>
    <xf numFmtId="0" fontId="33" fillId="0" borderId="0" xfId="3" applyFont="1" applyAlignment="1">
      <alignment horizontal="left" vertical="center" wrapText="1"/>
    </xf>
    <xf numFmtId="0" fontId="35" fillId="0" borderId="4" xfId="3" applyFont="1" applyBorder="1" applyAlignment="1">
      <alignment horizontal="center" vertical="center"/>
    </xf>
    <xf numFmtId="0" fontId="4" fillId="0" borderId="5" xfId="3" applyFont="1" applyBorder="1" applyAlignment="1">
      <alignment horizontal="center"/>
    </xf>
    <xf numFmtId="0" fontId="4" fillId="0" borderId="85" xfId="3" applyFont="1" applyBorder="1" applyAlignment="1">
      <alignment horizontal="center" vertical="center"/>
    </xf>
    <xf numFmtId="0" fontId="4" fillId="0" borderId="4" xfId="3" applyFont="1" applyBorder="1" applyAlignment="1">
      <alignment horizontal="center"/>
    </xf>
    <xf numFmtId="0" fontId="4" fillId="0" borderId="86" xfId="3" applyFont="1" applyBorder="1" applyAlignment="1">
      <alignment horizontal="center" vertical="center"/>
    </xf>
    <xf numFmtId="0" fontId="4" fillId="0" borderId="4" xfId="3" applyFont="1" applyBorder="1" applyAlignment="1">
      <alignment horizontal="center" vertical="center"/>
    </xf>
    <xf numFmtId="0" fontId="33" fillId="0" borderId="4" xfId="0" applyFont="1" applyBorder="1" applyAlignment="1">
      <alignment horizontal="center"/>
    </xf>
    <xf numFmtId="0" fontId="36" fillId="0" borderId="4" xfId="0" applyFont="1" applyBorder="1" applyAlignment="1">
      <alignment horizontal="center"/>
    </xf>
    <xf numFmtId="0" fontId="36" fillId="0" borderId="4" xfId="0" applyFont="1" applyBorder="1" applyAlignment="1">
      <alignment horizontal="center" vertical="center"/>
    </xf>
    <xf numFmtId="0" fontId="37" fillId="0" borderId="4" xfId="0" applyFont="1" applyBorder="1" applyAlignment="1">
      <alignment horizontal="center" vertical="center"/>
    </xf>
    <xf numFmtId="0" fontId="36" fillId="0" borderId="4" xfId="0" applyFont="1" applyFill="1" applyBorder="1" applyAlignment="1">
      <alignment horizontal="center" vertical="center"/>
    </xf>
    <xf numFmtId="0" fontId="4" fillId="0" borderId="4" xfId="3" applyFont="1" applyFill="1" applyBorder="1" applyAlignment="1">
      <alignment horizontal="center"/>
    </xf>
    <xf numFmtId="0" fontId="4" fillId="0" borderId="86" xfId="3" applyFont="1" applyFill="1" applyBorder="1" applyAlignment="1">
      <alignment horizontal="center" vertical="center"/>
    </xf>
    <xf numFmtId="0" fontId="37" fillId="0" borderId="4" xfId="0" applyFont="1" applyFill="1" applyBorder="1" applyAlignment="1">
      <alignment horizontal="center" vertical="center"/>
    </xf>
    <xf numFmtId="0" fontId="37" fillId="0" borderId="4" xfId="3" applyFont="1" applyBorder="1" applyAlignment="1">
      <alignment horizontal="center" vertical="center"/>
    </xf>
    <xf numFmtId="0" fontId="4" fillId="0" borderId="4" xfId="3" applyFont="1" applyBorder="1"/>
    <xf numFmtId="0" fontId="4" fillId="0" borderId="0" xfId="3" applyFont="1" applyAlignment="1">
      <alignment horizontal="center"/>
    </xf>
    <xf numFmtId="0" fontId="4" fillId="0" borderId="0" xfId="3" applyFont="1" applyBorder="1"/>
    <xf numFmtId="0" fontId="33" fillId="0" borderId="0" xfId="3" applyFont="1" applyAlignment="1">
      <alignment horizontal="center" vertical="center" wrapText="1"/>
    </xf>
    <xf numFmtId="0" fontId="2" fillId="0" borderId="0" xfId="3" applyAlignment="1">
      <alignment wrapText="1"/>
    </xf>
    <xf numFmtId="0" fontId="26" fillId="0" borderId="0" xfId="3" applyFont="1" applyAlignment="1">
      <alignment horizontal="center" vertical="center" wrapText="1"/>
    </xf>
    <xf numFmtId="0" fontId="2" fillId="0" borderId="0" xfId="3" applyFont="1" applyAlignment="1">
      <alignment wrapText="1"/>
    </xf>
    <xf numFmtId="0" fontId="26" fillId="0" borderId="0" xfId="3" applyFont="1" applyBorder="1" applyAlignment="1">
      <alignment horizontal="center" vertical="center" wrapText="1"/>
    </xf>
    <xf numFmtId="0" fontId="10" fillId="0" borderId="0" xfId="3" applyFont="1"/>
    <xf numFmtId="0" fontId="9" fillId="0" borderId="0" xfId="3" applyFont="1"/>
    <xf numFmtId="0" fontId="39" fillId="0" borderId="0" xfId="3" applyFont="1"/>
    <xf numFmtId="0" fontId="12" fillId="0" borderId="0" xfId="3" applyFont="1"/>
    <xf numFmtId="0" fontId="40" fillId="0" borderId="0" xfId="3" applyFont="1"/>
    <xf numFmtId="0" fontId="2" fillId="0" borderId="0" xfId="3" applyBorder="1" applyAlignment="1">
      <alignment horizontal="center" vertical="center"/>
    </xf>
    <xf numFmtId="0" fontId="2" fillId="0" borderId="0" xfId="3" applyBorder="1" applyAlignment="1">
      <alignment vertical="center" wrapText="1"/>
    </xf>
    <xf numFmtId="0" fontId="12" fillId="0" borderId="0" xfId="4" applyFont="1" applyBorder="1" applyAlignment="1">
      <alignment vertical="center" wrapText="1"/>
    </xf>
    <xf numFmtId="0" fontId="40" fillId="0" borderId="0" xfId="4" applyFont="1" applyBorder="1" applyAlignment="1">
      <alignment vertical="center" wrapText="1"/>
    </xf>
    <xf numFmtId="0" fontId="2" fillId="0" borderId="0" xfId="3" applyFont="1" applyBorder="1" applyAlignment="1">
      <alignment vertical="center" wrapText="1"/>
    </xf>
    <xf numFmtId="0" fontId="2" fillId="0" borderId="0" xfId="3" applyBorder="1" applyAlignment="1">
      <alignment vertical="center"/>
    </xf>
    <xf numFmtId="0" fontId="40" fillId="0" borderId="0" xfId="3" applyFont="1" applyBorder="1" applyAlignment="1"/>
    <xf numFmtId="0" fontId="2" fillId="0" borderId="0" xfId="3" applyBorder="1" applyAlignment="1">
      <alignment horizontal="right" vertical="center"/>
    </xf>
    <xf numFmtId="0" fontId="33" fillId="0" borderId="0" xfId="3" applyFont="1" applyBorder="1" applyAlignment="1">
      <alignment horizontal="center" vertical="center" wrapText="1"/>
    </xf>
    <xf numFmtId="0" fontId="33" fillId="0" borderId="0" xfId="3" applyFont="1" applyBorder="1"/>
    <xf numFmtId="0" fontId="2" fillId="0" borderId="0" xfId="3" applyBorder="1" applyAlignment="1">
      <alignment wrapText="1"/>
    </xf>
    <xf numFmtId="0" fontId="2" fillId="0" borderId="0" xfId="3" applyFont="1" applyBorder="1" applyAlignment="1">
      <alignment wrapText="1"/>
    </xf>
    <xf numFmtId="49" fontId="12" fillId="0" borderId="1" xfId="0" applyNumberFormat="1" applyFont="1" applyFill="1" applyBorder="1" applyAlignment="1">
      <alignment vertical="center" wrapText="1"/>
    </xf>
    <xf numFmtId="0" fontId="3" fillId="0" borderId="13" xfId="1" applyFont="1" applyFill="1" applyBorder="1" applyAlignment="1">
      <alignment horizontal="center" vertical="center" wrapText="1"/>
    </xf>
    <xf numFmtId="49" fontId="3" fillId="0" borderId="14" xfId="1" applyNumberFormat="1" applyFont="1" applyFill="1" applyBorder="1" applyAlignment="1">
      <alignment horizontal="center" vertical="center" wrapText="1"/>
    </xf>
    <xf numFmtId="49" fontId="3" fillId="0" borderId="55" xfId="1" applyNumberFormat="1" applyFont="1" applyFill="1" applyBorder="1" applyAlignment="1">
      <alignment horizontal="center" vertical="center" wrapText="1"/>
    </xf>
    <xf numFmtId="166" fontId="3" fillId="0" borderId="15" xfId="1" applyNumberFormat="1" applyFont="1" applyFill="1" applyBorder="1" applyAlignment="1" applyProtection="1">
      <alignment horizontal="center" vertical="center" wrapText="1"/>
    </xf>
    <xf numFmtId="168" fontId="3" fillId="0" borderId="17" xfId="1" applyNumberFormat="1" applyFont="1" applyFill="1" applyBorder="1" applyAlignment="1" applyProtection="1">
      <alignment horizontal="center" vertical="center"/>
    </xf>
    <xf numFmtId="1" fontId="3" fillId="0" borderId="3" xfId="1" applyNumberFormat="1" applyFont="1" applyFill="1" applyBorder="1" applyAlignment="1" applyProtection="1">
      <alignment horizontal="center" vertical="center"/>
    </xf>
    <xf numFmtId="1" fontId="3" fillId="0" borderId="13" xfId="1" applyNumberFormat="1" applyFont="1" applyFill="1" applyBorder="1" applyAlignment="1" applyProtection="1">
      <alignment horizontal="center" vertical="center"/>
    </xf>
    <xf numFmtId="1" fontId="3" fillId="0" borderId="14" xfId="1" applyNumberFormat="1" applyFont="1" applyFill="1" applyBorder="1" applyAlignment="1" applyProtection="1">
      <alignment horizontal="center" vertical="center"/>
    </xf>
    <xf numFmtId="1" fontId="3" fillId="0" borderId="15" xfId="1" applyNumberFormat="1" applyFont="1" applyFill="1" applyBorder="1" applyAlignment="1" applyProtection="1">
      <alignment horizontal="center" vertical="center"/>
    </xf>
    <xf numFmtId="49" fontId="14" fillId="0" borderId="13" xfId="1" applyNumberFormat="1" applyFont="1" applyFill="1" applyBorder="1" applyAlignment="1">
      <alignment horizontal="center" vertical="center" wrapText="1"/>
    </xf>
    <xf numFmtId="49" fontId="14" fillId="0" borderId="17" xfId="1" applyNumberFormat="1" applyFont="1" applyFill="1" applyBorder="1" applyAlignment="1">
      <alignment horizontal="center" vertical="center" wrapText="1"/>
    </xf>
    <xf numFmtId="49" fontId="14" fillId="0" borderId="16" xfId="1" applyNumberFormat="1" applyFont="1" applyFill="1" applyBorder="1" applyAlignment="1">
      <alignment horizontal="center" vertical="center" wrapText="1"/>
    </xf>
    <xf numFmtId="49" fontId="14" fillId="0" borderId="15" xfId="1" applyNumberFormat="1" applyFont="1" applyFill="1" applyBorder="1" applyAlignment="1">
      <alignment horizontal="center" vertical="center" wrapText="1"/>
    </xf>
    <xf numFmtId="168" fontId="3" fillId="0" borderId="56" xfId="1" applyNumberFormat="1" applyFont="1" applyFill="1" applyBorder="1" applyAlignment="1" applyProtection="1">
      <alignment horizontal="center" vertical="center"/>
    </xf>
    <xf numFmtId="0" fontId="4" fillId="0" borderId="56" xfId="0" applyFont="1" applyFill="1" applyBorder="1" applyAlignment="1">
      <alignment horizontal="center" vertical="center" wrapText="1"/>
    </xf>
    <xf numFmtId="0" fontId="4" fillId="0" borderId="19" xfId="1" applyFont="1" applyFill="1" applyBorder="1" applyAlignment="1">
      <alignment horizontal="center" vertical="center" wrapText="1"/>
    </xf>
    <xf numFmtId="1" fontId="3" fillId="0" borderId="4" xfId="1" applyNumberFormat="1" applyFont="1" applyFill="1" applyBorder="1" applyAlignment="1" applyProtection="1">
      <alignment horizontal="center" vertical="center"/>
    </xf>
    <xf numFmtId="49" fontId="3" fillId="0" borderId="67" xfId="1" applyNumberFormat="1" applyFont="1" applyFill="1" applyBorder="1" applyAlignment="1">
      <alignment horizontal="left" vertical="center" wrapText="1"/>
    </xf>
    <xf numFmtId="165" fontId="15" fillId="0" borderId="20" xfId="1" applyNumberFormat="1" applyFont="1" applyFill="1" applyBorder="1" applyAlignment="1" applyProtection="1">
      <alignment horizontal="center" vertical="center"/>
    </xf>
    <xf numFmtId="49" fontId="14" fillId="0" borderId="57" xfId="1" applyNumberFormat="1" applyFont="1" applyFill="1" applyBorder="1" applyAlignment="1" applyProtection="1">
      <alignment horizontal="center" vertical="center"/>
    </xf>
    <xf numFmtId="49" fontId="3" fillId="0" borderId="58" xfId="0" applyNumberFormat="1" applyFont="1" applyFill="1" applyBorder="1" applyAlignment="1" applyProtection="1">
      <alignment horizontal="center" vertical="center"/>
    </xf>
    <xf numFmtId="49" fontId="3" fillId="0" borderId="59" xfId="1" applyNumberFormat="1" applyFont="1" applyFill="1" applyBorder="1" applyAlignment="1">
      <alignment vertical="center" wrapText="1"/>
    </xf>
    <xf numFmtId="166" fontId="3" fillId="0" borderId="21" xfId="1" applyNumberFormat="1" applyFont="1" applyFill="1" applyBorder="1" applyAlignment="1" applyProtection="1">
      <alignment horizontal="center" vertical="center"/>
    </xf>
    <xf numFmtId="0" fontId="3" fillId="0" borderId="22" xfId="1" applyFont="1" applyFill="1" applyBorder="1" applyAlignment="1">
      <alignment horizontal="center" vertical="center" wrapText="1"/>
    </xf>
    <xf numFmtId="169" fontId="3" fillId="0" borderId="60" xfId="1" applyNumberFormat="1" applyFont="1" applyFill="1" applyBorder="1" applyAlignment="1" applyProtection="1">
      <alignment horizontal="center" vertical="center"/>
    </xf>
    <xf numFmtId="49" fontId="14" fillId="0" borderId="21" xfId="1" applyNumberFormat="1" applyFont="1" applyFill="1" applyBorder="1" applyAlignment="1">
      <alignment horizontal="center" vertical="center" wrapText="1"/>
    </xf>
    <xf numFmtId="49" fontId="14" fillId="0" borderId="60" xfId="1" applyNumberFormat="1" applyFont="1" applyFill="1" applyBorder="1" applyAlignment="1">
      <alignment horizontal="center" vertical="center" wrapText="1"/>
    </xf>
    <xf numFmtId="49" fontId="14" fillId="0" borderId="61" xfId="1" applyNumberFormat="1" applyFont="1" applyFill="1" applyBorder="1" applyAlignment="1">
      <alignment horizontal="center" vertical="center" wrapText="1"/>
    </xf>
    <xf numFmtId="49" fontId="14" fillId="0" borderId="22" xfId="1" applyNumberFormat="1" applyFont="1" applyFill="1" applyBorder="1" applyAlignment="1">
      <alignment horizontal="center" vertical="center" wrapText="1"/>
    </xf>
    <xf numFmtId="0" fontId="3" fillId="0" borderId="62" xfId="1" applyFont="1" applyFill="1" applyBorder="1" applyAlignment="1">
      <alignment horizontal="center" vertical="center" wrapText="1"/>
    </xf>
    <xf numFmtId="166" fontId="3" fillId="0" borderId="19" xfId="1" applyNumberFormat="1" applyFont="1" applyFill="1" applyBorder="1" applyAlignment="1" applyProtection="1">
      <alignment horizontal="center" vertical="center"/>
    </xf>
    <xf numFmtId="0" fontId="3" fillId="0" borderId="58" xfId="1" applyFont="1" applyFill="1" applyBorder="1" applyAlignment="1">
      <alignment horizontal="center" vertical="center" wrapText="1"/>
    </xf>
    <xf numFmtId="49" fontId="14" fillId="0" borderId="57" xfId="1" applyNumberFormat="1" applyFont="1" applyFill="1" applyBorder="1" applyAlignment="1" applyProtection="1">
      <alignment vertical="center"/>
    </xf>
    <xf numFmtId="166" fontId="3" fillId="0" borderId="0" xfId="1" applyNumberFormat="1" applyFont="1" applyFill="1" applyBorder="1" applyAlignment="1" applyProtection="1">
      <alignment vertical="center"/>
    </xf>
    <xf numFmtId="165" fontId="15" fillId="0" borderId="4" xfId="1" applyNumberFormat="1" applyFont="1" applyFill="1" applyBorder="1" applyAlignment="1" applyProtection="1">
      <alignment horizontal="center" vertical="center"/>
    </xf>
    <xf numFmtId="49" fontId="14" fillId="0" borderId="4" xfId="1" applyNumberFormat="1" applyFont="1" applyFill="1" applyBorder="1" applyAlignment="1" applyProtection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 wrapText="1"/>
    </xf>
    <xf numFmtId="49" fontId="3" fillId="0" borderId="27" xfId="1" applyNumberFormat="1" applyFont="1" applyFill="1" applyBorder="1" applyAlignment="1">
      <alignment vertical="center" wrapText="1"/>
    </xf>
    <xf numFmtId="166" fontId="3" fillId="0" borderId="27" xfId="1" applyNumberFormat="1" applyFont="1" applyFill="1" applyBorder="1" applyAlignment="1" applyProtection="1">
      <alignment horizontal="center" vertical="center"/>
    </xf>
    <xf numFmtId="169" fontId="3" fillId="0" borderId="27" xfId="1" applyNumberFormat="1" applyFont="1" applyFill="1" applyBorder="1" applyAlignment="1" applyProtection="1">
      <alignment horizontal="center" vertical="center"/>
    </xf>
    <xf numFmtId="49" fontId="3" fillId="0" borderId="27" xfId="1" applyNumberFormat="1" applyFont="1" applyFill="1" applyBorder="1" applyAlignment="1">
      <alignment horizontal="center" vertical="center" wrapText="1"/>
    </xf>
    <xf numFmtId="49" fontId="14" fillId="0" borderId="27" xfId="1" applyNumberFormat="1" applyFont="1" applyFill="1" applyBorder="1" applyAlignment="1">
      <alignment horizontal="center" vertical="center" wrapText="1"/>
    </xf>
    <xf numFmtId="49" fontId="14" fillId="0" borderId="78" xfId="1" applyNumberFormat="1" applyFont="1" applyFill="1" applyBorder="1" applyAlignment="1">
      <alignment horizontal="center" vertical="center" wrapText="1"/>
    </xf>
    <xf numFmtId="166" fontId="3" fillId="0" borderId="4" xfId="1" applyNumberFormat="1" applyFont="1" applyFill="1" applyBorder="1" applyAlignment="1" applyProtection="1">
      <alignment horizontal="center" vertical="center"/>
    </xf>
    <xf numFmtId="0" fontId="3" fillId="0" borderId="49" xfId="1" applyFont="1" applyFill="1" applyBorder="1" applyAlignment="1">
      <alignment horizontal="center" vertical="center" wrapText="1"/>
    </xf>
    <xf numFmtId="49" fontId="3" fillId="0" borderId="58" xfId="1" applyNumberFormat="1" applyFont="1" applyFill="1" applyBorder="1" applyAlignment="1">
      <alignment vertical="center" wrapText="1"/>
    </xf>
    <xf numFmtId="166" fontId="3" fillId="0" borderId="63" xfId="1" applyNumberFormat="1" applyFont="1" applyFill="1" applyBorder="1" applyAlignment="1" applyProtection="1">
      <alignment horizontal="center" vertical="center"/>
    </xf>
    <xf numFmtId="0" fontId="3" fillId="0" borderId="70" xfId="1" applyFont="1" applyFill="1" applyBorder="1" applyAlignment="1">
      <alignment horizontal="center" vertical="center" wrapText="1"/>
    </xf>
    <xf numFmtId="0" fontId="3" fillId="0" borderId="84" xfId="1" applyFont="1" applyFill="1" applyBorder="1" applyAlignment="1">
      <alignment horizontal="center" vertical="center" wrapText="1"/>
    </xf>
    <xf numFmtId="169" fontId="3" fillId="0" borderId="80" xfId="1" applyNumberFormat="1" applyFont="1" applyFill="1" applyBorder="1" applyAlignment="1" applyProtection="1">
      <alignment horizontal="center" vertical="center"/>
    </xf>
    <xf numFmtId="0" fontId="3" fillId="0" borderId="80" xfId="1" applyFont="1" applyFill="1" applyBorder="1" applyAlignment="1">
      <alignment horizontal="center" vertical="center" wrapText="1"/>
    </xf>
    <xf numFmtId="0" fontId="3" fillId="0" borderId="63" xfId="1" applyFont="1" applyFill="1" applyBorder="1" applyAlignment="1">
      <alignment horizontal="center" vertical="center" wrapText="1"/>
    </xf>
    <xf numFmtId="49" fontId="3" fillId="0" borderId="70" xfId="1" applyNumberFormat="1" applyFont="1" applyFill="1" applyBorder="1" applyAlignment="1">
      <alignment horizontal="center" vertical="center" wrapText="1"/>
    </xf>
    <xf numFmtId="49" fontId="4" fillId="0" borderId="63" xfId="1" applyNumberFormat="1" applyFont="1" applyFill="1" applyBorder="1" applyAlignment="1">
      <alignment horizontal="center" vertical="center" wrapText="1"/>
    </xf>
    <xf numFmtId="49" fontId="4" fillId="0" borderId="65" xfId="1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9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169" fontId="3" fillId="0" borderId="1" xfId="1" applyNumberFormat="1" applyFont="1" applyFill="1" applyBorder="1" applyAlignment="1" applyProtection="1">
      <alignment horizontal="center" vertical="center"/>
    </xf>
    <xf numFmtId="0" fontId="3" fillId="0" borderId="82" xfId="1" applyFont="1" applyFill="1" applyBorder="1" applyAlignment="1">
      <alignment horizontal="center" vertical="center" wrapText="1"/>
    </xf>
    <xf numFmtId="49" fontId="14" fillId="0" borderId="0" xfId="1" applyNumberFormat="1" applyFont="1" applyFill="1" applyBorder="1" applyAlignment="1">
      <alignment horizontal="center" vertical="center" wrapText="1"/>
    </xf>
    <xf numFmtId="165" fontId="15" fillId="0" borderId="5" xfId="1" applyNumberFormat="1" applyFont="1" applyFill="1" applyBorder="1" applyAlignment="1" applyProtection="1">
      <alignment horizontal="center" vertical="center"/>
    </xf>
    <xf numFmtId="49" fontId="4" fillId="0" borderId="6" xfId="1" applyNumberFormat="1" applyFont="1" applyFill="1" applyBorder="1" applyAlignment="1" applyProtection="1">
      <alignment vertical="center"/>
    </xf>
    <xf numFmtId="169" fontId="3" fillId="0" borderId="61" xfId="1" applyNumberFormat="1" applyFont="1" applyFill="1" applyBorder="1" applyAlignment="1" applyProtection="1">
      <alignment horizontal="center" vertical="center"/>
    </xf>
    <xf numFmtId="166" fontId="3" fillId="0" borderId="42" xfId="1" applyNumberFormat="1" applyFont="1" applyFill="1" applyBorder="1" applyAlignment="1" applyProtection="1">
      <alignment horizontal="center" vertical="center"/>
    </xf>
    <xf numFmtId="0" fontId="3" fillId="0" borderId="69" xfId="1" applyFont="1" applyFill="1" applyBorder="1" applyAlignment="1">
      <alignment horizontal="center" vertical="center" wrapText="1"/>
    </xf>
    <xf numFmtId="169" fontId="3" fillId="0" borderId="58" xfId="1" applyNumberFormat="1" applyFont="1" applyFill="1" applyBorder="1" applyAlignment="1" applyProtection="1">
      <alignment horizontal="center" vertical="center"/>
    </xf>
    <xf numFmtId="49" fontId="4" fillId="0" borderId="22" xfId="1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left" vertical="center" wrapText="1"/>
    </xf>
    <xf numFmtId="0" fontId="3" fillId="0" borderId="4" xfId="0" applyNumberFormat="1" applyFont="1" applyFill="1" applyBorder="1" applyAlignment="1" applyProtection="1">
      <alignment horizontal="center" vertical="center"/>
    </xf>
    <xf numFmtId="1" fontId="3" fillId="0" borderId="4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left" vertical="center" wrapText="1"/>
    </xf>
    <xf numFmtId="165" fontId="18" fillId="0" borderId="4" xfId="0" applyNumberFormat="1" applyFont="1" applyFill="1" applyBorder="1" applyAlignment="1" applyProtection="1">
      <alignment horizontal="center" vertical="center"/>
    </xf>
    <xf numFmtId="168" fontId="3" fillId="0" borderId="4" xfId="1" applyNumberFormat="1" applyFont="1" applyFill="1" applyBorder="1" applyAlignment="1" applyProtection="1">
      <alignment horizontal="center" vertical="center"/>
    </xf>
    <xf numFmtId="1" fontId="3" fillId="0" borderId="64" xfId="1" applyNumberFormat="1" applyFont="1" applyFill="1" applyBorder="1" applyAlignment="1" applyProtection="1">
      <alignment horizontal="center" vertical="center"/>
    </xf>
    <xf numFmtId="0" fontId="3" fillId="0" borderId="6" xfId="0" applyNumberFormat="1" applyFont="1" applyFill="1" applyBorder="1" applyAlignment="1" applyProtection="1">
      <alignment horizontal="left" vertical="center" wrapText="1"/>
    </xf>
    <xf numFmtId="49" fontId="4" fillId="0" borderId="17" xfId="1" applyNumberFormat="1" applyFont="1" applyFill="1" applyBorder="1" applyAlignment="1">
      <alignment vertical="center" wrapText="1"/>
    </xf>
    <xf numFmtId="0" fontId="4" fillId="0" borderId="13" xfId="1" applyNumberFormat="1" applyFont="1" applyFill="1" applyBorder="1" applyAlignment="1" applyProtection="1">
      <alignment horizontal="center" vertical="center"/>
    </xf>
    <xf numFmtId="0" fontId="4" fillId="0" borderId="14" xfId="1" applyNumberFormat="1" applyFont="1" applyFill="1" applyBorder="1" applyAlignment="1" applyProtection="1">
      <alignment horizontal="center" vertical="center"/>
    </xf>
    <xf numFmtId="0" fontId="4" fillId="0" borderId="15" xfId="1" applyNumberFormat="1" applyFont="1" applyFill="1" applyBorder="1" applyAlignment="1" applyProtection="1">
      <alignment horizontal="center" vertical="center"/>
    </xf>
    <xf numFmtId="169" fontId="3" fillId="0" borderId="54" xfId="1" applyNumberFormat="1" applyFont="1" applyFill="1" applyBorder="1" applyAlignment="1" applyProtection="1">
      <alignment horizontal="center" vertical="center"/>
    </xf>
    <xf numFmtId="169" fontId="4" fillId="0" borderId="54" xfId="1" applyNumberFormat="1" applyFont="1" applyFill="1" applyBorder="1" applyAlignment="1" applyProtection="1">
      <alignment horizontal="center" vertical="center"/>
    </xf>
    <xf numFmtId="165" fontId="4" fillId="0" borderId="13" xfId="1" applyNumberFormat="1" applyFont="1" applyFill="1" applyBorder="1" applyAlignment="1" applyProtection="1">
      <alignment horizontal="center" vertical="center"/>
    </xf>
    <xf numFmtId="49" fontId="4" fillId="0" borderId="14" xfId="1" applyNumberFormat="1" applyFont="1" applyFill="1" applyBorder="1" applyAlignment="1" applyProtection="1">
      <alignment horizontal="center" vertical="center"/>
    </xf>
    <xf numFmtId="165" fontId="4" fillId="0" borderId="15" xfId="1" applyNumberFormat="1" applyFont="1" applyFill="1" applyBorder="1" applyAlignment="1" applyProtection="1">
      <alignment horizontal="center" vertical="center"/>
    </xf>
    <xf numFmtId="49" fontId="4" fillId="0" borderId="13" xfId="1" applyNumberFormat="1" applyFont="1" applyFill="1" applyBorder="1" applyAlignment="1" applyProtection="1">
      <alignment horizontal="center" vertical="center"/>
    </xf>
    <xf numFmtId="49" fontId="4" fillId="0" borderId="16" xfId="1" applyNumberFormat="1" applyFont="1" applyFill="1" applyBorder="1" applyAlignment="1" applyProtection="1">
      <alignment horizontal="center" vertical="center"/>
    </xf>
    <xf numFmtId="49" fontId="4" fillId="0" borderId="15" xfId="1" applyNumberFormat="1" applyFont="1" applyFill="1" applyBorder="1" applyAlignment="1" applyProtection="1">
      <alignment horizontal="center" vertical="center"/>
    </xf>
    <xf numFmtId="49" fontId="4" fillId="0" borderId="57" xfId="1" applyNumberFormat="1" applyFont="1" applyFill="1" applyBorder="1" applyAlignment="1">
      <alignment vertical="center" wrapText="1"/>
    </xf>
    <xf numFmtId="0" fontId="4" fillId="0" borderId="63" xfId="1" applyNumberFormat="1" applyFont="1" applyFill="1" applyBorder="1" applyAlignment="1" applyProtection="1">
      <alignment horizontal="center" vertical="center"/>
    </xf>
    <xf numFmtId="0" fontId="4" fillId="0" borderId="70" xfId="1" applyNumberFormat="1" applyFont="1" applyFill="1" applyBorder="1" applyAlignment="1" applyProtection="1">
      <alignment horizontal="center" vertical="center"/>
    </xf>
    <xf numFmtId="0" fontId="4" fillId="0" borderId="65" xfId="1" applyNumberFormat="1" applyFont="1" applyFill="1" applyBorder="1" applyAlignment="1" applyProtection="1">
      <alignment horizontal="center" vertical="center"/>
    </xf>
    <xf numFmtId="169" fontId="3" fillId="0" borderId="71" xfId="1" applyNumberFormat="1" applyFont="1" applyFill="1" applyBorder="1" applyAlignment="1" applyProtection="1">
      <alignment horizontal="center" vertical="center"/>
    </xf>
    <xf numFmtId="169" fontId="4" fillId="0" borderId="71" xfId="1" applyNumberFormat="1" applyFont="1" applyFill="1" applyBorder="1" applyAlignment="1" applyProtection="1">
      <alignment horizontal="center" vertical="center"/>
    </xf>
    <xf numFmtId="165" fontId="4" fillId="0" borderId="63" xfId="1" applyNumberFormat="1" applyFont="1" applyFill="1" applyBorder="1" applyAlignment="1" applyProtection="1">
      <alignment horizontal="center" vertical="center"/>
    </xf>
    <xf numFmtId="49" fontId="4" fillId="0" borderId="70" xfId="1" applyNumberFormat="1" applyFont="1" applyFill="1" applyBorder="1" applyAlignment="1" applyProtection="1">
      <alignment horizontal="center" vertical="center"/>
    </xf>
    <xf numFmtId="165" fontId="4" fillId="0" borderId="65" xfId="1" applyNumberFormat="1" applyFont="1" applyFill="1" applyBorder="1" applyAlignment="1" applyProtection="1">
      <alignment horizontal="center" vertical="center"/>
    </xf>
    <xf numFmtId="49" fontId="4" fillId="0" borderId="63" xfId="1" applyNumberFormat="1" applyFont="1" applyFill="1" applyBorder="1" applyAlignment="1" applyProtection="1">
      <alignment horizontal="center" vertical="center"/>
    </xf>
    <xf numFmtId="49" fontId="4" fillId="0" borderId="8" xfId="1" applyNumberFormat="1" applyFont="1" applyFill="1" applyBorder="1" applyAlignment="1" applyProtection="1">
      <alignment horizontal="center" vertical="center"/>
    </xf>
    <xf numFmtId="49" fontId="4" fillId="0" borderId="65" xfId="1" applyNumberFormat="1" applyFont="1" applyFill="1" applyBorder="1" applyAlignment="1" applyProtection="1">
      <alignment horizontal="center" vertical="center"/>
    </xf>
    <xf numFmtId="49" fontId="4" fillId="0" borderId="60" xfId="1" applyNumberFormat="1" applyFont="1" applyFill="1" applyBorder="1" applyAlignment="1">
      <alignment vertical="center" wrapText="1"/>
    </xf>
    <xf numFmtId="0" fontId="4" fillId="0" borderId="29" xfId="1" applyNumberFormat="1" applyFont="1" applyFill="1" applyBorder="1" applyAlignment="1" applyProtection="1">
      <alignment horizontal="center" vertical="center"/>
    </xf>
    <xf numFmtId="0" fontId="4" fillId="0" borderId="28" xfId="1" applyNumberFormat="1" applyFont="1" applyFill="1" applyBorder="1" applyAlignment="1" applyProtection="1">
      <alignment horizontal="center" vertical="center"/>
    </xf>
    <xf numFmtId="169" fontId="4" fillId="0" borderId="18" xfId="1" applyNumberFormat="1" applyFont="1" applyFill="1" applyBorder="1" applyAlignment="1" applyProtection="1">
      <alignment horizontal="center" vertical="center"/>
    </xf>
    <xf numFmtId="165" fontId="4" fillId="0" borderId="26" xfId="1" applyNumberFormat="1" applyFont="1" applyFill="1" applyBorder="1" applyAlignment="1" applyProtection="1">
      <alignment horizontal="center" vertical="center"/>
    </xf>
    <xf numFmtId="49" fontId="4" fillId="0" borderId="29" xfId="1" applyNumberFormat="1" applyFont="1" applyFill="1" applyBorder="1" applyAlignment="1" applyProtection="1">
      <alignment horizontal="center" vertical="center"/>
    </xf>
    <xf numFmtId="165" fontId="4" fillId="0" borderId="28" xfId="1" applyNumberFormat="1" applyFont="1" applyFill="1" applyBorder="1" applyAlignment="1" applyProtection="1">
      <alignment horizontal="center" vertical="center"/>
    </xf>
    <xf numFmtId="49" fontId="4" fillId="0" borderId="26" xfId="1" applyNumberFormat="1" applyFont="1" applyFill="1" applyBorder="1" applyAlignment="1" applyProtection="1">
      <alignment horizontal="center" vertical="center"/>
    </xf>
    <xf numFmtId="49" fontId="4" fillId="0" borderId="0" xfId="1" applyNumberFormat="1" applyFont="1" applyFill="1" applyBorder="1" applyAlignment="1" applyProtection="1">
      <alignment horizontal="center" vertical="center"/>
    </xf>
    <xf numFmtId="49" fontId="4" fillId="0" borderId="28" xfId="1" applyNumberFormat="1" applyFont="1" applyFill="1" applyBorder="1" applyAlignment="1" applyProtection="1">
      <alignment horizontal="center" vertical="center"/>
    </xf>
    <xf numFmtId="49" fontId="4" fillId="0" borderId="54" xfId="1" applyNumberFormat="1" applyFont="1" applyFill="1" applyBorder="1" applyAlignment="1">
      <alignment vertical="center" wrapText="1"/>
    </xf>
    <xf numFmtId="49" fontId="4" fillId="0" borderId="56" xfId="1" applyNumberFormat="1" applyFont="1" applyFill="1" applyBorder="1" applyAlignment="1">
      <alignment vertical="center" wrapText="1"/>
    </xf>
    <xf numFmtId="49" fontId="4" fillId="0" borderId="67" xfId="1" applyNumberFormat="1" applyFont="1" applyFill="1" applyBorder="1" applyAlignment="1">
      <alignment vertical="center" wrapText="1"/>
    </xf>
    <xf numFmtId="0" fontId="4" fillId="0" borderId="45" xfId="1" applyNumberFormat="1" applyFont="1" applyFill="1" applyBorder="1" applyAlignment="1" applyProtection="1">
      <alignment horizontal="center" vertical="center"/>
    </xf>
    <xf numFmtId="0" fontId="4" fillId="0" borderId="46" xfId="1" applyNumberFormat="1" applyFont="1" applyFill="1" applyBorder="1" applyAlignment="1" applyProtection="1">
      <alignment horizontal="center" vertical="center"/>
    </xf>
    <xf numFmtId="0" fontId="4" fillId="0" borderId="77" xfId="1" applyNumberFormat="1" applyFont="1" applyFill="1" applyBorder="1" applyAlignment="1" applyProtection="1">
      <alignment horizontal="center" vertical="center"/>
    </xf>
    <xf numFmtId="169" fontId="3" fillId="0" borderId="41" xfId="1" applyNumberFormat="1" applyFont="1" applyFill="1" applyBorder="1" applyAlignment="1" applyProtection="1">
      <alignment horizontal="center" vertical="center"/>
    </xf>
    <xf numFmtId="169" fontId="4" fillId="0" borderId="41" xfId="1" applyNumberFormat="1" applyFont="1" applyFill="1" applyBorder="1" applyAlignment="1" applyProtection="1">
      <alignment horizontal="center" vertical="center"/>
    </xf>
    <xf numFmtId="165" fontId="4" fillId="0" borderId="45" xfId="1" applyNumberFormat="1" applyFont="1" applyFill="1" applyBorder="1" applyAlignment="1" applyProtection="1">
      <alignment horizontal="center" vertical="center"/>
    </xf>
    <xf numFmtId="49" fontId="4" fillId="0" borderId="46" xfId="1" applyNumberFormat="1" applyFont="1" applyFill="1" applyBorder="1" applyAlignment="1" applyProtection="1">
      <alignment horizontal="center" vertical="center"/>
    </xf>
    <xf numFmtId="165" fontId="4" fillId="0" borderId="77" xfId="1" applyNumberFormat="1" applyFont="1" applyFill="1" applyBorder="1" applyAlignment="1" applyProtection="1">
      <alignment horizontal="center" vertical="center"/>
    </xf>
    <xf numFmtId="49" fontId="4" fillId="0" borderId="45" xfId="1" applyNumberFormat="1" applyFont="1" applyFill="1" applyBorder="1" applyAlignment="1" applyProtection="1">
      <alignment horizontal="center" vertical="center"/>
    </xf>
    <xf numFmtId="49" fontId="4" fillId="0" borderId="24" xfId="1" applyNumberFormat="1" applyFont="1" applyFill="1" applyBorder="1" applyAlignment="1" applyProtection="1">
      <alignment horizontal="center" vertical="center"/>
    </xf>
    <xf numFmtId="49" fontId="4" fillId="0" borderId="77" xfId="1" applyNumberFormat="1" applyFont="1" applyFill="1" applyBorder="1" applyAlignment="1" applyProtection="1">
      <alignment horizontal="center" vertical="center"/>
    </xf>
    <xf numFmtId="49" fontId="4" fillId="0" borderId="64" xfId="1" applyNumberFormat="1" applyFont="1" applyFill="1" applyBorder="1" applyAlignment="1">
      <alignment vertical="center" wrapText="1"/>
    </xf>
    <xf numFmtId="49" fontId="4" fillId="0" borderId="78" xfId="1" applyNumberFormat="1" applyFont="1" applyFill="1" applyBorder="1" applyAlignment="1" applyProtection="1">
      <alignment horizontal="center" vertical="center"/>
    </xf>
    <xf numFmtId="49" fontId="4" fillId="0" borderId="16" xfId="1" applyNumberFormat="1" applyFont="1" applyFill="1" applyBorder="1" applyAlignment="1">
      <alignment vertical="center" wrapText="1"/>
    </xf>
    <xf numFmtId="169" fontId="4" fillId="0" borderId="17" xfId="1" applyNumberFormat="1" applyFont="1" applyFill="1" applyBorder="1" applyAlignment="1" applyProtection="1">
      <alignment horizontal="center" vertical="center"/>
    </xf>
    <xf numFmtId="165" fontId="4" fillId="0" borderId="54" xfId="1" applyNumberFormat="1" applyFont="1" applyFill="1" applyBorder="1" applyAlignment="1" applyProtection="1">
      <alignment horizontal="center" vertical="center"/>
    </xf>
    <xf numFmtId="49" fontId="4" fillId="0" borderId="8" xfId="1" applyNumberFormat="1" applyFont="1" applyFill="1" applyBorder="1" applyAlignment="1">
      <alignment vertical="center" wrapText="1"/>
    </xf>
    <xf numFmtId="0" fontId="4" fillId="0" borderId="19" xfId="1" applyNumberFormat="1" applyFont="1" applyFill="1" applyBorder="1" applyAlignment="1" applyProtection="1">
      <alignment horizontal="center" vertical="center"/>
    </xf>
    <xf numFmtId="0" fontId="4" fillId="0" borderId="4" xfId="1" applyNumberFormat="1" applyFont="1" applyFill="1" applyBorder="1" applyAlignment="1" applyProtection="1">
      <alignment horizontal="center" vertical="center"/>
    </xf>
    <xf numFmtId="0" fontId="4" fillId="0" borderId="20" xfId="1" applyNumberFormat="1" applyFont="1" applyFill="1" applyBorder="1" applyAlignment="1" applyProtection="1">
      <alignment horizontal="center" vertical="center"/>
    </xf>
    <xf numFmtId="169" fontId="4" fillId="0" borderId="64" xfId="1" applyNumberFormat="1" applyFont="1" applyFill="1" applyBorder="1" applyAlignment="1" applyProtection="1">
      <alignment horizontal="center" vertical="center"/>
    </xf>
    <xf numFmtId="49" fontId="4" fillId="0" borderId="0" xfId="1" applyNumberFormat="1" applyFont="1" applyFill="1" applyBorder="1" applyAlignment="1">
      <alignment vertical="center" wrapText="1"/>
    </xf>
    <xf numFmtId="0" fontId="4" fillId="0" borderId="42" xfId="1" applyNumberFormat="1" applyFont="1" applyFill="1" applyBorder="1" applyAlignment="1" applyProtection="1">
      <alignment horizontal="center" vertical="center"/>
    </xf>
    <xf numFmtId="0" fontId="4" fillId="0" borderId="43" xfId="1" applyNumberFormat="1" applyFont="1" applyFill="1" applyBorder="1" applyAlignment="1" applyProtection="1">
      <alignment horizontal="center" vertical="center"/>
    </xf>
    <xf numFmtId="0" fontId="4" fillId="0" borderId="44" xfId="1" applyNumberFormat="1" applyFont="1" applyFill="1" applyBorder="1" applyAlignment="1" applyProtection="1">
      <alignment horizontal="center" vertical="center"/>
    </xf>
    <xf numFmtId="169" fontId="4" fillId="0" borderId="78" xfId="1" applyNumberFormat="1" applyFont="1" applyFill="1" applyBorder="1" applyAlignment="1" applyProtection="1">
      <alignment horizontal="center" vertical="center"/>
    </xf>
    <xf numFmtId="49" fontId="4" fillId="0" borderId="3" xfId="1" applyNumberFormat="1" applyFont="1" applyFill="1" applyBorder="1" applyAlignment="1">
      <alignment vertical="center" wrapText="1"/>
    </xf>
    <xf numFmtId="169" fontId="3" fillId="0" borderId="17" xfId="1" applyNumberFormat="1" applyFont="1" applyFill="1" applyBorder="1" applyAlignment="1" applyProtection="1">
      <alignment horizontal="center" vertical="center"/>
    </xf>
    <xf numFmtId="0" fontId="4" fillId="0" borderId="3" xfId="1" applyFont="1" applyFill="1" applyBorder="1" applyAlignment="1">
      <alignment horizontal="center" vertical="center" wrapText="1"/>
    </xf>
    <xf numFmtId="1" fontId="4" fillId="0" borderId="15" xfId="1" applyNumberFormat="1" applyFont="1" applyFill="1" applyBorder="1" applyAlignment="1">
      <alignment horizontal="center" vertical="center" wrapText="1"/>
    </xf>
    <xf numFmtId="49" fontId="4" fillId="0" borderId="79" xfId="1" applyNumberFormat="1" applyFont="1" applyFill="1" applyBorder="1" applyAlignment="1" applyProtection="1">
      <alignment horizontal="center" vertical="center"/>
    </xf>
    <xf numFmtId="49" fontId="4" fillId="0" borderId="17" xfId="1" applyNumberFormat="1" applyFont="1" applyFill="1" applyBorder="1" applyAlignment="1" applyProtection="1">
      <alignment horizontal="center" vertical="center"/>
    </xf>
    <xf numFmtId="49" fontId="4" fillId="0" borderId="1" xfId="1" applyNumberFormat="1" applyFont="1" applyFill="1" applyBorder="1" applyAlignment="1">
      <alignment vertical="center" wrapText="1"/>
    </xf>
    <xf numFmtId="0" fontId="4" fillId="0" borderId="80" xfId="1" applyFont="1" applyFill="1" applyBorder="1" applyAlignment="1">
      <alignment horizontal="center" vertical="center" wrapText="1"/>
    </xf>
    <xf numFmtId="49" fontId="4" fillId="0" borderId="66" xfId="1" applyNumberFormat="1" applyFont="1" applyFill="1" applyBorder="1" applyAlignment="1" applyProtection="1">
      <alignment horizontal="center" vertical="center"/>
    </xf>
    <xf numFmtId="49" fontId="4" fillId="0" borderId="64" xfId="1" applyNumberFormat="1" applyFont="1" applyFill="1" applyBorder="1" applyAlignment="1" applyProtection="1">
      <alignment horizontal="center" vertical="center"/>
    </xf>
    <xf numFmtId="49" fontId="4" fillId="0" borderId="2" xfId="1" applyNumberFormat="1" applyFont="1" applyFill="1" applyBorder="1" applyAlignment="1">
      <alignment vertical="center" wrapText="1"/>
    </xf>
    <xf numFmtId="1" fontId="4" fillId="0" borderId="42" xfId="1" applyNumberFormat="1" applyFont="1" applyFill="1" applyBorder="1" applyAlignment="1">
      <alignment horizontal="center" vertical="center"/>
    </xf>
    <xf numFmtId="49" fontId="4" fillId="0" borderId="43" xfId="1" applyNumberFormat="1" applyFont="1" applyFill="1" applyBorder="1" applyAlignment="1">
      <alignment horizontal="center" vertical="center"/>
    </xf>
    <xf numFmtId="0" fontId="4" fillId="0" borderId="44" xfId="1" applyNumberFormat="1" applyFont="1" applyFill="1" applyBorder="1" applyAlignment="1">
      <alignment horizontal="center" vertical="center"/>
    </xf>
    <xf numFmtId="169" fontId="4" fillId="0" borderId="68" xfId="1" applyNumberFormat="1" applyFont="1" applyFill="1" applyBorder="1" applyAlignment="1" applyProtection="1">
      <alignment horizontal="center" vertical="center"/>
    </xf>
    <xf numFmtId="165" fontId="4" fillId="0" borderId="2" xfId="1" applyNumberFormat="1" applyFont="1" applyFill="1" applyBorder="1" applyAlignment="1" applyProtection="1">
      <alignment horizontal="center" vertical="center"/>
    </xf>
    <xf numFmtId="165" fontId="4" fillId="0" borderId="42" xfId="1" applyNumberFormat="1" applyFont="1" applyFill="1" applyBorder="1" applyAlignment="1" applyProtection="1">
      <alignment horizontal="center" vertical="center"/>
    </xf>
    <xf numFmtId="49" fontId="4" fillId="0" borderId="43" xfId="1" applyNumberFormat="1" applyFont="1" applyFill="1" applyBorder="1" applyAlignment="1" applyProtection="1">
      <alignment horizontal="center" vertical="center"/>
    </xf>
    <xf numFmtId="165" fontId="4" fillId="0" borderId="44" xfId="1" applyNumberFormat="1" applyFont="1" applyFill="1" applyBorder="1" applyAlignment="1" applyProtection="1">
      <alignment horizontal="center" vertical="center"/>
    </xf>
    <xf numFmtId="49" fontId="4" fillId="0" borderId="81" xfId="1" applyNumberFormat="1" applyFont="1" applyFill="1" applyBorder="1" applyAlignment="1" applyProtection="1">
      <alignment horizontal="center" vertical="center"/>
    </xf>
    <xf numFmtId="49" fontId="4" fillId="0" borderId="73" xfId="1" applyNumberFormat="1" applyFont="1" applyFill="1" applyBorder="1" applyAlignment="1" applyProtection="1">
      <alignment horizontal="center" vertical="center"/>
    </xf>
    <xf numFmtId="49" fontId="4" fillId="0" borderId="44" xfId="1" applyNumberFormat="1" applyFont="1" applyFill="1" applyBorder="1" applyAlignment="1" applyProtection="1">
      <alignment horizontal="center" vertical="center"/>
    </xf>
    <xf numFmtId="49" fontId="4" fillId="0" borderId="42" xfId="1" applyNumberFormat="1" applyFont="1" applyFill="1" applyBorder="1" applyAlignment="1" applyProtection="1">
      <alignment horizontal="center" vertical="center"/>
    </xf>
    <xf numFmtId="49" fontId="4" fillId="0" borderId="68" xfId="1" applyNumberFormat="1" applyFont="1" applyFill="1" applyBorder="1" applyAlignment="1" applyProtection="1">
      <alignment horizontal="center" vertical="center"/>
    </xf>
    <xf numFmtId="1" fontId="4" fillId="0" borderId="3" xfId="1" applyNumberFormat="1" applyFont="1" applyFill="1" applyBorder="1" applyAlignment="1">
      <alignment horizontal="center" vertical="center"/>
    </xf>
    <xf numFmtId="1" fontId="4" fillId="0" borderId="13" xfId="1" applyNumberFormat="1" applyFont="1" applyFill="1" applyBorder="1" applyAlignment="1" applyProtection="1">
      <alignment horizontal="center" vertical="center"/>
    </xf>
    <xf numFmtId="49" fontId="4" fillId="0" borderId="80" xfId="1" applyNumberFormat="1" applyFont="1" applyFill="1" applyBorder="1" applyAlignment="1">
      <alignment vertical="center" wrapText="1"/>
    </xf>
    <xf numFmtId="1" fontId="4" fillId="0" borderId="80" xfId="1" applyNumberFormat="1" applyFont="1" applyFill="1" applyBorder="1" applyAlignment="1">
      <alignment horizontal="center" vertical="center"/>
    </xf>
    <xf numFmtId="49" fontId="4" fillId="0" borderId="64" xfId="1" applyNumberFormat="1" applyFont="1" applyFill="1" applyBorder="1" applyAlignment="1">
      <alignment horizontal="center" vertical="center" wrapText="1"/>
    </xf>
    <xf numFmtId="169" fontId="4" fillId="0" borderId="67" xfId="1" applyNumberFormat="1" applyFont="1" applyFill="1" applyBorder="1" applyAlignment="1" applyProtection="1">
      <alignment horizontal="center" vertical="center"/>
    </xf>
    <xf numFmtId="1" fontId="4" fillId="0" borderId="2" xfId="1" applyNumberFormat="1" applyFont="1" applyFill="1" applyBorder="1" applyAlignment="1">
      <alignment horizontal="center" vertical="center"/>
    </xf>
    <xf numFmtId="1" fontId="4" fillId="0" borderId="42" xfId="1" applyNumberFormat="1" applyFont="1" applyFill="1" applyBorder="1" applyAlignment="1" applyProtection="1">
      <alignment horizontal="center" vertical="center"/>
    </xf>
    <xf numFmtId="1" fontId="4" fillId="0" borderId="44" xfId="1" applyNumberFormat="1" applyFont="1" applyFill="1" applyBorder="1" applyAlignment="1">
      <alignment horizontal="center" vertical="center" wrapText="1"/>
    </xf>
    <xf numFmtId="49" fontId="4" fillId="0" borderId="42" xfId="1" applyNumberFormat="1" applyFont="1" applyFill="1" applyBorder="1" applyAlignment="1">
      <alignment horizontal="center" vertical="center" wrapText="1"/>
    </xf>
    <xf numFmtId="49" fontId="4" fillId="0" borderId="73" xfId="1" applyNumberFormat="1" applyFont="1" applyFill="1" applyBorder="1" applyAlignment="1">
      <alignment horizontal="center" vertical="center" wrapText="1"/>
    </xf>
    <xf numFmtId="49" fontId="4" fillId="0" borderId="68" xfId="1" applyNumberFormat="1" applyFont="1" applyFill="1" applyBorder="1" applyAlignment="1">
      <alignment horizontal="center" vertical="center" wrapText="1"/>
    </xf>
    <xf numFmtId="169" fontId="4" fillId="0" borderId="56" xfId="1" applyNumberFormat="1" applyFont="1" applyFill="1" applyBorder="1" applyAlignment="1" applyProtection="1">
      <alignment horizontal="center" vertical="center"/>
    </xf>
    <xf numFmtId="1" fontId="4" fillId="0" borderId="1" xfId="1" applyNumberFormat="1" applyFont="1" applyFill="1" applyBorder="1" applyAlignment="1">
      <alignment horizontal="center" vertical="center"/>
    </xf>
    <xf numFmtId="49" fontId="4" fillId="0" borderId="59" xfId="1" applyNumberFormat="1" applyFont="1" applyFill="1" applyBorder="1" applyAlignment="1">
      <alignment vertical="center" wrapText="1"/>
    </xf>
    <xf numFmtId="169" fontId="4" fillId="0" borderId="59" xfId="1" applyNumberFormat="1" applyFont="1" applyFill="1" applyBorder="1" applyAlignment="1" applyProtection="1">
      <alignment horizontal="center" vertical="center"/>
    </xf>
    <xf numFmtId="1" fontId="4" fillId="0" borderId="58" xfId="1" applyNumberFormat="1" applyFont="1" applyFill="1" applyBorder="1" applyAlignment="1">
      <alignment horizontal="center" vertical="center"/>
    </xf>
    <xf numFmtId="1" fontId="4" fillId="0" borderId="4" xfId="1" applyNumberFormat="1" applyFont="1" applyFill="1" applyBorder="1" applyAlignment="1">
      <alignment horizontal="center" vertical="center"/>
    </xf>
    <xf numFmtId="49" fontId="4" fillId="0" borderId="71" xfId="1" applyNumberFormat="1" applyFont="1" applyFill="1" applyBorder="1" applyAlignment="1">
      <alignment vertical="center" wrapText="1"/>
    </xf>
    <xf numFmtId="49" fontId="4" fillId="0" borderId="69" xfId="1" applyNumberFormat="1" applyFont="1" applyFill="1" applyBorder="1" applyAlignment="1">
      <alignment horizontal="center" vertical="center" wrapText="1"/>
    </xf>
    <xf numFmtId="49" fontId="4" fillId="0" borderId="81" xfId="1" applyNumberFormat="1" applyFont="1" applyFill="1" applyBorder="1" applyAlignment="1">
      <alignment horizontal="center" vertical="center" wrapText="1"/>
    </xf>
    <xf numFmtId="166" fontId="45" fillId="5" borderId="0" xfId="1" applyNumberFormat="1" applyFont="1" applyFill="1" applyBorder="1" applyAlignment="1" applyProtection="1">
      <alignment vertical="center"/>
    </xf>
    <xf numFmtId="0" fontId="3" fillId="5" borderId="19" xfId="1" applyFont="1" applyFill="1" applyBorder="1" applyAlignment="1">
      <alignment horizontal="center" vertical="center" wrapText="1"/>
    </xf>
    <xf numFmtId="49" fontId="3" fillId="0" borderId="4" xfId="1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 applyProtection="1">
      <alignment horizontal="center" vertical="center"/>
    </xf>
    <xf numFmtId="49" fontId="3" fillId="10" borderId="1" xfId="0" applyNumberFormat="1" applyFont="1" applyFill="1" applyBorder="1" applyAlignment="1" applyProtection="1">
      <alignment horizontal="center" vertical="center"/>
    </xf>
    <xf numFmtId="49" fontId="3" fillId="10" borderId="1" xfId="1" applyNumberFormat="1" applyFont="1" applyFill="1" applyBorder="1" applyAlignment="1">
      <alignment horizontal="left" vertical="center" wrapText="1"/>
    </xf>
    <xf numFmtId="49" fontId="3" fillId="10" borderId="59" xfId="1" applyNumberFormat="1" applyFont="1" applyFill="1" applyBorder="1" applyAlignment="1">
      <alignment vertical="center" wrapText="1"/>
    </xf>
    <xf numFmtId="49" fontId="3" fillId="10" borderId="1" xfId="1" applyNumberFormat="1" applyFont="1" applyFill="1" applyBorder="1" applyAlignment="1">
      <alignment vertical="center" wrapText="1"/>
    </xf>
    <xf numFmtId="49" fontId="3" fillId="0" borderId="4" xfId="1" applyNumberFormat="1" applyFont="1" applyFill="1" applyBorder="1" applyAlignment="1">
      <alignment horizontal="center" vertical="center" wrapText="1"/>
    </xf>
    <xf numFmtId="0" fontId="3" fillId="0" borderId="21" xfId="1" applyFont="1" applyFill="1" applyBorder="1" applyAlignment="1">
      <alignment horizontal="center" vertical="center" wrapText="1"/>
    </xf>
    <xf numFmtId="0" fontId="3" fillId="0" borderId="27" xfId="1" applyFont="1" applyFill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right" vertical="center"/>
    </xf>
    <xf numFmtId="169" fontId="3" fillId="4" borderId="80" xfId="1" applyNumberFormat="1" applyFont="1" applyFill="1" applyBorder="1" applyAlignment="1" applyProtection="1">
      <alignment horizontal="center" vertical="center"/>
    </xf>
    <xf numFmtId="169" fontId="3" fillId="4" borderId="64" xfId="1" applyNumberFormat="1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right" vertical="center"/>
    </xf>
    <xf numFmtId="49" fontId="3" fillId="0" borderId="4" xfId="1" applyNumberFormat="1" applyFont="1" applyFill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0" fontId="3" fillId="0" borderId="21" xfId="1" applyFont="1" applyFill="1" applyBorder="1" applyAlignment="1">
      <alignment horizontal="center" vertical="center" wrapText="1"/>
    </xf>
    <xf numFmtId="0" fontId="3" fillId="0" borderId="27" xfId="1" applyFont="1" applyFill="1" applyBorder="1" applyAlignment="1">
      <alignment horizontal="center" vertical="center" wrapText="1"/>
    </xf>
    <xf numFmtId="0" fontId="4" fillId="7" borderId="19" xfId="1" applyFont="1" applyFill="1" applyBorder="1" applyAlignment="1">
      <alignment horizontal="center" vertical="center" wrapText="1"/>
    </xf>
    <xf numFmtId="49" fontId="14" fillId="7" borderId="19" xfId="1" applyNumberFormat="1" applyFont="1" applyFill="1" applyBorder="1" applyAlignment="1">
      <alignment horizontal="center" vertical="center" wrapText="1"/>
    </xf>
    <xf numFmtId="49" fontId="14" fillId="7" borderId="21" xfId="1" applyNumberFormat="1" applyFont="1" applyFill="1" applyBorder="1" applyAlignment="1">
      <alignment horizontal="center" vertical="center" wrapText="1"/>
    </xf>
    <xf numFmtId="49" fontId="4" fillId="7" borderId="19" xfId="0" applyNumberFormat="1" applyFont="1" applyFill="1" applyBorder="1" applyAlignment="1">
      <alignment horizontal="center" vertical="center" wrapText="1"/>
    </xf>
    <xf numFmtId="49" fontId="4" fillId="7" borderId="19" xfId="1" applyNumberFormat="1" applyFont="1" applyFill="1" applyBorder="1" applyAlignment="1">
      <alignment horizontal="center" vertical="center" wrapText="1"/>
    </xf>
    <xf numFmtId="0" fontId="4" fillId="0" borderId="10" xfId="1" applyNumberFormat="1" applyFont="1" applyFill="1" applyBorder="1" applyAlignment="1" applyProtection="1">
      <alignment vertical="center" wrapText="1"/>
    </xf>
    <xf numFmtId="0" fontId="4" fillId="0" borderId="24" xfId="1" applyNumberFormat="1" applyFont="1" applyFill="1" applyBorder="1" applyAlignment="1" applyProtection="1">
      <alignment vertical="center" wrapText="1"/>
    </xf>
    <xf numFmtId="0" fontId="4" fillId="0" borderId="31" xfId="1" applyNumberFormat="1" applyFont="1" applyFill="1" applyBorder="1" applyAlignment="1" applyProtection="1">
      <alignment vertical="center"/>
    </xf>
    <xf numFmtId="0" fontId="4" fillId="0" borderId="33" xfId="1" applyNumberFormat="1" applyFont="1" applyFill="1" applyBorder="1" applyAlignment="1" applyProtection="1">
      <alignment vertical="center"/>
    </xf>
    <xf numFmtId="0" fontId="4" fillId="0" borderId="23" xfId="1" applyNumberFormat="1" applyFont="1" applyFill="1" applyBorder="1" applyAlignment="1" applyProtection="1">
      <alignment horizontal="center" vertical="center"/>
    </xf>
    <xf numFmtId="166" fontId="12" fillId="0" borderId="9" xfId="1" applyNumberFormat="1" applyFont="1" applyFill="1" applyBorder="1" applyAlignment="1" applyProtection="1">
      <alignment vertical="center" wrapText="1"/>
    </xf>
    <xf numFmtId="0" fontId="13" fillId="0" borderId="10" xfId="0" applyFont="1" applyFill="1" applyBorder="1" applyAlignment="1">
      <alignment vertical="center" wrapText="1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9" fillId="0" borderId="56" xfId="1" applyNumberFormat="1" applyFont="1" applyFill="1" applyBorder="1" applyAlignment="1">
      <alignment vertical="center" wrapText="1"/>
    </xf>
    <xf numFmtId="0" fontId="9" fillId="0" borderId="19" xfId="1" applyFont="1" applyFill="1" applyBorder="1" applyAlignment="1">
      <alignment horizontal="center" vertical="center" wrapText="1"/>
    </xf>
    <xf numFmtId="49" fontId="9" fillId="0" borderId="4" xfId="1" applyNumberFormat="1" applyFont="1" applyFill="1" applyBorder="1" applyAlignment="1">
      <alignment horizontal="center" vertical="center" wrapText="1"/>
    </xf>
    <xf numFmtId="49" fontId="9" fillId="0" borderId="5" xfId="1" applyNumberFormat="1" applyFont="1" applyFill="1" applyBorder="1" applyAlignment="1">
      <alignment horizontal="center" vertical="center" wrapText="1"/>
    </xf>
    <xf numFmtId="166" fontId="9" fillId="0" borderId="20" xfId="1" applyNumberFormat="1" applyFont="1" applyFill="1" applyBorder="1" applyAlignment="1" applyProtection="1">
      <alignment horizontal="center" vertical="center"/>
    </xf>
    <xf numFmtId="168" fontId="9" fillId="0" borderId="56" xfId="1" applyNumberFormat="1" applyFont="1" applyFill="1" applyBorder="1" applyAlignment="1" applyProtection="1">
      <alignment horizontal="center" vertical="center"/>
    </xf>
    <xf numFmtId="0" fontId="9" fillId="0" borderId="56" xfId="0" applyFont="1" applyFill="1" applyBorder="1" applyAlignment="1">
      <alignment horizontal="center" vertical="center" wrapText="1"/>
    </xf>
    <xf numFmtId="1" fontId="9" fillId="0" borderId="4" xfId="1" applyNumberFormat="1" applyFont="1" applyFill="1" applyBorder="1" applyAlignment="1" applyProtection="1">
      <alignment horizontal="center" vertical="center"/>
    </xf>
    <xf numFmtId="0" fontId="9" fillId="0" borderId="20" xfId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49" fontId="46" fillId="0" borderId="4" xfId="1" applyNumberFormat="1" applyFont="1" applyFill="1" applyBorder="1" applyAlignment="1">
      <alignment horizontal="center" vertical="center" wrapText="1"/>
    </xf>
    <xf numFmtId="49" fontId="46" fillId="0" borderId="7" xfId="1" applyNumberFormat="1" applyFont="1" applyFill="1" applyBorder="1" applyAlignment="1">
      <alignment horizontal="center" vertical="center" wrapText="1"/>
    </xf>
    <xf numFmtId="49" fontId="46" fillId="0" borderId="19" xfId="1" applyNumberFormat="1" applyFont="1" applyFill="1" applyBorder="1" applyAlignment="1">
      <alignment horizontal="center" vertical="center" wrapText="1"/>
    </xf>
    <xf numFmtId="166" fontId="46" fillId="0" borderId="0" xfId="1" applyNumberFormat="1" applyFont="1" applyFill="1" applyBorder="1" applyAlignment="1" applyProtection="1">
      <alignment vertical="center"/>
    </xf>
    <xf numFmtId="166" fontId="47" fillId="0" borderId="0" xfId="1" applyNumberFormat="1" applyFont="1" applyFill="1" applyBorder="1" applyAlignment="1" applyProtection="1">
      <alignment vertical="center"/>
    </xf>
    <xf numFmtId="169" fontId="9" fillId="0" borderId="57" xfId="1" applyNumberFormat="1" applyFont="1" applyFill="1" applyBorder="1" applyAlignment="1" applyProtection="1">
      <alignment horizontal="center" vertical="center"/>
    </xf>
    <xf numFmtId="49" fontId="46" fillId="0" borderId="1" xfId="1" applyNumberFormat="1" applyFont="1" applyFill="1" applyBorder="1" applyAlignment="1">
      <alignment horizontal="center" vertical="center" wrapText="1"/>
    </xf>
    <xf numFmtId="49" fontId="46" fillId="0" borderId="57" xfId="1" applyNumberFormat="1" applyFont="1" applyFill="1" applyBorder="1" applyAlignment="1">
      <alignment horizontal="center" vertical="center" wrapText="1"/>
    </xf>
    <xf numFmtId="49" fontId="9" fillId="0" borderId="58" xfId="0" applyNumberFormat="1" applyFont="1" applyFill="1" applyBorder="1" applyAlignment="1" applyProtection="1">
      <alignment horizontal="center" vertical="center"/>
    </xf>
    <xf numFmtId="49" fontId="9" fillId="0" borderId="59" xfId="1" applyNumberFormat="1" applyFont="1" applyFill="1" applyBorder="1" applyAlignment="1">
      <alignment vertical="center" wrapText="1"/>
    </xf>
    <xf numFmtId="166" fontId="9" fillId="0" borderId="21" xfId="1" applyNumberFormat="1" applyFont="1" applyFill="1" applyBorder="1" applyAlignment="1" applyProtection="1">
      <alignment horizontal="center" vertical="center"/>
    </xf>
    <xf numFmtId="0" fontId="9" fillId="0" borderId="27" xfId="1" applyFont="1" applyFill="1" applyBorder="1" applyAlignment="1">
      <alignment horizontal="center" vertical="center" wrapText="1"/>
    </xf>
    <xf numFmtId="0" fontId="9" fillId="0" borderId="62" xfId="1" applyFont="1" applyFill="1" applyBorder="1" applyAlignment="1">
      <alignment horizontal="center" vertical="center" wrapText="1"/>
    </xf>
    <xf numFmtId="0" fontId="9" fillId="0" borderId="22" xfId="1" applyFont="1" applyFill="1" applyBorder="1" applyAlignment="1">
      <alignment horizontal="center" vertical="center" wrapText="1"/>
    </xf>
    <xf numFmtId="169" fontId="9" fillId="0" borderId="60" xfId="1" applyNumberFormat="1" applyFont="1" applyFill="1" applyBorder="1" applyAlignment="1" applyProtection="1">
      <alignment horizontal="center" vertical="center"/>
    </xf>
    <xf numFmtId="0" fontId="9" fillId="0" borderId="21" xfId="1" applyFont="1" applyFill="1" applyBorder="1" applyAlignment="1">
      <alignment horizontal="center" vertical="center" wrapText="1"/>
    </xf>
    <xf numFmtId="49" fontId="46" fillId="0" borderId="58" xfId="1" applyNumberFormat="1" applyFont="1" applyFill="1" applyBorder="1" applyAlignment="1">
      <alignment horizontal="center" vertical="center" wrapText="1"/>
    </xf>
    <xf numFmtId="49" fontId="46" fillId="0" borderId="82" xfId="1" applyNumberFormat="1" applyFont="1" applyFill="1" applyBorder="1" applyAlignment="1">
      <alignment horizontal="center" vertical="center" wrapText="1"/>
    </xf>
    <xf numFmtId="49" fontId="46" fillId="0" borderId="21" xfId="1" applyNumberFormat="1" applyFont="1" applyFill="1" applyBorder="1" applyAlignment="1">
      <alignment horizontal="center" vertical="center" wrapText="1"/>
    </xf>
    <xf numFmtId="166" fontId="9" fillId="0" borderId="19" xfId="1" applyNumberFormat="1" applyFont="1" applyFill="1" applyBorder="1" applyAlignment="1" applyProtection="1">
      <alignment horizontal="center" vertical="center"/>
    </xf>
    <xf numFmtId="0" fontId="9" fillId="0" borderId="4" xfId="1" applyFont="1" applyFill="1" applyBorder="1" applyAlignment="1">
      <alignment horizontal="center" vertical="center" wrapText="1"/>
    </xf>
    <xf numFmtId="0" fontId="9" fillId="0" borderId="5" xfId="1" applyFont="1" applyFill="1" applyBorder="1" applyAlignment="1">
      <alignment horizontal="center" vertical="center" wrapText="1"/>
    </xf>
    <xf numFmtId="49" fontId="46" fillId="0" borderId="64" xfId="1" applyNumberFormat="1" applyFont="1" applyFill="1" applyBorder="1" applyAlignment="1">
      <alignment horizontal="center" vertical="center" wrapText="1"/>
    </xf>
    <xf numFmtId="165" fontId="48" fillId="0" borderId="20" xfId="1" applyNumberFormat="1" applyFont="1" applyFill="1" applyBorder="1" applyAlignment="1" applyProtection="1">
      <alignment horizontal="center" vertical="center"/>
    </xf>
    <xf numFmtId="49" fontId="9" fillId="0" borderId="1" xfId="1" applyNumberFormat="1" applyFont="1" applyFill="1" applyBorder="1" applyAlignment="1">
      <alignment vertical="center" wrapText="1"/>
    </xf>
    <xf numFmtId="49" fontId="9" fillId="0" borderId="19" xfId="0" applyNumberFormat="1" applyFont="1" applyFill="1" applyBorder="1" applyAlignment="1">
      <alignment horizontal="center" vertical="center" wrapText="1"/>
    </xf>
    <xf numFmtId="49" fontId="9" fillId="0" borderId="65" xfId="0" applyNumberFormat="1" applyFont="1" applyFill="1" applyBorder="1" applyAlignment="1">
      <alignment horizontal="center" vertical="center" wrapText="1"/>
    </xf>
    <xf numFmtId="169" fontId="9" fillId="0" borderId="1" xfId="1" applyNumberFormat="1" applyFont="1" applyFill="1" applyBorder="1" applyAlignment="1" applyProtection="1">
      <alignment horizontal="center" vertical="center"/>
    </xf>
    <xf numFmtId="49" fontId="9" fillId="0" borderId="1" xfId="1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166" fontId="47" fillId="0" borderId="7" xfId="1" applyNumberFormat="1" applyFont="1" applyFill="1" applyBorder="1" applyAlignment="1" applyProtection="1">
      <alignment vertical="center"/>
    </xf>
    <xf numFmtId="49" fontId="9" fillId="0" borderId="7" xfId="1" applyNumberFormat="1" applyFont="1" applyFill="1" applyBorder="1" applyAlignment="1">
      <alignment horizontal="center" vertical="center" wrapText="1"/>
    </xf>
    <xf numFmtId="0" fontId="3" fillId="0" borderId="4" xfId="1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>
      <alignment horizontal="left" wrapText="1"/>
    </xf>
    <xf numFmtId="166" fontId="3" fillId="0" borderId="7" xfId="1" applyNumberFormat="1" applyFont="1" applyFill="1" applyBorder="1" applyAlignment="1" applyProtection="1">
      <alignment horizontal="center" vertical="center"/>
    </xf>
    <xf numFmtId="0" fontId="9" fillId="0" borderId="4" xfId="0" applyFont="1" applyFill="1" applyBorder="1" applyAlignment="1">
      <alignment horizontal="center" wrapText="1"/>
    </xf>
    <xf numFmtId="0" fontId="33" fillId="0" borderId="4" xfId="0" applyFont="1" applyFill="1" applyBorder="1" applyAlignment="1">
      <alignment horizontal="center"/>
    </xf>
    <xf numFmtId="0" fontId="35" fillId="0" borderId="7" xfId="0" applyFont="1" applyFill="1" applyBorder="1" applyAlignment="1">
      <alignment horizontal="center"/>
    </xf>
    <xf numFmtId="0" fontId="35" fillId="0" borderId="4" xfId="0" applyFont="1" applyFill="1" applyBorder="1" applyAlignment="1">
      <alignment horizontal="center"/>
    </xf>
    <xf numFmtId="0" fontId="35" fillId="0" borderId="4" xfId="0" applyFont="1" applyFill="1" applyBorder="1" applyAlignment="1">
      <alignment horizontal="center" wrapText="1"/>
    </xf>
    <xf numFmtId="0" fontId="50" fillId="0" borderId="4" xfId="0" applyFont="1" applyBorder="1"/>
    <xf numFmtId="49" fontId="50" fillId="0" borderId="4" xfId="0" applyNumberFormat="1" applyFont="1" applyBorder="1"/>
    <xf numFmtId="0" fontId="9" fillId="0" borderId="4" xfId="0" applyFont="1" applyFill="1" applyBorder="1" applyAlignment="1">
      <alignment horizontal="left" wrapText="1"/>
    </xf>
    <xf numFmtId="0" fontId="4" fillId="0" borderId="4" xfId="0" applyFont="1" applyFill="1" applyBorder="1" applyAlignment="1">
      <alignment horizontal="left" wrapText="1"/>
    </xf>
    <xf numFmtId="0" fontId="50" fillId="0" borderId="4" xfId="0" applyFont="1" applyFill="1" applyBorder="1" applyAlignment="1">
      <alignment horizontal="center"/>
    </xf>
    <xf numFmtId="0" fontId="50" fillId="0" borderId="4" xfId="0" applyFont="1" applyFill="1" applyBorder="1"/>
    <xf numFmtId="49" fontId="50" fillId="7" borderId="4" xfId="0" applyNumberFormat="1" applyFont="1" applyFill="1" applyBorder="1"/>
    <xf numFmtId="0" fontId="0" fillId="7" borderId="0" xfId="0" applyFill="1"/>
    <xf numFmtId="49" fontId="50" fillId="0" borderId="4" xfId="0" applyNumberFormat="1" applyFont="1" applyFill="1" applyBorder="1"/>
    <xf numFmtId="0" fontId="9" fillId="0" borderId="4" xfId="0" applyFont="1" applyFill="1" applyBorder="1" applyAlignment="1">
      <alignment horizontal="left" vertical="center" wrapText="1"/>
    </xf>
    <xf numFmtId="0" fontId="0" fillId="0" borderId="0" xfId="0" applyFont="1" applyAlignment="1">
      <alignment wrapText="1"/>
    </xf>
    <xf numFmtId="0" fontId="0" fillId="0" borderId="0" xfId="0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168" fontId="3" fillId="0" borderId="82" xfId="1" applyNumberFormat="1" applyFont="1" applyFill="1" applyBorder="1" applyAlignment="1" applyProtection="1">
      <alignment horizontal="center" vertical="center"/>
    </xf>
    <xf numFmtId="168" fontId="3" fillId="0" borderId="61" xfId="1" applyNumberFormat="1" applyFont="1" applyFill="1" applyBorder="1" applyAlignment="1" applyProtection="1">
      <alignment horizontal="center" vertical="center"/>
    </xf>
    <xf numFmtId="1" fontId="3" fillId="0" borderId="22" xfId="1" applyNumberFormat="1" applyFont="1" applyFill="1" applyBorder="1" applyAlignment="1" applyProtection="1">
      <alignment horizontal="center" vertical="center"/>
    </xf>
    <xf numFmtId="168" fontId="3" fillId="0" borderId="21" xfId="1" applyNumberFormat="1" applyFont="1" applyFill="1" applyBorder="1" applyAlignment="1" applyProtection="1">
      <alignment horizontal="center" vertical="center"/>
    </xf>
    <xf numFmtId="0" fontId="9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wrapText="1"/>
    </xf>
    <xf numFmtId="0" fontId="50" fillId="2" borderId="4" xfId="0" applyFont="1" applyFill="1" applyBorder="1" applyAlignment="1">
      <alignment horizontal="center"/>
    </xf>
    <xf numFmtId="166" fontId="12" fillId="0" borderId="9" xfId="1" applyNumberFormat="1" applyFont="1" applyFill="1" applyBorder="1" applyAlignment="1" applyProtection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4" fillId="0" borderId="12" xfId="1" applyNumberFormat="1" applyFont="1" applyFill="1" applyBorder="1" applyAlignment="1" applyProtection="1">
      <alignment horizontal="center" vertical="center" textRotation="90"/>
    </xf>
    <xf numFmtId="0" fontId="4" fillId="0" borderId="18" xfId="1" applyNumberFormat="1" applyFont="1" applyFill="1" applyBorder="1" applyAlignment="1" applyProtection="1">
      <alignment horizontal="center" vertical="center" textRotation="90"/>
    </xf>
    <xf numFmtId="0" fontId="4" fillId="0" borderId="41" xfId="1" applyNumberFormat="1" applyFont="1" applyFill="1" applyBorder="1" applyAlignment="1" applyProtection="1">
      <alignment horizontal="center" vertical="center" textRotation="90"/>
    </xf>
    <xf numFmtId="166" fontId="4" fillId="0" borderId="12" xfId="1" applyNumberFormat="1" applyFont="1" applyFill="1" applyBorder="1" applyAlignment="1" applyProtection="1">
      <alignment horizontal="center" vertical="center"/>
    </xf>
    <xf numFmtId="166" fontId="4" fillId="0" borderId="18" xfId="1" applyNumberFormat="1" applyFont="1" applyFill="1" applyBorder="1" applyAlignment="1" applyProtection="1">
      <alignment horizontal="center" vertical="center"/>
    </xf>
    <xf numFmtId="166" fontId="4" fillId="0" borderId="41" xfId="1" applyNumberFormat="1" applyFont="1" applyFill="1" applyBorder="1" applyAlignment="1" applyProtection="1">
      <alignment horizontal="center" vertical="center"/>
    </xf>
    <xf numFmtId="166" fontId="4" fillId="0" borderId="13" xfId="1" applyNumberFormat="1" applyFont="1" applyFill="1" applyBorder="1" applyAlignment="1" applyProtection="1">
      <alignment horizontal="center" vertical="center" wrapText="1"/>
    </xf>
    <xf numFmtId="166" fontId="4" fillId="0" borderId="14" xfId="1" applyNumberFormat="1" applyFont="1" applyFill="1" applyBorder="1" applyAlignment="1" applyProtection="1">
      <alignment horizontal="center" vertical="center" wrapText="1"/>
    </xf>
    <xf numFmtId="166" fontId="4" fillId="0" borderId="15" xfId="1" applyNumberFormat="1" applyFont="1" applyFill="1" applyBorder="1" applyAlignment="1" applyProtection="1">
      <alignment horizontal="center" vertical="center" wrapText="1"/>
    </xf>
    <xf numFmtId="166" fontId="4" fillId="0" borderId="12" xfId="1" applyNumberFormat="1" applyFont="1" applyFill="1" applyBorder="1" applyAlignment="1" applyProtection="1">
      <alignment horizontal="center" vertical="center" textRotation="90" wrapText="1"/>
    </xf>
    <xf numFmtId="166" fontId="4" fillId="0" borderId="18" xfId="1" applyNumberFormat="1" applyFont="1" applyFill="1" applyBorder="1" applyAlignment="1" applyProtection="1">
      <alignment horizontal="center" vertical="center" textRotation="90" wrapText="1"/>
    </xf>
    <xf numFmtId="166" fontId="4" fillId="0" borderId="41" xfId="1" applyNumberFormat="1" applyFont="1" applyFill="1" applyBorder="1" applyAlignment="1" applyProtection="1">
      <alignment horizontal="center" vertical="center" textRotation="90" wrapText="1"/>
    </xf>
    <xf numFmtId="166" fontId="4" fillId="0" borderId="3" xfId="1" applyNumberFormat="1" applyFont="1" applyFill="1" applyBorder="1" applyAlignment="1" applyProtection="1">
      <alignment horizontal="center" vertical="center" wrapText="1"/>
    </xf>
    <xf numFmtId="166" fontId="4" fillId="0" borderId="16" xfId="1" applyNumberFormat="1" applyFont="1" applyFill="1" applyBorder="1" applyAlignment="1" applyProtection="1">
      <alignment horizontal="center" vertical="center" wrapText="1"/>
    </xf>
    <xf numFmtId="166" fontId="4" fillId="0" borderId="17" xfId="1" applyNumberFormat="1" applyFont="1" applyFill="1" applyBorder="1" applyAlignment="1" applyProtection="1">
      <alignment horizontal="center" vertical="center" wrapText="1"/>
    </xf>
    <xf numFmtId="0" fontId="4" fillId="0" borderId="9" xfId="1" applyNumberFormat="1" applyFont="1" applyFill="1" applyBorder="1" applyAlignment="1" applyProtection="1">
      <alignment horizontal="center" vertical="center" wrapText="1"/>
    </xf>
    <xf numFmtId="0" fontId="4" fillId="0" borderId="10" xfId="1" applyNumberFormat="1" applyFont="1" applyFill="1" applyBorder="1" applyAlignment="1" applyProtection="1">
      <alignment horizontal="center" vertical="center" wrapText="1"/>
    </xf>
    <xf numFmtId="0" fontId="4" fillId="0" borderId="23" xfId="1" applyNumberFormat="1" applyFont="1" applyFill="1" applyBorder="1" applyAlignment="1" applyProtection="1">
      <alignment horizontal="center" vertical="center" wrapText="1"/>
    </xf>
    <xf numFmtId="0" fontId="4" fillId="0" borderId="24" xfId="1" applyNumberFormat="1" applyFont="1" applyFill="1" applyBorder="1" applyAlignment="1" applyProtection="1">
      <alignment horizontal="center" vertical="center" wrapText="1"/>
    </xf>
    <xf numFmtId="166" fontId="4" fillId="0" borderId="19" xfId="1" applyNumberFormat="1" applyFont="1" applyFill="1" applyBorder="1" applyAlignment="1" applyProtection="1">
      <alignment horizontal="center" vertical="center" textRotation="90" wrapText="1"/>
    </xf>
    <xf numFmtId="166" fontId="4" fillId="0" borderId="42" xfId="1" applyNumberFormat="1" applyFont="1" applyFill="1" applyBorder="1" applyAlignment="1" applyProtection="1">
      <alignment horizontal="center" vertical="center" textRotation="90" wrapText="1"/>
    </xf>
    <xf numFmtId="166" fontId="4" fillId="0" borderId="4" xfId="1" applyNumberFormat="1" applyFont="1" applyFill="1" applyBorder="1" applyAlignment="1" applyProtection="1">
      <alignment horizontal="center" vertical="center" textRotation="90" wrapText="1"/>
    </xf>
    <xf numFmtId="166" fontId="4" fillId="0" borderId="43" xfId="1" applyNumberFormat="1" applyFont="1" applyFill="1" applyBorder="1" applyAlignment="1" applyProtection="1">
      <alignment horizontal="center" vertical="center" textRotation="90" wrapText="1"/>
    </xf>
    <xf numFmtId="166" fontId="4" fillId="0" borderId="4" xfId="1" applyNumberFormat="1" applyFont="1" applyFill="1" applyBorder="1" applyAlignment="1" applyProtection="1">
      <alignment horizontal="center" vertical="center" wrapText="1"/>
    </xf>
    <xf numFmtId="166" fontId="4" fillId="0" borderId="20" xfId="1" applyNumberFormat="1" applyFont="1" applyFill="1" applyBorder="1" applyAlignment="1" applyProtection="1">
      <alignment horizontal="center" vertical="center" wrapText="1"/>
    </xf>
    <xf numFmtId="165" fontId="3" fillId="0" borderId="19" xfId="1" applyNumberFormat="1" applyFont="1" applyFill="1" applyBorder="1" applyAlignment="1" applyProtection="1">
      <alignment horizontal="center" vertical="center"/>
    </xf>
    <xf numFmtId="165" fontId="3" fillId="0" borderId="27" xfId="1" applyNumberFormat="1" applyFont="1" applyFill="1" applyBorder="1" applyAlignment="1" applyProtection="1">
      <alignment horizontal="center" vertical="center"/>
    </xf>
    <xf numFmtId="166" fontId="4" fillId="0" borderId="21" xfId="1" applyNumberFormat="1" applyFont="1" applyFill="1" applyBorder="1" applyAlignment="1" applyProtection="1">
      <alignment horizontal="center" vertical="center" textRotation="90" wrapText="1"/>
    </xf>
    <xf numFmtId="166" fontId="4" fillId="0" borderId="26" xfId="1" applyNumberFormat="1" applyFont="1" applyFill="1" applyBorder="1" applyAlignment="1" applyProtection="1">
      <alignment horizontal="center" vertical="center" textRotation="90" wrapText="1"/>
    </xf>
    <xf numFmtId="166" fontId="4" fillId="0" borderId="45" xfId="1" applyNumberFormat="1" applyFont="1" applyFill="1" applyBorder="1" applyAlignment="1" applyProtection="1">
      <alignment horizontal="center" vertical="center" textRotation="90" wrapText="1"/>
    </xf>
    <xf numFmtId="166" fontId="4" fillId="0" borderId="5" xfId="1" applyNumberFormat="1" applyFont="1" applyFill="1" applyBorder="1" applyAlignment="1" applyProtection="1">
      <alignment horizontal="center" vertical="center"/>
    </xf>
    <xf numFmtId="166" fontId="4" fillId="0" borderId="6" xfId="1" applyNumberFormat="1" applyFont="1" applyFill="1" applyBorder="1" applyAlignment="1" applyProtection="1">
      <alignment horizontal="center" vertical="center"/>
    </xf>
    <xf numFmtId="166" fontId="4" fillId="0" borderId="7" xfId="1" applyNumberFormat="1" applyFont="1" applyFill="1" applyBorder="1" applyAlignment="1" applyProtection="1">
      <alignment horizontal="center" vertical="center"/>
    </xf>
    <xf numFmtId="166" fontId="4" fillId="0" borderId="22" xfId="1" applyNumberFormat="1" applyFont="1" applyFill="1" applyBorder="1" applyAlignment="1" applyProtection="1">
      <alignment horizontal="center" vertical="center" textRotation="90" wrapText="1"/>
    </xf>
    <xf numFmtId="166" fontId="4" fillId="0" borderId="28" xfId="1" applyNumberFormat="1" applyFont="1" applyFill="1" applyBorder="1" applyAlignment="1" applyProtection="1">
      <alignment horizontal="center" vertical="center" textRotation="90" wrapText="1"/>
    </xf>
    <xf numFmtId="166" fontId="4" fillId="0" borderId="36" xfId="1" applyNumberFormat="1" applyFont="1" applyFill="1" applyBorder="1" applyAlignment="1" applyProtection="1">
      <alignment horizontal="center" vertical="center" textRotation="90" wrapText="1"/>
    </xf>
    <xf numFmtId="166" fontId="4" fillId="0" borderId="47" xfId="1" applyNumberFormat="1" applyFont="1" applyFill="1" applyBorder="1" applyAlignment="1" applyProtection="1">
      <alignment horizontal="center" vertical="center" textRotation="90" wrapText="1"/>
    </xf>
    <xf numFmtId="166" fontId="4" fillId="0" borderId="20" xfId="1" applyNumberFormat="1" applyFont="1" applyFill="1" applyBorder="1" applyAlignment="1" applyProtection="1">
      <alignment horizontal="center" vertical="center" textRotation="90" wrapText="1"/>
    </xf>
    <xf numFmtId="166" fontId="4" fillId="0" borderId="44" xfId="1" applyNumberFormat="1" applyFont="1" applyFill="1" applyBorder="1" applyAlignment="1" applyProtection="1">
      <alignment horizontal="center" vertical="center" textRotation="90" wrapText="1"/>
    </xf>
    <xf numFmtId="166" fontId="4" fillId="0" borderId="27" xfId="1" applyNumberFormat="1" applyFont="1" applyFill="1" applyBorder="1" applyAlignment="1" applyProtection="1">
      <alignment horizontal="center" vertical="center" textRotation="90" wrapText="1"/>
    </xf>
    <xf numFmtId="166" fontId="4" fillId="0" borderId="29" xfId="1" applyNumberFormat="1" applyFont="1" applyFill="1" applyBorder="1" applyAlignment="1" applyProtection="1">
      <alignment horizontal="center" vertical="center" textRotation="90" wrapText="1"/>
    </xf>
    <xf numFmtId="166" fontId="4" fillId="0" borderId="46" xfId="1" applyNumberFormat="1" applyFont="1" applyFill="1" applyBorder="1" applyAlignment="1" applyProtection="1">
      <alignment horizontal="center" vertical="center" textRotation="90" wrapText="1"/>
    </xf>
    <xf numFmtId="0" fontId="4" fillId="0" borderId="9" xfId="1" applyNumberFormat="1" applyFont="1" applyFill="1" applyBorder="1" applyAlignment="1" applyProtection="1">
      <alignment horizontal="center" vertical="center"/>
    </xf>
    <xf numFmtId="0" fontId="4" fillId="0" borderId="10" xfId="1" applyNumberFormat="1" applyFont="1" applyFill="1" applyBorder="1" applyAlignment="1" applyProtection="1">
      <alignment horizontal="center" vertical="center"/>
    </xf>
    <xf numFmtId="0" fontId="4" fillId="0" borderId="11" xfId="1" applyNumberFormat="1" applyFont="1" applyFill="1" applyBorder="1" applyAlignment="1" applyProtection="1">
      <alignment horizontal="center" vertical="center"/>
    </xf>
    <xf numFmtId="0" fontId="4" fillId="0" borderId="37" xfId="1" applyNumberFormat="1" applyFont="1" applyFill="1" applyBorder="1" applyAlignment="1" applyProtection="1">
      <alignment horizontal="center" vertical="center"/>
    </xf>
    <xf numFmtId="0" fontId="4" fillId="0" borderId="38" xfId="1" applyNumberFormat="1" applyFont="1" applyFill="1" applyBorder="1" applyAlignment="1" applyProtection="1">
      <alignment horizontal="center" vertical="center"/>
    </xf>
    <xf numFmtId="0" fontId="4" fillId="0" borderId="39" xfId="1" applyNumberFormat="1" applyFont="1" applyFill="1" applyBorder="1" applyAlignment="1" applyProtection="1">
      <alignment horizontal="center" vertical="center"/>
    </xf>
    <xf numFmtId="167" fontId="3" fillId="0" borderId="51" xfId="0" applyNumberFormat="1" applyFont="1" applyFill="1" applyBorder="1" applyAlignment="1" applyProtection="1">
      <alignment horizontal="center" vertical="center"/>
    </xf>
    <xf numFmtId="167" fontId="3" fillId="0" borderId="52" xfId="0" applyNumberFormat="1" applyFont="1" applyFill="1" applyBorder="1" applyAlignment="1" applyProtection="1">
      <alignment horizontal="center" vertical="center"/>
    </xf>
    <xf numFmtId="167" fontId="3" fillId="0" borderId="53" xfId="0" applyNumberFormat="1" applyFont="1" applyFill="1" applyBorder="1" applyAlignment="1" applyProtection="1">
      <alignment horizontal="center" vertical="center"/>
    </xf>
    <xf numFmtId="49" fontId="3" fillId="0" borderId="9" xfId="0" applyNumberFormat="1" applyFont="1" applyFill="1" applyBorder="1" applyAlignment="1" applyProtection="1">
      <alignment horizontal="center" vertical="center"/>
    </xf>
    <xf numFmtId="49" fontId="3" fillId="0" borderId="10" xfId="0" applyNumberFormat="1" applyFont="1" applyFill="1" applyBorder="1" applyAlignment="1" applyProtection="1">
      <alignment horizontal="center" vertical="center"/>
    </xf>
    <xf numFmtId="49" fontId="3" fillId="0" borderId="4" xfId="1" applyNumberFormat="1" applyFont="1" applyFill="1" applyBorder="1" applyAlignment="1">
      <alignment horizontal="center" vertical="center" wrapText="1"/>
    </xf>
    <xf numFmtId="0" fontId="3" fillId="0" borderId="23" xfId="1" applyFont="1" applyFill="1" applyBorder="1" applyAlignment="1">
      <alignment horizontal="center" vertical="center" wrapText="1"/>
    </xf>
    <xf numFmtId="0" fontId="3" fillId="0" borderId="24" xfId="1" applyFont="1" applyFill="1" applyBorder="1" applyAlignment="1">
      <alignment horizontal="center" vertical="center" wrapText="1"/>
    </xf>
    <xf numFmtId="0" fontId="3" fillId="0" borderId="25" xfId="1" applyFont="1" applyFill="1" applyBorder="1" applyAlignment="1">
      <alignment horizontal="center" vertical="center" wrapText="1"/>
    </xf>
    <xf numFmtId="0" fontId="3" fillId="0" borderId="21" xfId="1" applyFont="1" applyFill="1" applyBorder="1" applyAlignment="1">
      <alignment horizontal="center" vertical="center" wrapText="1"/>
    </xf>
    <xf numFmtId="0" fontId="3" fillId="0" borderId="27" xfId="1" applyFont="1" applyFill="1" applyBorder="1" applyAlignment="1">
      <alignment horizontal="center" vertical="center" wrapText="1"/>
    </xf>
    <xf numFmtId="0" fontId="3" fillId="0" borderId="29" xfId="1" applyFont="1" applyFill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49" fontId="3" fillId="0" borderId="16" xfId="0" applyNumberFormat="1" applyFont="1" applyFill="1" applyBorder="1" applyAlignment="1" applyProtection="1">
      <alignment horizontal="center" vertical="center"/>
    </xf>
    <xf numFmtId="49" fontId="3" fillId="0" borderId="8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/>
    </xf>
    <xf numFmtId="49" fontId="3" fillId="0" borderId="49" xfId="0" applyNumberFormat="1" applyFont="1" applyFill="1" applyBorder="1" applyAlignment="1" applyProtection="1">
      <alignment horizontal="center" vertical="center"/>
    </xf>
    <xf numFmtId="49" fontId="3" fillId="0" borderId="11" xfId="0" applyNumberFormat="1" applyFont="1" applyFill="1" applyBorder="1" applyAlignment="1" applyProtection="1">
      <alignment horizontal="center" vertical="center"/>
    </xf>
    <xf numFmtId="167" fontId="3" fillId="0" borderId="23" xfId="0" applyNumberFormat="1" applyFont="1" applyFill="1" applyBorder="1" applyAlignment="1" applyProtection="1">
      <alignment horizontal="center" vertical="center" wrapText="1"/>
    </xf>
    <xf numFmtId="167" fontId="3" fillId="0" borderId="24" xfId="0" applyNumberFormat="1" applyFont="1" applyFill="1" applyBorder="1" applyAlignment="1" applyProtection="1">
      <alignment horizontal="center" vertical="center" wrapText="1"/>
    </xf>
    <xf numFmtId="167" fontId="3" fillId="0" borderId="25" xfId="0" applyNumberFormat="1" applyFont="1" applyFill="1" applyBorder="1" applyAlignment="1" applyProtection="1">
      <alignment horizontal="center" vertical="center" wrapText="1"/>
    </xf>
    <xf numFmtId="0" fontId="3" fillId="0" borderId="4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75" xfId="0" applyFont="1" applyFill="1" applyBorder="1" applyAlignment="1">
      <alignment horizontal="center" vertical="center" wrapText="1"/>
    </xf>
    <xf numFmtId="0" fontId="3" fillId="0" borderId="76" xfId="0" applyFont="1" applyFill="1" applyBorder="1" applyAlignment="1">
      <alignment horizontal="center" vertical="center" wrapText="1"/>
    </xf>
    <xf numFmtId="0" fontId="3" fillId="0" borderId="9" xfId="1" applyNumberFormat="1" applyFont="1" applyFill="1" applyBorder="1" applyAlignment="1" applyProtection="1">
      <alignment horizontal="center" vertical="center"/>
    </xf>
    <xf numFmtId="0" fontId="3" fillId="0" borderId="10" xfId="1" applyNumberFormat="1" applyFont="1" applyFill="1" applyBorder="1" applyAlignment="1" applyProtection="1">
      <alignment horizontal="center" vertical="center"/>
    </xf>
    <xf numFmtId="0" fontId="3" fillId="0" borderId="0" xfId="1" applyNumberFormat="1" applyFont="1" applyFill="1" applyBorder="1" applyAlignment="1" applyProtection="1">
      <alignment horizontal="center" vertical="center"/>
    </xf>
    <xf numFmtId="165" fontId="3" fillId="0" borderId="42" xfId="1" applyNumberFormat="1" applyFont="1" applyFill="1" applyBorder="1" applyAlignment="1" applyProtection="1">
      <alignment horizontal="center" vertical="center"/>
    </xf>
    <xf numFmtId="165" fontId="3" fillId="0" borderId="43" xfId="1" applyNumberFormat="1" applyFont="1" applyFill="1" applyBorder="1" applyAlignment="1" applyProtection="1">
      <alignment horizontal="center" vertical="center"/>
    </xf>
    <xf numFmtId="49" fontId="4" fillId="4" borderId="12" xfId="1" applyNumberFormat="1" applyFont="1" applyFill="1" applyBorder="1" applyAlignment="1" applyProtection="1">
      <alignment horizontal="center" vertical="center"/>
    </xf>
    <xf numFmtId="49" fontId="4" fillId="4" borderId="18" xfId="1" applyNumberFormat="1" applyFont="1" applyFill="1" applyBorder="1" applyAlignment="1" applyProtection="1">
      <alignment horizontal="center" vertical="center"/>
    </xf>
    <xf numFmtId="49" fontId="4" fillId="4" borderId="41" xfId="1" applyNumberFormat="1" applyFont="1" applyFill="1" applyBorder="1" applyAlignment="1" applyProtection="1">
      <alignment horizontal="center" vertical="center"/>
    </xf>
    <xf numFmtId="165" fontId="3" fillId="0" borderId="46" xfId="1" applyNumberFormat="1" applyFont="1" applyFill="1" applyBorder="1" applyAlignment="1" applyProtection="1">
      <alignment horizontal="center" vertical="center"/>
    </xf>
    <xf numFmtId="165" fontId="3" fillId="0" borderId="29" xfId="1" applyNumberFormat="1" applyFont="1" applyFill="1" applyBorder="1" applyAlignment="1" applyProtection="1">
      <alignment horizontal="center" vertical="center"/>
    </xf>
    <xf numFmtId="49" fontId="4" fillId="4" borderId="9" xfId="1" applyNumberFormat="1" applyFont="1" applyFill="1" applyBorder="1" applyAlignment="1">
      <alignment horizontal="center" vertical="center" wrapText="1"/>
    </xf>
    <xf numFmtId="49" fontId="4" fillId="4" borderId="49" xfId="1" applyNumberFormat="1" applyFont="1" applyFill="1" applyBorder="1" applyAlignment="1">
      <alignment horizontal="center" vertical="center" wrapText="1"/>
    </xf>
    <xf numFmtId="49" fontId="4" fillId="4" borderId="23" xfId="1" applyNumberFormat="1" applyFont="1" applyFill="1" applyBorder="1" applyAlignment="1">
      <alignment horizontal="center" vertical="center" wrapText="1"/>
    </xf>
    <xf numFmtId="49" fontId="4" fillId="4" borderId="12" xfId="1" applyNumberFormat="1" applyFont="1" applyFill="1" applyBorder="1" applyAlignment="1">
      <alignment horizontal="center" vertical="center" wrapText="1"/>
    </xf>
    <xf numFmtId="49" fontId="4" fillId="4" borderId="18" xfId="1" applyNumberFormat="1" applyFont="1" applyFill="1" applyBorder="1" applyAlignment="1">
      <alignment horizontal="center" vertical="center" wrapText="1"/>
    </xf>
    <xf numFmtId="49" fontId="4" fillId="4" borderId="41" xfId="1" applyNumberFormat="1" applyFont="1" applyFill="1" applyBorder="1" applyAlignment="1">
      <alignment horizontal="center" vertical="center" wrapText="1"/>
    </xf>
    <xf numFmtId="49" fontId="4" fillId="0" borderId="12" xfId="1" applyNumberFormat="1" applyFont="1" applyFill="1" applyBorder="1" applyAlignment="1">
      <alignment horizontal="center" vertical="center" wrapText="1"/>
    </xf>
    <xf numFmtId="49" fontId="4" fillId="0" borderId="18" xfId="1" applyNumberFormat="1" applyFont="1" applyFill="1" applyBorder="1" applyAlignment="1">
      <alignment horizontal="center" vertical="center" wrapText="1"/>
    </xf>
    <xf numFmtId="168" fontId="17" fillId="0" borderId="4" xfId="1" applyNumberFormat="1" applyFont="1" applyFill="1" applyBorder="1" applyAlignment="1" applyProtection="1">
      <alignment horizontal="center" vertical="center"/>
    </xf>
    <xf numFmtId="168" fontId="3" fillId="0" borderId="47" xfId="1" applyNumberFormat="1" applyFont="1" applyFill="1" applyBorder="1" applyAlignment="1" applyProtection="1">
      <alignment horizontal="center" vertical="center"/>
    </xf>
    <xf numFmtId="168" fontId="3" fillId="0" borderId="24" xfId="1" applyNumberFormat="1" applyFont="1" applyFill="1" applyBorder="1" applyAlignment="1" applyProtection="1">
      <alignment horizontal="center" vertical="center"/>
    </xf>
    <xf numFmtId="165" fontId="3" fillId="0" borderId="50" xfId="1" applyNumberFormat="1" applyFont="1" applyFill="1" applyBorder="1" applyAlignment="1" applyProtection="1">
      <alignment horizontal="center" vertical="center"/>
    </xf>
    <xf numFmtId="165" fontId="3" fillId="0" borderId="31" xfId="1" applyNumberFormat="1" applyFont="1" applyFill="1" applyBorder="1" applyAlignment="1" applyProtection="1">
      <alignment horizontal="center" vertical="center"/>
    </xf>
    <xf numFmtId="165" fontId="3" fillId="0" borderId="33" xfId="1" applyNumberFormat="1" applyFont="1" applyFill="1" applyBorder="1" applyAlignment="1" applyProtection="1">
      <alignment horizontal="center" vertical="center"/>
    </xf>
    <xf numFmtId="165" fontId="3" fillId="0" borderId="41" xfId="1" applyNumberFormat="1" applyFont="1" applyFill="1" applyBorder="1" applyAlignment="1" applyProtection="1">
      <alignment horizontal="center" vertical="center"/>
    </xf>
    <xf numFmtId="0" fontId="3" fillId="0" borderId="48" xfId="1" applyFont="1" applyFill="1" applyBorder="1" applyAlignment="1" applyProtection="1">
      <alignment horizontal="right" vertical="center"/>
    </xf>
    <xf numFmtId="0" fontId="3" fillId="0" borderId="12" xfId="1" applyFont="1" applyFill="1" applyBorder="1" applyAlignment="1" applyProtection="1">
      <alignment horizontal="right" vertical="center"/>
    </xf>
    <xf numFmtId="166" fontId="3" fillId="0" borderId="37" xfId="1" applyNumberFormat="1" applyFont="1" applyFill="1" applyBorder="1" applyAlignment="1" applyProtection="1">
      <alignment horizontal="right" vertical="center"/>
    </xf>
    <xf numFmtId="166" fontId="3" fillId="0" borderId="39" xfId="1" applyNumberFormat="1" applyFont="1" applyFill="1" applyBorder="1" applyAlignment="1" applyProtection="1">
      <alignment horizontal="right" vertical="center"/>
    </xf>
    <xf numFmtId="166" fontId="3" fillId="0" borderId="72" xfId="1" applyNumberFormat="1" applyFont="1" applyFill="1" applyBorder="1" applyAlignment="1" applyProtection="1">
      <alignment horizontal="right" vertical="center"/>
    </xf>
    <xf numFmtId="168" fontId="3" fillId="0" borderId="72" xfId="1" applyNumberFormat="1" applyFont="1" applyFill="1" applyBorder="1" applyAlignment="1" applyProtection="1">
      <alignment horizontal="center" vertical="center"/>
    </xf>
    <xf numFmtId="168" fontId="3" fillId="0" borderId="10" xfId="1" applyNumberFormat="1" applyFont="1" applyFill="1" applyBorder="1" applyAlignment="1" applyProtection="1">
      <alignment horizontal="center" vertical="center"/>
    </xf>
    <xf numFmtId="168" fontId="3" fillId="0" borderId="11" xfId="1" applyNumberFormat="1" applyFont="1" applyFill="1" applyBorder="1" applyAlignment="1" applyProtection="1">
      <alignment horizontal="center" vertical="center"/>
    </xf>
    <xf numFmtId="0" fontId="3" fillId="0" borderId="8" xfId="0" applyFont="1" applyFill="1" applyBorder="1" applyAlignment="1" applyProtection="1">
      <alignment horizontal="right" vertical="center"/>
    </xf>
    <xf numFmtId="0" fontId="20" fillId="0" borderId="8" xfId="0" applyFont="1" applyFill="1" applyBorder="1" applyAlignment="1">
      <alignment horizontal="right" vertical="center"/>
    </xf>
    <xf numFmtId="0" fontId="3" fillId="0" borderId="0" xfId="0" applyFont="1" applyFill="1" applyBorder="1" applyAlignment="1" applyProtection="1">
      <alignment horizontal="right" vertical="center"/>
    </xf>
    <xf numFmtId="0" fontId="20" fillId="0" borderId="0" xfId="0" applyFont="1" applyFill="1" applyBorder="1" applyAlignment="1">
      <alignment horizontal="right" vertical="center"/>
    </xf>
    <xf numFmtId="166" fontId="21" fillId="0" borderId="0" xfId="1" applyNumberFormat="1" applyFont="1" applyFill="1" applyBorder="1" applyAlignment="1" applyProtection="1">
      <alignment horizontal="left"/>
    </xf>
    <xf numFmtId="166" fontId="3" fillId="3" borderId="9" xfId="1" applyNumberFormat="1" applyFont="1" applyFill="1" applyBorder="1" applyAlignment="1" applyProtection="1">
      <alignment horizontal="center" vertical="center"/>
    </xf>
    <xf numFmtId="166" fontId="3" fillId="3" borderId="10" xfId="1" applyNumberFormat="1" applyFont="1" applyFill="1" applyBorder="1" applyAlignment="1" applyProtection="1">
      <alignment horizontal="center" vertical="center"/>
    </xf>
    <xf numFmtId="166" fontId="3" fillId="3" borderId="0" xfId="1" applyNumberFormat="1" applyFont="1" applyFill="1" applyBorder="1" applyAlignment="1" applyProtection="1">
      <alignment horizontal="center" vertical="center"/>
    </xf>
    <xf numFmtId="0" fontId="20" fillId="0" borderId="0" xfId="0" applyFont="1" applyFill="1" applyAlignment="1">
      <alignment horizontal="right" vertical="center"/>
    </xf>
    <xf numFmtId="0" fontId="33" fillId="0" borderId="62" xfId="3" applyFont="1" applyBorder="1" applyAlignment="1">
      <alignment horizontal="center" vertical="center"/>
    </xf>
    <xf numFmtId="0" fontId="33" fillId="0" borderId="61" xfId="3" applyFont="1" applyBorder="1" applyAlignment="1">
      <alignment horizontal="center" vertical="center"/>
    </xf>
    <xf numFmtId="0" fontId="33" fillId="0" borderId="82" xfId="3" applyFont="1" applyBorder="1" applyAlignment="1">
      <alignment horizontal="center" vertical="center"/>
    </xf>
    <xf numFmtId="0" fontId="33" fillId="0" borderId="84" xfId="3" applyFont="1" applyBorder="1" applyAlignment="1">
      <alignment horizontal="center" vertical="center"/>
    </xf>
    <xf numFmtId="0" fontId="33" fillId="0" borderId="8" xfId="3" applyFont="1" applyBorder="1" applyAlignment="1">
      <alignment horizontal="center" vertical="center"/>
    </xf>
    <xf numFmtId="0" fontId="33" fillId="0" borderId="66" xfId="3" applyFont="1" applyBorder="1" applyAlignment="1">
      <alignment horizontal="center" vertical="center"/>
    </xf>
    <xf numFmtId="1" fontId="33" fillId="0" borderId="5" xfId="4" applyNumberFormat="1" applyFont="1" applyBorder="1" applyAlignment="1">
      <alignment horizontal="center" wrapText="1"/>
    </xf>
    <xf numFmtId="1" fontId="13" fillId="0" borderId="6" xfId="4" applyNumberFormat="1" applyFont="1" applyBorder="1" applyAlignment="1">
      <alignment horizontal="center" wrapText="1"/>
    </xf>
    <xf numFmtId="1" fontId="13" fillId="0" borderId="7" xfId="4" applyNumberFormat="1" applyFont="1" applyBorder="1" applyAlignment="1">
      <alignment horizontal="center" wrapText="1"/>
    </xf>
    <xf numFmtId="0" fontId="13" fillId="0" borderId="6" xfId="4" applyFont="1" applyBorder="1" applyAlignment="1">
      <alignment horizontal="center" wrapText="1"/>
    </xf>
    <xf numFmtId="0" fontId="13" fillId="0" borderId="7" xfId="4" applyFont="1" applyBorder="1" applyAlignment="1">
      <alignment horizontal="center" wrapText="1"/>
    </xf>
    <xf numFmtId="0" fontId="10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2" fillId="0" borderId="0" xfId="3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0" fillId="0" borderId="0" xfId="3" applyFont="1" applyBorder="1" applyAlignment="1">
      <alignment horizontal="center" vertical="center" wrapText="1"/>
    </xf>
    <xf numFmtId="0" fontId="43" fillId="0" borderId="0" xfId="0" applyFont="1" applyBorder="1" applyAlignment="1">
      <alignment wrapText="1"/>
    </xf>
    <xf numFmtId="0" fontId="9" fillId="0" borderId="5" xfId="3" applyFont="1" applyBorder="1" applyAlignment="1">
      <alignment horizontal="center" vertical="center" wrapText="1"/>
    </xf>
    <xf numFmtId="0" fontId="9" fillId="0" borderId="6" xfId="3" applyFont="1" applyBorder="1" applyAlignment="1">
      <alignment horizontal="center" vertical="center" wrapText="1"/>
    </xf>
    <xf numFmtId="0" fontId="9" fillId="0" borderId="7" xfId="3" applyFont="1" applyBorder="1" applyAlignment="1">
      <alignment horizontal="center" vertical="center" wrapText="1"/>
    </xf>
    <xf numFmtId="0" fontId="44" fillId="0" borderId="5" xfId="3" applyFont="1" applyBorder="1" applyAlignment="1">
      <alignment horizontal="center" vertical="center" wrapText="1"/>
    </xf>
    <xf numFmtId="0" fontId="44" fillId="0" borderId="6" xfId="3" applyFont="1" applyBorder="1" applyAlignment="1">
      <alignment horizontal="center" vertical="center" wrapText="1"/>
    </xf>
    <xf numFmtId="0" fontId="44" fillId="0" borderId="7" xfId="3" applyFont="1" applyBorder="1" applyAlignment="1">
      <alignment horizontal="center" vertical="center" wrapText="1"/>
    </xf>
    <xf numFmtId="0" fontId="33" fillId="0" borderId="5" xfId="3" applyFont="1" applyBorder="1" applyAlignment="1">
      <alignment horizontal="center" vertical="center"/>
    </xf>
    <xf numFmtId="0" fontId="33" fillId="0" borderId="6" xfId="3" applyFont="1" applyBorder="1" applyAlignment="1">
      <alignment horizontal="center" vertical="center"/>
    </xf>
    <xf numFmtId="0" fontId="33" fillId="0" borderId="7" xfId="3" applyFont="1" applyBorder="1" applyAlignment="1">
      <alignment horizontal="center" vertical="center"/>
    </xf>
    <xf numFmtId="0" fontId="9" fillId="0" borderId="62" xfId="3" applyFont="1" applyBorder="1" applyAlignment="1">
      <alignment horizontal="center" vertical="center" wrapText="1"/>
    </xf>
    <xf numFmtId="0" fontId="9" fillId="0" borderId="61" xfId="3" applyFont="1" applyBorder="1" applyAlignment="1">
      <alignment horizontal="center" vertical="center" wrapText="1"/>
    </xf>
    <xf numFmtId="0" fontId="9" fillId="0" borderId="82" xfId="3" applyFont="1" applyBorder="1" applyAlignment="1">
      <alignment horizontal="center" vertical="center" wrapText="1"/>
    </xf>
    <xf numFmtId="0" fontId="9" fillId="0" borderId="84" xfId="3" applyFont="1" applyBorder="1" applyAlignment="1">
      <alignment horizontal="center" vertical="center" wrapText="1"/>
    </xf>
    <xf numFmtId="0" fontId="9" fillId="0" borderId="8" xfId="3" applyFont="1" applyBorder="1" applyAlignment="1">
      <alignment horizontal="center" vertical="center" wrapText="1"/>
    </xf>
    <xf numFmtId="0" fontId="9" fillId="0" borderId="66" xfId="3" applyFont="1" applyBorder="1" applyAlignment="1">
      <alignment horizontal="center" vertical="center" wrapText="1"/>
    </xf>
    <xf numFmtId="0" fontId="44" fillId="0" borderId="62" xfId="3" applyFont="1" applyBorder="1" applyAlignment="1">
      <alignment horizontal="center" vertical="center" wrapText="1"/>
    </xf>
    <xf numFmtId="0" fontId="44" fillId="0" borderId="61" xfId="3" applyFont="1" applyBorder="1" applyAlignment="1">
      <alignment horizontal="center" vertical="center"/>
    </xf>
    <xf numFmtId="0" fontId="44" fillId="0" borderId="82" xfId="3" applyFont="1" applyBorder="1" applyAlignment="1">
      <alignment horizontal="center" vertical="center"/>
    </xf>
    <xf numFmtId="0" fontId="44" fillId="0" borderId="84" xfId="3" applyFont="1" applyBorder="1" applyAlignment="1">
      <alignment horizontal="center" vertical="center"/>
    </xf>
    <xf numFmtId="0" fontId="44" fillId="0" borderId="8" xfId="3" applyFont="1" applyBorder="1" applyAlignment="1">
      <alignment horizontal="center" vertical="center"/>
    </xf>
    <xf numFmtId="0" fontId="44" fillId="0" borderId="66" xfId="3" applyFont="1" applyBorder="1" applyAlignment="1">
      <alignment horizontal="center" vertical="center"/>
    </xf>
    <xf numFmtId="0" fontId="43" fillId="0" borderId="0" xfId="3" applyFont="1" applyBorder="1" applyAlignment="1">
      <alignment horizontal="right" vertical="center" wrapText="1"/>
    </xf>
    <xf numFmtId="0" fontId="2" fillId="0" borderId="0" xfId="3" applyBorder="1" applyAlignment="1">
      <alignment vertical="center" wrapText="1"/>
    </xf>
    <xf numFmtId="0" fontId="9" fillId="0" borderId="0" xfId="3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33" fillId="0" borderId="90" xfId="4" applyFont="1" applyBorder="1" applyAlignment="1">
      <alignment horizontal="center" wrapText="1"/>
    </xf>
    <xf numFmtId="0" fontId="13" fillId="0" borderId="91" xfId="4" applyFont="1" applyBorder="1" applyAlignment="1">
      <alignment horizontal="center" wrapText="1"/>
    </xf>
    <xf numFmtId="0" fontId="33" fillId="0" borderId="4" xfId="4" applyFont="1" applyBorder="1" applyAlignment="1">
      <alignment horizontal="center" wrapText="1"/>
    </xf>
    <xf numFmtId="0" fontId="2" fillId="0" borderId="5" xfId="3" applyBorder="1" applyAlignment="1">
      <alignment horizontal="center" wrapText="1"/>
    </xf>
    <xf numFmtId="0" fontId="2" fillId="0" borderId="7" xfId="3" applyBorder="1" applyAlignment="1">
      <alignment horizontal="center" wrapText="1"/>
    </xf>
    <xf numFmtId="0" fontId="33" fillId="0" borderId="91" xfId="4" applyFont="1" applyBorder="1" applyAlignment="1">
      <alignment horizontal="center" wrapText="1"/>
    </xf>
    <xf numFmtId="0" fontId="13" fillId="0" borderId="92" xfId="4" applyFont="1" applyBorder="1" applyAlignment="1">
      <alignment horizontal="center" wrapText="1"/>
    </xf>
    <xf numFmtId="0" fontId="33" fillId="0" borderId="5" xfId="3" applyFont="1" applyBorder="1" applyAlignment="1">
      <alignment horizontal="center" vertical="center" wrapText="1"/>
    </xf>
    <xf numFmtId="0" fontId="33" fillId="0" borderId="6" xfId="4" applyFont="1" applyBorder="1" applyAlignment="1">
      <alignment wrapText="1"/>
    </xf>
    <xf numFmtId="0" fontId="33" fillId="0" borderId="7" xfId="4" applyFont="1" applyBorder="1" applyAlignment="1">
      <alignment wrapText="1"/>
    </xf>
    <xf numFmtId="0" fontId="33" fillId="0" borderId="90" xfId="4" applyFont="1" applyBorder="1" applyAlignment="1">
      <alignment horizontal="center" vertical="center" wrapText="1"/>
    </xf>
    <xf numFmtId="0" fontId="13" fillId="0" borderId="91" xfId="4" applyFont="1" applyBorder="1" applyAlignment="1">
      <alignment horizontal="center" vertical="center" wrapText="1"/>
    </xf>
    <xf numFmtId="1" fontId="33" fillId="0" borderId="5" xfId="4" applyNumberFormat="1" applyFont="1" applyBorder="1" applyAlignment="1">
      <alignment horizontal="center" vertical="center" wrapText="1"/>
    </xf>
    <xf numFmtId="1" fontId="13" fillId="0" borderId="6" xfId="4" applyNumberFormat="1" applyFont="1" applyBorder="1" applyAlignment="1">
      <alignment horizontal="center" vertical="center" wrapText="1"/>
    </xf>
    <xf numFmtId="1" fontId="13" fillId="0" borderId="7" xfId="4" applyNumberFormat="1" applyFont="1" applyBorder="1" applyAlignment="1">
      <alignment horizontal="center" vertical="center" wrapText="1"/>
    </xf>
    <xf numFmtId="0" fontId="13" fillId="0" borderId="6" xfId="4" applyFont="1" applyBorder="1" applyAlignment="1">
      <alignment horizontal="center" vertical="center" wrapText="1"/>
    </xf>
    <xf numFmtId="0" fontId="13" fillId="0" borderId="7" xfId="4" applyFont="1" applyBorder="1" applyAlignment="1">
      <alignment horizontal="center" vertical="center" wrapText="1"/>
    </xf>
    <xf numFmtId="0" fontId="33" fillId="0" borderId="5" xfId="4" applyFont="1" applyBorder="1" applyAlignment="1">
      <alignment horizontal="center" vertical="center" wrapText="1"/>
    </xf>
    <xf numFmtId="0" fontId="2" fillId="0" borderId="6" xfId="3" applyBorder="1" applyAlignment="1">
      <alignment horizontal="center" vertical="center" wrapText="1"/>
    </xf>
    <xf numFmtId="0" fontId="2" fillId="0" borderId="7" xfId="3" applyBorder="1" applyAlignment="1">
      <alignment horizontal="center" vertical="center" wrapText="1"/>
    </xf>
    <xf numFmtId="0" fontId="33" fillId="0" borderId="91" xfId="4" applyFont="1" applyBorder="1" applyAlignment="1">
      <alignment horizontal="center" vertical="center" wrapText="1"/>
    </xf>
    <xf numFmtId="0" fontId="13" fillId="0" borderId="92" xfId="4" applyFont="1" applyBorder="1" applyAlignment="1">
      <alignment horizontal="center" vertical="center" wrapText="1"/>
    </xf>
    <xf numFmtId="0" fontId="13" fillId="0" borderId="6" xfId="4" applyFont="1" applyBorder="1" applyAlignment="1">
      <alignment vertical="center" wrapText="1"/>
    </xf>
    <xf numFmtId="0" fontId="13" fillId="0" borderId="7" xfId="4" applyFont="1" applyBorder="1" applyAlignment="1">
      <alignment vertical="center" wrapText="1"/>
    </xf>
    <xf numFmtId="1" fontId="33" fillId="0" borderId="91" xfId="4" applyNumberFormat="1" applyFont="1" applyFill="1" applyBorder="1" applyAlignment="1">
      <alignment horizontal="center" wrapText="1"/>
    </xf>
    <xf numFmtId="1" fontId="13" fillId="0" borderId="91" xfId="4" applyNumberFormat="1" applyFont="1" applyFill="1" applyBorder="1" applyAlignment="1">
      <alignment horizontal="center" wrapText="1"/>
    </xf>
    <xf numFmtId="1" fontId="13" fillId="0" borderId="92" xfId="4" applyNumberFormat="1" applyFont="1" applyFill="1" applyBorder="1" applyAlignment="1">
      <alignment horizontal="center" wrapText="1"/>
    </xf>
    <xf numFmtId="1" fontId="33" fillId="0" borderId="5" xfId="3" applyNumberFormat="1" applyFont="1" applyFill="1" applyBorder="1" applyAlignment="1">
      <alignment horizontal="center" vertical="center" wrapText="1"/>
    </xf>
    <xf numFmtId="1" fontId="33" fillId="0" borderId="6" xfId="4" applyNumberFormat="1" applyFont="1" applyFill="1" applyBorder="1" applyAlignment="1">
      <alignment wrapText="1"/>
    </xf>
    <xf numFmtId="1" fontId="33" fillId="0" borderId="7" xfId="4" applyNumberFormat="1" applyFont="1" applyFill="1" applyBorder="1" applyAlignment="1">
      <alignment wrapText="1"/>
    </xf>
    <xf numFmtId="1" fontId="33" fillId="0" borderId="5" xfId="4" applyNumberFormat="1" applyFont="1" applyFill="1" applyBorder="1" applyAlignment="1">
      <alignment horizontal="center" wrapText="1"/>
    </xf>
    <xf numFmtId="1" fontId="13" fillId="0" borderId="6" xfId="4" applyNumberFormat="1" applyFont="1" applyFill="1" applyBorder="1" applyAlignment="1">
      <alignment horizontal="center" wrapText="1"/>
    </xf>
    <xf numFmtId="1" fontId="13" fillId="0" borderId="7" xfId="4" applyNumberFormat="1" applyFont="1" applyFill="1" applyBorder="1" applyAlignment="1">
      <alignment horizontal="center" wrapText="1"/>
    </xf>
    <xf numFmtId="0" fontId="33" fillId="0" borderId="5" xfId="4" applyFont="1" applyFill="1" applyBorder="1" applyAlignment="1">
      <alignment horizontal="center" vertical="center" wrapText="1"/>
    </xf>
    <xf numFmtId="0" fontId="13" fillId="0" borderId="6" xfId="4" applyFont="1" applyFill="1" applyBorder="1" applyAlignment="1">
      <alignment horizontal="center" vertical="center" wrapText="1"/>
    </xf>
    <xf numFmtId="0" fontId="13" fillId="0" borderId="7" xfId="4" applyFont="1" applyFill="1" applyBorder="1" applyAlignment="1">
      <alignment horizontal="center" vertical="center" wrapText="1"/>
    </xf>
    <xf numFmtId="49" fontId="9" fillId="0" borderId="4" xfId="3" applyNumberFormat="1" applyFont="1" applyBorder="1" applyAlignment="1" applyProtection="1">
      <alignment horizontal="center" vertical="center" wrapText="1"/>
      <protection locked="0"/>
    </xf>
    <xf numFmtId="49" fontId="9" fillId="0" borderId="4" xfId="3" applyNumberFormat="1" applyFont="1" applyBorder="1" applyAlignment="1">
      <alignment horizontal="center" vertical="center" wrapText="1"/>
    </xf>
    <xf numFmtId="1" fontId="33" fillId="0" borderId="93" xfId="4" applyNumberFormat="1" applyFont="1" applyBorder="1" applyAlignment="1">
      <alignment horizontal="center" wrapText="1"/>
    </xf>
    <xf numFmtId="1" fontId="13" fillId="0" borderId="93" xfId="4" applyNumberFormat="1" applyFont="1" applyBorder="1" applyAlignment="1">
      <alignment horizontal="center" wrapText="1"/>
    </xf>
    <xf numFmtId="1" fontId="13" fillId="0" borderId="94" xfId="4" applyNumberFormat="1" applyFont="1" applyBorder="1" applyAlignment="1">
      <alignment horizontal="center" wrapText="1"/>
    </xf>
    <xf numFmtId="1" fontId="12" fillId="0" borderId="5" xfId="3" applyNumberFormat="1" applyFont="1" applyBorder="1" applyAlignment="1">
      <alignment horizontal="center" vertical="center" wrapText="1"/>
    </xf>
    <xf numFmtId="1" fontId="33" fillId="0" borderId="6" xfId="4" applyNumberFormat="1" applyFont="1" applyBorder="1" applyAlignment="1">
      <alignment wrapText="1"/>
    </xf>
    <xf numFmtId="1" fontId="33" fillId="0" borderId="7" xfId="4" applyNumberFormat="1" applyFont="1" applyBorder="1" applyAlignment="1">
      <alignment wrapText="1"/>
    </xf>
    <xf numFmtId="1" fontId="33" fillId="0" borderId="4" xfId="4" applyNumberFormat="1" applyFont="1" applyFill="1" applyBorder="1" applyAlignment="1">
      <alignment horizontal="center" wrapText="1"/>
    </xf>
    <xf numFmtId="1" fontId="33" fillId="0" borderId="4" xfId="4" applyNumberFormat="1" applyFont="1" applyBorder="1" applyAlignment="1">
      <alignment horizontal="center" wrapText="1"/>
    </xf>
    <xf numFmtId="1" fontId="2" fillId="0" borderId="84" xfId="3" applyNumberFormat="1" applyBorder="1" applyAlignment="1">
      <alignment horizontal="center" wrapText="1"/>
    </xf>
    <xf numFmtId="1" fontId="2" fillId="0" borderId="66" xfId="3" applyNumberFormat="1" applyBorder="1" applyAlignment="1">
      <alignment horizontal="center" wrapText="1"/>
    </xf>
    <xf numFmtId="0" fontId="33" fillId="0" borderId="88" xfId="4" applyFont="1" applyBorder="1" applyAlignment="1">
      <alignment horizontal="center" vertical="center" wrapText="1"/>
    </xf>
    <xf numFmtId="0" fontId="13" fillId="0" borderId="89" xfId="4" applyFont="1" applyBorder="1" applyAlignment="1">
      <alignment horizontal="center" vertical="center" wrapText="1"/>
    </xf>
    <xf numFmtId="1" fontId="33" fillId="0" borderId="4" xfId="4" applyNumberFormat="1" applyFont="1" applyBorder="1" applyAlignment="1">
      <alignment horizontal="center" vertical="center" wrapText="1"/>
    </xf>
    <xf numFmtId="1" fontId="13" fillId="0" borderId="4" xfId="4" applyNumberFormat="1" applyFont="1" applyBorder="1" applyAlignment="1">
      <alignment horizontal="center" vertical="center" wrapText="1"/>
    </xf>
    <xf numFmtId="1" fontId="13" fillId="0" borderId="4" xfId="4" applyNumberFormat="1" applyFont="1" applyBorder="1" applyAlignment="1">
      <alignment horizontal="center" wrapText="1"/>
    </xf>
    <xf numFmtId="49" fontId="10" fillId="0" borderId="4" xfId="3" applyNumberFormat="1" applyFont="1" applyBorder="1" applyAlignment="1">
      <alignment horizontal="center" vertical="center" wrapText="1"/>
    </xf>
    <xf numFmtId="0" fontId="10" fillId="0" borderId="4" xfId="3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0" fontId="33" fillId="0" borderId="4" xfId="3" applyFont="1" applyBorder="1" applyAlignment="1">
      <alignment horizontal="center" vertical="top" wrapText="1"/>
    </xf>
    <xf numFmtId="0" fontId="33" fillId="0" borderId="4" xfId="3" applyFont="1" applyBorder="1" applyAlignment="1">
      <alignment horizontal="center" vertical="center"/>
    </xf>
    <xf numFmtId="0" fontId="3" fillId="0" borderId="0" xfId="3" applyFont="1" applyBorder="1" applyAlignment="1">
      <alignment horizontal="center" wrapText="1"/>
    </xf>
    <xf numFmtId="0" fontId="20" fillId="0" borderId="0" xfId="3" applyFont="1" applyAlignment="1">
      <alignment wrapText="1"/>
    </xf>
    <xf numFmtId="0" fontId="38" fillId="0" borderId="0" xfId="3" applyFont="1" applyAlignment="1"/>
    <xf numFmtId="0" fontId="41" fillId="0" borderId="62" xfId="3" applyFont="1" applyBorder="1" applyAlignment="1">
      <alignment horizontal="center" vertical="center" wrapText="1"/>
    </xf>
    <xf numFmtId="0" fontId="20" fillId="0" borderId="82" xfId="3" applyFont="1" applyBorder="1" applyAlignment="1">
      <alignment horizontal="center" vertical="center" wrapText="1"/>
    </xf>
    <xf numFmtId="0" fontId="20" fillId="0" borderId="36" xfId="3" applyFont="1" applyBorder="1" applyAlignment="1">
      <alignment horizontal="center" vertical="center" wrapText="1"/>
    </xf>
    <xf numFmtId="0" fontId="20" fillId="0" borderId="87" xfId="3" applyFont="1" applyBorder="1" applyAlignment="1">
      <alignment horizontal="center" vertical="center" wrapText="1"/>
    </xf>
    <xf numFmtId="0" fontId="20" fillId="0" borderId="84" xfId="3" applyFont="1" applyBorder="1" applyAlignment="1">
      <alignment horizontal="center" vertical="center" wrapText="1"/>
    </xf>
    <xf numFmtId="0" fontId="20" fillId="0" borderId="66" xfId="3" applyFont="1" applyBorder="1" applyAlignment="1">
      <alignment horizontal="center" vertical="center" wrapText="1"/>
    </xf>
    <xf numFmtId="0" fontId="3" fillId="0" borderId="4" xfId="3" applyFont="1" applyBorder="1" applyAlignment="1">
      <alignment horizontal="center" vertical="center" wrapText="1"/>
    </xf>
    <xf numFmtId="0" fontId="3" fillId="0" borderId="62" xfId="3" applyFont="1" applyBorder="1" applyAlignment="1">
      <alignment horizontal="center" vertical="center" wrapText="1"/>
    </xf>
    <xf numFmtId="0" fontId="3" fillId="0" borderId="82" xfId="3" applyFont="1" applyBorder="1" applyAlignment="1">
      <alignment horizontal="center" vertical="center" wrapText="1"/>
    </xf>
    <xf numFmtId="0" fontId="3" fillId="0" borderId="36" xfId="3" applyFont="1" applyBorder="1" applyAlignment="1">
      <alignment horizontal="center" vertical="center" wrapText="1"/>
    </xf>
    <xf numFmtId="0" fontId="3" fillId="0" borderId="87" xfId="3" applyFont="1" applyBorder="1" applyAlignment="1">
      <alignment horizontal="center" vertical="center" wrapText="1"/>
    </xf>
    <xf numFmtId="0" fontId="3" fillId="0" borderId="84" xfId="3" applyFont="1" applyBorder="1" applyAlignment="1">
      <alignment horizontal="center" vertical="center" wrapText="1"/>
    </xf>
    <xf numFmtId="0" fontId="3" fillId="0" borderId="66" xfId="3" applyFont="1" applyBorder="1" applyAlignment="1">
      <alignment horizontal="center" vertical="center" wrapText="1"/>
    </xf>
    <xf numFmtId="0" fontId="20" fillId="0" borderId="61" xfId="3" applyFont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20" fillId="0" borderId="8" xfId="3" applyFont="1" applyBorder="1" applyAlignment="1">
      <alignment horizontal="center" vertical="center" wrapText="1"/>
    </xf>
    <xf numFmtId="0" fontId="20" fillId="0" borderId="61" xfId="3" applyFont="1" applyBorder="1" applyAlignment="1">
      <alignment wrapText="1"/>
    </xf>
    <xf numFmtId="0" fontId="20" fillId="0" borderId="82" xfId="3" applyFont="1" applyBorder="1" applyAlignment="1">
      <alignment wrapText="1"/>
    </xf>
    <xf numFmtId="0" fontId="20" fillId="0" borderId="36" xfId="3" applyFont="1" applyBorder="1" applyAlignment="1">
      <alignment wrapText="1"/>
    </xf>
    <xf numFmtId="0" fontId="20" fillId="0" borderId="87" xfId="3" applyFont="1" applyBorder="1" applyAlignment="1">
      <alignment wrapText="1"/>
    </xf>
    <xf numFmtId="0" fontId="20" fillId="0" borderId="84" xfId="3" applyFont="1" applyBorder="1" applyAlignment="1">
      <alignment wrapText="1"/>
    </xf>
    <xf numFmtId="0" fontId="20" fillId="0" borderId="8" xfId="3" applyFont="1" applyBorder="1" applyAlignment="1">
      <alignment wrapText="1"/>
    </xf>
    <xf numFmtId="0" fontId="20" fillId="0" borderId="66" xfId="3" applyFont="1" applyBorder="1" applyAlignment="1">
      <alignment wrapText="1"/>
    </xf>
    <xf numFmtId="0" fontId="35" fillId="0" borderId="5" xfId="3" applyFont="1" applyBorder="1" applyAlignment="1">
      <alignment horizontal="center" vertical="center"/>
    </xf>
    <xf numFmtId="0" fontId="2" fillId="0" borderId="6" xfId="3" applyBorder="1" applyAlignment="1">
      <alignment horizontal="center" vertical="center"/>
    </xf>
    <xf numFmtId="0" fontId="2" fillId="0" borderId="7" xfId="3" applyBorder="1" applyAlignment="1">
      <alignment horizontal="center" vertical="center"/>
    </xf>
    <xf numFmtId="0" fontId="35" fillId="0" borderId="4" xfId="3" applyFont="1" applyBorder="1" applyAlignment="1">
      <alignment horizontal="center" vertical="center"/>
    </xf>
    <xf numFmtId="0" fontId="35" fillId="0" borderId="6" xfId="3" applyFont="1" applyBorder="1" applyAlignment="1">
      <alignment horizontal="center" vertical="center"/>
    </xf>
    <xf numFmtId="0" fontId="4" fillId="0" borderId="5" xfId="3" applyFont="1" applyBorder="1" applyAlignment="1">
      <alignment horizontal="center"/>
    </xf>
    <xf numFmtId="0" fontId="4" fillId="0" borderId="6" xfId="3" applyFont="1" applyBorder="1" applyAlignment="1">
      <alignment horizontal="center"/>
    </xf>
    <xf numFmtId="0" fontId="4" fillId="0" borderId="7" xfId="3" applyFont="1" applyBorder="1" applyAlignment="1">
      <alignment horizontal="center"/>
    </xf>
    <xf numFmtId="0" fontId="9" fillId="0" borderId="0" xfId="3" applyFont="1" applyAlignment="1">
      <alignment horizontal="left"/>
    </xf>
    <xf numFmtId="0" fontId="12" fillId="0" borderId="0" xfId="3" applyFont="1" applyAlignment="1">
      <alignment horizontal="center"/>
    </xf>
    <xf numFmtId="0" fontId="35" fillId="0" borderId="4" xfId="3" applyFont="1" applyBorder="1" applyAlignment="1">
      <alignment horizontal="center" vertical="center" textRotation="90"/>
    </xf>
    <xf numFmtId="0" fontId="35" fillId="0" borderId="5" xfId="3" applyFont="1" applyBorder="1" applyAlignment="1">
      <alignment horizontal="center" vertical="center" wrapText="1"/>
    </xf>
    <xf numFmtId="0" fontId="2" fillId="0" borderId="5" xfId="3" applyBorder="1" applyAlignment="1">
      <alignment horizontal="center" vertical="center" wrapText="1"/>
    </xf>
    <xf numFmtId="0" fontId="33" fillId="0" borderId="0" xfId="3" applyFont="1" applyAlignment="1">
      <alignment horizontal="left" vertical="center" wrapText="1"/>
    </xf>
    <xf numFmtId="0" fontId="32" fillId="0" borderId="0" xfId="3" applyFont="1" applyBorder="1" applyAlignment="1">
      <alignment horizontal="center"/>
    </xf>
    <xf numFmtId="0" fontId="9" fillId="0" borderId="0" xfId="3" applyFont="1" applyBorder="1" applyAlignment="1">
      <alignment horizontal="left"/>
    </xf>
    <xf numFmtId="0" fontId="2" fillId="0" borderId="0" xfId="3" applyAlignment="1">
      <alignment horizontal="left" vertical="center" wrapText="1"/>
    </xf>
    <xf numFmtId="0" fontId="9" fillId="0" borderId="0" xfId="3" applyFont="1" applyAlignment="1">
      <alignment horizontal="left" wrapText="1"/>
    </xf>
    <xf numFmtId="0" fontId="2" fillId="0" borderId="0" xfId="3" applyAlignment="1">
      <alignment horizontal="left" wrapText="1"/>
    </xf>
    <xf numFmtId="0" fontId="33" fillId="0" borderId="0" xfId="3" applyFont="1" applyAlignment="1">
      <alignment horizontal="center"/>
    </xf>
    <xf numFmtId="0" fontId="9" fillId="0" borderId="0" xfId="3" applyFont="1" applyAlignment="1">
      <alignment horizontal="center"/>
    </xf>
    <xf numFmtId="0" fontId="33" fillId="0" borderId="0" xfId="3" applyFont="1" applyBorder="1" applyAlignment="1">
      <alignment horizontal="left" vertical="center"/>
    </xf>
    <xf numFmtId="0" fontId="34" fillId="0" borderId="0" xfId="3" applyFont="1" applyBorder="1" applyAlignment="1">
      <alignment horizontal="center"/>
    </xf>
    <xf numFmtId="0" fontId="10" fillId="0" borderId="0" xfId="3" applyFont="1" applyAlignment="1">
      <alignment horizontal="center"/>
    </xf>
    <xf numFmtId="0" fontId="4" fillId="0" borderId="0" xfId="3" applyFont="1" applyAlignment="1">
      <alignment horizontal="left" vertical="top"/>
    </xf>
    <xf numFmtId="49" fontId="4" fillId="0" borderId="12" xfId="1" applyNumberFormat="1" applyFont="1" applyFill="1" applyBorder="1" applyAlignment="1" applyProtection="1">
      <alignment horizontal="center" vertical="center"/>
    </xf>
    <xf numFmtId="49" fontId="4" fillId="0" borderId="18" xfId="1" applyNumberFormat="1" applyFont="1" applyFill="1" applyBorder="1" applyAlignment="1" applyProtection="1">
      <alignment horizontal="center" vertical="center"/>
    </xf>
    <xf numFmtId="165" fontId="3" fillId="4" borderId="50" xfId="1" applyNumberFormat="1" applyFont="1" applyFill="1" applyBorder="1" applyAlignment="1" applyProtection="1">
      <alignment horizontal="center" vertical="center"/>
    </xf>
    <xf numFmtId="165" fontId="3" fillId="4" borderId="31" xfId="1" applyNumberFormat="1" applyFont="1" applyFill="1" applyBorder="1" applyAlignment="1" applyProtection="1">
      <alignment horizontal="center" vertical="center"/>
    </xf>
    <xf numFmtId="165" fontId="3" fillId="4" borderId="33" xfId="1" applyNumberFormat="1" applyFont="1" applyFill="1" applyBorder="1" applyAlignment="1" applyProtection="1">
      <alignment horizontal="center" vertical="center"/>
    </xf>
    <xf numFmtId="168" fontId="3" fillId="8" borderId="4" xfId="1" applyNumberFormat="1" applyFont="1" applyFill="1" applyBorder="1" applyAlignment="1" applyProtection="1">
      <alignment horizontal="center" vertical="center"/>
    </xf>
    <xf numFmtId="49" fontId="4" fillId="0" borderId="9" xfId="1" applyNumberFormat="1" applyFont="1" applyFill="1" applyBorder="1" applyAlignment="1">
      <alignment horizontal="center" vertical="center" wrapText="1"/>
    </xf>
    <xf numFmtId="49" fontId="4" fillId="0" borderId="49" xfId="1" applyNumberFormat="1" applyFont="1" applyFill="1" applyBorder="1" applyAlignment="1">
      <alignment horizontal="center" vertical="center" wrapText="1"/>
    </xf>
    <xf numFmtId="49" fontId="4" fillId="0" borderId="23" xfId="1" applyNumberFormat="1" applyFont="1" applyFill="1" applyBorder="1" applyAlignment="1">
      <alignment horizontal="center" vertical="center" wrapText="1"/>
    </xf>
    <xf numFmtId="49" fontId="4" fillId="0" borderId="41" xfId="1" applyNumberFormat="1" applyFont="1" applyFill="1" applyBorder="1" applyAlignment="1">
      <alignment horizontal="center" vertical="center" wrapText="1"/>
    </xf>
    <xf numFmtId="49" fontId="4" fillId="0" borderId="9" xfId="1" applyNumberFormat="1" applyFont="1" applyFill="1" applyBorder="1" applyAlignment="1" applyProtection="1">
      <alignment horizontal="center" vertical="center"/>
    </xf>
    <xf numFmtId="49" fontId="4" fillId="0" borderId="49" xfId="1" applyNumberFormat="1" applyFont="1" applyFill="1" applyBorder="1" applyAlignment="1" applyProtection="1">
      <alignment horizontal="center" vertical="center"/>
    </xf>
    <xf numFmtId="165" fontId="3" fillId="0" borderId="50" xfId="1" applyNumberFormat="1" applyFont="1" applyFill="1" applyBorder="1" applyAlignment="1" applyProtection="1">
      <alignment horizontal="center" vertical="center" wrapText="1"/>
    </xf>
    <xf numFmtId="49" fontId="4" fillId="0" borderId="41" xfId="1" applyNumberFormat="1" applyFont="1" applyFill="1" applyBorder="1" applyAlignment="1" applyProtection="1">
      <alignment horizontal="center" vertical="center"/>
    </xf>
    <xf numFmtId="0" fontId="26" fillId="0" borderId="0" xfId="0" applyFont="1" applyAlignment="1">
      <alignment horizontal="center" wrapText="1"/>
    </xf>
    <xf numFmtId="167" fontId="26" fillId="0" borderId="4" xfId="0" applyNumberFormat="1" applyFont="1" applyFill="1" applyBorder="1" applyAlignment="1" applyProtection="1">
      <alignment horizontal="left" vertical="center" wrapText="1"/>
    </xf>
    <xf numFmtId="167" fontId="19" fillId="0" borderId="4" xfId="0" applyNumberFormat="1" applyFont="1" applyFill="1" applyBorder="1" applyAlignment="1" applyProtection="1">
      <alignment horizontal="center" vertical="center" textRotation="90" wrapText="1"/>
    </xf>
    <xf numFmtId="167" fontId="19" fillId="0" borderId="27" xfId="0" applyNumberFormat="1" applyFont="1" applyFill="1" applyBorder="1" applyAlignment="1" applyProtection="1">
      <alignment horizontal="center" vertical="center" textRotation="90" wrapText="1"/>
    </xf>
    <xf numFmtId="167" fontId="19" fillId="0" borderId="29" xfId="0" applyNumberFormat="1" applyFont="1" applyFill="1" applyBorder="1" applyAlignment="1" applyProtection="1">
      <alignment horizontal="center" vertical="center" textRotation="90" wrapText="1"/>
    </xf>
    <xf numFmtId="167" fontId="19" fillId="0" borderId="70" xfId="0" applyNumberFormat="1" applyFont="1" applyFill="1" applyBorder="1" applyAlignment="1" applyProtection="1">
      <alignment horizontal="center" vertical="center" textRotation="90" wrapText="1"/>
    </xf>
    <xf numFmtId="167" fontId="19" fillId="0" borderId="4" xfId="0" applyNumberFormat="1" applyFont="1" applyFill="1" applyBorder="1" applyAlignment="1" applyProtection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167" fontId="19" fillId="0" borderId="5" xfId="0" applyNumberFormat="1" applyFont="1" applyFill="1" applyBorder="1" applyAlignment="1" applyProtection="1">
      <alignment horizontal="center" vertical="center" textRotation="90" wrapText="1"/>
    </xf>
    <xf numFmtId="167" fontId="19" fillId="0" borderId="4" xfId="0" applyNumberFormat="1" applyFont="1" applyFill="1" applyBorder="1" applyAlignment="1" applyProtection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4" fillId="0" borderId="21" xfId="1" applyNumberFormat="1" applyFont="1" applyFill="1" applyBorder="1" applyAlignment="1" applyProtection="1">
      <alignment horizontal="center" vertical="center"/>
    </xf>
    <xf numFmtId="0" fontId="4" fillId="0" borderId="26" xfId="1" applyNumberFormat="1" applyFont="1" applyFill="1" applyBorder="1" applyAlignment="1" applyProtection="1">
      <alignment horizontal="center" vertical="center"/>
    </xf>
    <xf numFmtId="0" fontId="4" fillId="0" borderId="63" xfId="1" applyNumberFormat="1" applyFont="1" applyFill="1" applyBorder="1" applyAlignment="1" applyProtection="1">
      <alignment horizontal="center" vertical="center"/>
    </xf>
    <xf numFmtId="0" fontId="4" fillId="0" borderId="27" xfId="1" applyNumberFormat="1" applyFont="1" applyFill="1" applyBorder="1" applyAlignment="1" applyProtection="1">
      <alignment horizontal="center" vertical="center"/>
    </xf>
    <xf numFmtId="0" fontId="4" fillId="0" borderId="29" xfId="1" applyNumberFormat="1" applyFont="1" applyFill="1" applyBorder="1" applyAlignment="1" applyProtection="1">
      <alignment horizontal="center" vertical="center"/>
    </xf>
    <xf numFmtId="0" fontId="4" fillId="0" borderId="70" xfId="1" applyNumberFormat="1" applyFont="1" applyFill="1" applyBorder="1" applyAlignment="1" applyProtection="1">
      <alignment horizontal="center" vertical="center"/>
    </xf>
    <xf numFmtId="0" fontId="4" fillId="0" borderId="22" xfId="1" applyNumberFormat="1" applyFont="1" applyFill="1" applyBorder="1" applyAlignment="1" applyProtection="1">
      <alignment horizontal="center" vertical="center"/>
    </xf>
    <xf numFmtId="0" fontId="4" fillId="0" borderId="28" xfId="1" applyNumberFormat="1" applyFont="1" applyFill="1" applyBorder="1" applyAlignment="1" applyProtection="1">
      <alignment horizontal="center" vertical="center"/>
    </xf>
    <xf numFmtId="0" fontId="4" fillId="0" borderId="65" xfId="1" applyNumberFormat="1" applyFont="1" applyFill="1" applyBorder="1" applyAlignment="1" applyProtection="1">
      <alignment horizontal="center" vertical="center"/>
    </xf>
    <xf numFmtId="0" fontId="4" fillId="0" borderId="45" xfId="1" applyNumberFormat="1" applyFont="1" applyFill="1" applyBorder="1" applyAlignment="1" applyProtection="1">
      <alignment horizontal="center" vertical="center"/>
    </xf>
    <xf numFmtId="0" fontId="4" fillId="0" borderId="46" xfId="1" applyNumberFormat="1" applyFont="1" applyFill="1" applyBorder="1" applyAlignment="1" applyProtection="1">
      <alignment horizontal="center" vertical="center"/>
    </xf>
    <xf numFmtId="0" fontId="4" fillId="0" borderId="40" xfId="1" applyNumberFormat="1" applyFont="1" applyFill="1" applyBorder="1" applyAlignment="1" applyProtection="1">
      <alignment horizontal="center" vertical="center"/>
    </xf>
    <xf numFmtId="0" fontId="4" fillId="0" borderId="77" xfId="1" applyNumberFormat="1" applyFont="1" applyFill="1" applyBorder="1" applyAlignment="1" applyProtection="1">
      <alignment horizontal="center" vertical="center"/>
    </xf>
    <xf numFmtId="0" fontId="3" fillId="0" borderId="70" xfId="1" applyFont="1" applyFill="1" applyBorder="1" applyAlignment="1">
      <alignment horizontal="center" vertical="center" wrapText="1"/>
    </xf>
    <xf numFmtId="1" fontId="4" fillId="0" borderId="21" xfId="1" applyNumberFormat="1" applyFont="1" applyFill="1" applyBorder="1" applyAlignment="1">
      <alignment horizontal="center" vertical="center"/>
    </xf>
    <xf numFmtId="1" fontId="4" fillId="0" borderId="26" xfId="1" applyNumberFormat="1" applyFont="1" applyFill="1" applyBorder="1" applyAlignment="1">
      <alignment horizontal="center" vertical="center"/>
    </xf>
    <xf numFmtId="1" fontId="4" fillId="0" borderId="63" xfId="1" applyNumberFormat="1" applyFont="1" applyFill="1" applyBorder="1" applyAlignment="1">
      <alignment horizontal="center" vertical="center"/>
    </xf>
    <xf numFmtId="49" fontId="4" fillId="0" borderId="27" xfId="1" applyNumberFormat="1" applyFont="1" applyFill="1" applyBorder="1" applyAlignment="1">
      <alignment horizontal="center" vertical="center"/>
    </xf>
    <xf numFmtId="49" fontId="4" fillId="0" borderId="29" xfId="1" applyNumberFormat="1" applyFont="1" applyFill="1" applyBorder="1" applyAlignment="1">
      <alignment horizontal="center" vertical="center"/>
    </xf>
    <xf numFmtId="49" fontId="4" fillId="0" borderId="70" xfId="1" applyNumberFormat="1" applyFont="1" applyFill="1" applyBorder="1" applyAlignment="1">
      <alignment horizontal="center" vertical="center"/>
    </xf>
    <xf numFmtId="0" fontId="4" fillId="0" borderId="22" xfId="1" applyNumberFormat="1" applyFont="1" applyFill="1" applyBorder="1" applyAlignment="1">
      <alignment horizontal="center" vertical="center"/>
    </xf>
    <xf numFmtId="0" fontId="4" fillId="0" borderId="28" xfId="1" applyNumberFormat="1" applyFont="1" applyFill="1" applyBorder="1" applyAlignment="1">
      <alignment horizontal="center" vertical="center"/>
    </xf>
    <xf numFmtId="0" fontId="4" fillId="0" borderId="65" xfId="1" applyNumberFormat="1" applyFont="1" applyFill="1" applyBorder="1" applyAlignment="1">
      <alignment horizontal="center" vertical="center"/>
    </xf>
    <xf numFmtId="168" fontId="3" fillId="0" borderId="4" xfId="1" applyNumberFormat="1" applyFont="1" applyFill="1" applyBorder="1" applyAlignment="1" applyProtection="1">
      <alignment horizontal="center" vertical="center"/>
    </xf>
    <xf numFmtId="0" fontId="4" fillId="0" borderId="49" xfId="1" applyNumberFormat="1" applyFont="1" applyFill="1" applyBorder="1" applyAlignment="1" applyProtection="1">
      <alignment horizontal="center" vertical="center" wrapText="1"/>
    </xf>
    <xf numFmtId="0" fontId="4" fillId="0" borderId="4" xfId="1" applyNumberFormat="1" applyFont="1" applyFill="1" applyBorder="1" applyAlignment="1" applyProtection="1">
      <alignment horizontal="center" vertical="center" wrapText="1"/>
    </xf>
    <xf numFmtId="0" fontId="10" fillId="0" borderId="31" xfId="0" applyFont="1" applyFill="1" applyBorder="1" applyAlignment="1">
      <alignment horizontal="center" vertical="center" wrapText="1"/>
    </xf>
    <xf numFmtId="0" fontId="49" fillId="0" borderId="4" xfId="0" applyFont="1" applyBorder="1" applyAlignment="1">
      <alignment horizontal="center"/>
    </xf>
    <xf numFmtId="49" fontId="49" fillId="0" borderId="4" xfId="0" applyNumberFormat="1" applyFont="1" applyFill="1" applyBorder="1" applyAlignment="1">
      <alignment horizontal="center"/>
    </xf>
    <xf numFmtId="0" fontId="49" fillId="0" borderId="8" xfId="0" applyFont="1" applyBorder="1" applyAlignment="1">
      <alignment horizontal="center"/>
    </xf>
    <xf numFmtId="0" fontId="50" fillId="0" borderId="4" xfId="0" applyFont="1" applyFill="1" applyBorder="1" applyAlignment="1">
      <alignment horizontal="center" wrapText="1"/>
    </xf>
    <xf numFmtId="0" fontId="50" fillId="0" borderId="4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 wrapText="1"/>
    </xf>
    <xf numFmtId="0" fontId="51" fillId="0" borderId="4" xfId="0" applyFont="1" applyBorder="1" applyAlignment="1">
      <alignment horizontal="center"/>
    </xf>
    <xf numFmtId="0" fontId="33" fillId="0" borderId="4" xfId="0" applyFont="1" applyFill="1" applyBorder="1" applyAlignment="1">
      <alignment horizontal="center"/>
    </xf>
    <xf numFmtId="0" fontId="50" fillId="0" borderId="4" xfId="0" applyFont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</cellXfs>
  <cellStyles count="5">
    <cellStyle name="Обычный" xfId="0" builtinId="0"/>
    <cellStyle name="Обычный 2" xfId="3"/>
    <cellStyle name="Обычный_Plan Уч(бакал.) д_о 2013_14а" xfId="1"/>
    <cellStyle name="Обычный_Т_т_ЛП_бакалавр заочна_2013_2014" xfId="4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88;&#1077;&#1079;&#1077;&#1088;&#1074;&#1085;&#1110;%20&#1082;&#1086;&#1087;&#1110;&#1111;%2030.04\&#1043;&#1077;&#1088;&#1072;&#1089;&#1080;&#1084;&#1086;&#1074;\&#1053;&#1072;&#1082;&#1072;&#1079;%202021\&#1041;&#1072;&#1079;&#1072;%20&#1087;&#1083;&#1072;&#1085;&#1110;&#1074;%2021-22\&#1089;&#1074;&#1086;&#1076;&#1082;&#1080;%20&#1087;&#1086;%20&#1089;&#1087;&#1077;&#1094;-&#1090;&#1103;&#1084;\&#1086;&#1073;&#1088;&#1072;&#1073;&#1086;&#1090;&#1072;&#1085;&#1086;\051\&#1055;&#1083;&#1072;&#1085;%20051%20&#1073;&#1072;&#1082;&#1072;&#1083;&#1072;&#1074;&#1088;%20&#1091;&#1089;&#1082;.%20(&#1047;_&#1055;&#1056;&#1048;&#1057;&#1050;&#1054;&#1056;)%202020%20%20&#1087;&#1088;&#1072;&#1074;&#1082;&#107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местровка"/>
      <sheetName val="до наказу"/>
      <sheetName val="заготовка"/>
      <sheetName val="Титул 076 уск"/>
      <sheetName val="Титул 051 уск "/>
      <sheetName val="план 2020"/>
      <sheetName val="Семестровка уск"/>
      <sheetName val="семестровка (бак основ)"/>
      <sheetName val="семестровка скорректир."/>
      <sheetName val="Семестровка уск (2)"/>
      <sheetName val="план 2020 (2)"/>
      <sheetName val="до наказу ЕП-20-1зт"/>
      <sheetName val="для дисп"/>
      <sheetName val="сем 2 курс"/>
      <sheetName val="семестровка 1 кур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76">
          <cell r="A176" t="str">
            <v>1.1.6.2</v>
          </cell>
        </row>
        <row r="177">
          <cell r="A177" t="str">
            <v>1.2.9</v>
          </cell>
        </row>
        <row r="178">
          <cell r="A178" t="str">
            <v>1.2.12</v>
          </cell>
        </row>
        <row r="180">
          <cell r="A180" t="str">
            <v>2.1.1.1-2</v>
          </cell>
        </row>
        <row r="182">
          <cell r="A182" t="str">
            <v>2.1.3-2</v>
          </cell>
        </row>
        <row r="184">
          <cell r="A184" t="str">
            <v>2.2.7-2</v>
          </cell>
        </row>
        <row r="185">
          <cell r="A185" t="str">
            <v>2.2.9-1</v>
          </cell>
        </row>
        <row r="190">
          <cell r="A190" t="str">
            <v>1.1.12</v>
          </cell>
        </row>
        <row r="192">
          <cell r="A192" t="str">
            <v>1.2.10</v>
          </cell>
        </row>
        <row r="193">
          <cell r="A193" t="str">
            <v>1.2.11</v>
          </cell>
        </row>
        <row r="194">
          <cell r="A194" t="str">
            <v>2.2.3-1</v>
          </cell>
        </row>
        <row r="197">
          <cell r="A197" t="str">
            <v>2.2.8-2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160"/>
  <sheetViews>
    <sheetView view="pageBreakPreview" topLeftCell="A113" zoomScale="75" zoomScaleSheetLayoutView="75" workbookViewId="0">
      <selection activeCell="G131" sqref="G131"/>
    </sheetView>
  </sheetViews>
  <sheetFormatPr defaultColWidth="9.140625" defaultRowHeight="15.75" x14ac:dyDescent="0.25"/>
  <cols>
    <col min="1" max="1" width="11.28515625" style="219" customWidth="1"/>
    <col min="2" max="2" width="48.5703125" style="84" customWidth="1"/>
    <col min="3" max="3" width="6.7109375" style="220" customWidth="1"/>
    <col min="4" max="4" width="6.42578125" style="221" customWidth="1"/>
    <col min="5" max="5" width="4.140625" style="221" customWidth="1"/>
    <col min="6" max="6" width="6.42578125" style="220" customWidth="1"/>
    <col min="7" max="7" width="7.42578125" style="220" customWidth="1"/>
    <col min="8" max="8" width="9.85546875" style="220" customWidth="1"/>
    <col min="9" max="9" width="8.7109375" style="84" customWidth="1"/>
    <col min="10" max="10" width="8" style="84" customWidth="1"/>
    <col min="11" max="11" width="5.85546875" style="84" customWidth="1"/>
    <col min="12" max="12" width="8.5703125" style="84" customWidth="1"/>
    <col min="13" max="13" width="8.85546875" style="84" customWidth="1"/>
    <col min="14" max="14" width="7.42578125" style="84" customWidth="1"/>
    <col min="15" max="15" width="7.28515625" style="84" customWidth="1"/>
    <col min="16" max="16" width="11.140625" style="84" hidden="1" customWidth="1"/>
    <col min="17" max="17" width="7.5703125" style="84" customWidth="1"/>
    <col min="18" max="18" width="8.85546875" style="84" customWidth="1"/>
    <col min="19" max="19" width="0.140625" style="84" hidden="1" customWidth="1"/>
    <col min="20" max="21" width="6.7109375" style="84" customWidth="1"/>
    <col min="22" max="22" width="1.5703125" style="84" hidden="1" customWidth="1"/>
    <col min="23" max="27" width="0" style="84" hidden="1" customWidth="1"/>
    <col min="28" max="16384" width="9.140625" style="84"/>
  </cols>
  <sheetData>
    <row r="1" spans="1:28" s="52" customFormat="1" ht="18.75" thickBot="1" x14ac:dyDescent="0.3">
      <c r="A1" s="1042" t="s">
        <v>110</v>
      </c>
      <c r="B1" s="1043"/>
      <c r="C1" s="1043"/>
      <c r="D1" s="1043"/>
      <c r="E1" s="1043"/>
      <c r="F1" s="1043"/>
      <c r="G1" s="1043"/>
      <c r="H1" s="1043"/>
      <c r="I1" s="1043"/>
      <c r="J1" s="1043"/>
      <c r="K1" s="1043"/>
      <c r="L1" s="1043"/>
      <c r="M1" s="1043"/>
      <c r="N1" s="1043"/>
      <c r="O1" s="1043"/>
      <c r="P1" s="1043"/>
      <c r="Q1" s="1043"/>
      <c r="R1" s="1043"/>
      <c r="S1" s="1043"/>
      <c r="T1" s="1043"/>
      <c r="U1" s="1043"/>
      <c r="V1" s="1043"/>
    </row>
    <row r="2" spans="1:28" s="52" customFormat="1" x14ac:dyDescent="0.25">
      <c r="A2" s="1044" t="s">
        <v>111</v>
      </c>
      <c r="B2" s="1047" t="s">
        <v>112</v>
      </c>
      <c r="C2" s="1050" t="s">
        <v>113</v>
      </c>
      <c r="D2" s="1051"/>
      <c r="E2" s="1051"/>
      <c r="F2" s="1052"/>
      <c r="G2" s="1053" t="s">
        <v>114</v>
      </c>
      <c r="H2" s="1056" t="s">
        <v>115</v>
      </c>
      <c r="I2" s="1057"/>
      <c r="J2" s="1057"/>
      <c r="K2" s="1057"/>
      <c r="L2" s="1057"/>
      <c r="M2" s="1058"/>
      <c r="N2" s="1059" t="s">
        <v>116</v>
      </c>
      <c r="O2" s="1060"/>
      <c r="P2" s="1060"/>
      <c r="Q2" s="1060"/>
      <c r="R2" s="1060"/>
      <c r="S2" s="1060"/>
      <c r="T2" s="1060"/>
      <c r="U2" s="1060"/>
      <c r="V2" s="1060"/>
    </row>
    <row r="3" spans="1:28" s="52" customFormat="1" ht="16.5" thickBot="1" x14ac:dyDescent="0.3">
      <c r="A3" s="1045"/>
      <c r="B3" s="1048"/>
      <c r="C3" s="1063" t="s">
        <v>117</v>
      </c>
      <c r="D3" s="1065" t="s">
        <v>118</v>
      </c>
      <c r="E3" s="1067" t="s">
        <v>119</v>
      </c>
      <c r="F3" s="1068"/>
      <c r="G3" s="1054"/>
      <c r="H3" s="1071" t="s">
        <v>120</v>
      </c>
      <c r="I3" s="1074" t="s">
        <v>121</v>
      </c>
      <c r="J3" s="1075"/>
      <c r="K3" s="1075"/>
      <c r="L3" s="1076"/>
      <c r="M3" s="1077" t="s">
        <v>122</v>
      </c>
      <c r="N3" s="1061"/>
      <c r="O3" s="1062"/>
      <c r="P3" s="1062"/>
      <c r="Q3" s="1062"/>
      <c r="R3" s="1062"/>
      <c r="S3" s="1062"/>
      <c r="T3" s="1062"/>
      <c r="U3" s="1062"/>
      <c r="V3" s="1062"/>
    </row>
    <row r="4" spans="1:28" s="52" customFormat="1" ht="16.5" thickBot="1" x14ac:dyDescent="0.3">
      <c r="A4" s="1045"/>
      <c r="B4" s="1048"/>
      <c r="C4" s="1063"/>
      <c r="D4" s="1065"/>
      <c r="E4" s="1065" t="s">
        <v>123</v>
      </c>
      <c r="F4" s="1081" t="s">
        <v>124</v>
      </c>
      <c r="G4" s="1054"/>
      <c r="H4" s="1072"/>
      <c r="I4" s="1083" t="s">
        <v>125</v>
      </c>
      <c r="J4" s="1083" t="s">
        <v>126</v>
      </c>
      <c r="K4" s="1083" t="s">
        <v>127</v>
      </c>
      <c r="L4" s="1083" t="s">
        <v>128</v>
      </c>
      <c r="M4" s="1078"/>
      <c r="N4" s="1086" t="s">
        <v>129</v>
      </c>
      <c r="O4" s="1087"/>
      <c r="P4" s="1088"/>
      <c r="Q4" s="1086" t="s">
        <v>130</v>
      </c>
      <c r="R4" s="1087"/>
      <c r="S4" s="1088"/>
      <c r="T4" s="1086" t="s">
        <v>131</v>
      </c>
      <c r="U4" s="1087"/>
      <c r="V4" s="1088"/>
    </row>
    <row r="5" spans="1:28" s="52" customFormat="1" ht="16.5" thickBot="1" x14ac:dyDescent="0.3">
      <c r="A5" s="1045"/>
      <c r="B5" s="1048"/>
      <c r="C5" s="1063"/>
      <c r="D5" s="1065"/>
      <c r="E5" s="1065"/>
      <c r="F5" s="1081"/>
      <c r="G5" s="1054"/>
      <c r="H5" s="1072"/>
      <c r="I5" s="1084"/>
      <c r="J5" s="1084"/>
      <c r="K5" s="1084"/>
      <c r="L5" s="1084"/>
      <c r="M5" s="1078"/>
      <c r="N5" s="53">
        <v>1</v>
      </c>
      <c r="O5" s="54">
        <v>2</v>
      </c>
      <c r="P5" s="55"/>
      <c r="Q5" s="53">
        <v>3</v>
      </c>
      <c r="R5" s="56">
        <v>4</v>
      </c>
      <c r="S5" s="56"/>
      <c r="T5" s="57">
        <v>5</v>
      </c>
      <c r="U5" s="54">
        <v>6</v>
      </c>
      <c r="V5" s="58"/>
    </row>
    <row r="6" spans="1:28" s="52" customFormat="1" ht="16.5" thickBot="1" x14ac:dyDescent="0.3">
      <c r="A6" s="1045"/>
      <c r="B6" s="1048"/>
      <c r="C6" s="1063"/>
      <c r="D6" s="1065"/>
      <c r="E6" s="1065"/>
      <c r="F6" s="1081"/>
      <c r="G6" s="1054"/>
      <c r="H6" s="1072"/>
      <c r="I6" s="1084"/>
      <c r="J6" s="1084"/>
      <c r="K6" s="1084"/>
      <c r="L6" s="1084"/>
      <c r="M6" s="1079"/>
      <c r="N6" s="1089" t="s">
        <v>132</v>
      </c>
      <c r="O6" s="1090"/>
      <c r="P6" s="1091"/>
      <c r="Q6" s="1091"/>
      <c r="R6" s="1091"/>
      <c r="S6" s="1091"/>
      <c r="T6" s="1091"/>
      <c r="U6" s="1091"/>
      <c r="V6" s="1091"/>
    </row>
    <row r="7" spans="1:28" s="52" customFormat="1" ht="21" customHeight="1" thickBot="1" x14ac:dyDescent="0.3">
      <c r="A7" s="1046"/>
      <c r="B7" s="1049"/>
      <c r="C7" s="1064"/>
      <c r="D7" s="1066"/>
      <c r="E7" s="1066"/>
      <c r="F7" s="1082"/>
      <c r="G7" s="1055"/>
      <c r="H7" s="1073"/>
      <c r="I7" s="1085"/>
      <c r="J7" s="1085"/>
      <c r="K7" s="1085"/>
      <c r="L7" s="1085"/>
      <c r="M7" s="1080"/>
      <c r="N7" s="53">
        <v>15</v>
      </c>
      <c r="O7" s="54">
        <v>18</v>
      </c>
      <c r="P7" s="58"/>
      <c r="Q7" s="53">
        <v>15</v>
      </c>
      <c r="R7" s="54">
        <v>18</v>
      </c>
      <c r="S7" s="58"/>
      <c r="T7" s="53">
        <v>15</v>
      </c>
      <c r="U7" s="54">
        <v>18</v>
      </c>
      <c r="V7" s="58"/>
    </row>
    <row r="8" spans="1:28" s="52" customFormat="1" ht="16.5" thickBot="1" x14ac:dyDescent="0.3">
      <c r="A8" s="59">
        <v>1</v>
      </c>
      <c r="B8" s="60">
        <v>2</v>
      </c>
      <c r="C8" s="61">
        <v>3</v>
      </c>
      <c r="D8" s="59">
        <v>4</v>
      </c>
      <c r="E8" s="59">
        <v>5</v>
      </c>
      <c r="F8" s="59">
        <v>6</v>
      </c>
      <c r="G8" s="59">
        <v>7</v>
      </c>
      <c r="H8" s="59">
        <v>8</v>
      </c>
      <c r="I8" s="59">
        <v>9</v>
      </c>
      <c r="J8" s="59">
        <v>10</v>
      </c>
      <c r="K8" s="59">
        <v>11</v>
      </c>
      <c r="L8" s="59">
        <v>12</v>
      </c>
      <c r="M8" s="62">
        <v>13</v>
      </c>
      <c r="N8" s="53">
        <v>14</v>
      </c>
      <c r="O8" s="63">
        <v>15</v>
      </c>
      <c r="P8" s="53">
        <v>16</v>
      </c>
      <c r="Q8" s="63">
        <v>17</v>
      </c>
      <c r="R8" s="53">
        <v>18</v>
      </c>
      <c r="S8" s="63">
        <v>19</v>
      </c>
      <c r="T8" s="53">
        <v>20</v>
      </c>
      <c r="U8" s="63">
        <v>21</v>
      </c>
      <c r="V8" s="53">
        <v>22</v>
      </c>
      <c r="W8" s="61">
        <v>25</v>
      </c>
      <c r="X8" s="59">
        <v>26</v>
      </c>
      <c r="Y8" s="62">
        <v>27</v>
      </c>
      <c r="Z8" s="59">
        <v>28</v>
      </c>
      <c r="AA8" s="62">
        <v>29</v>
      </c>
    </row>
    <row r="9" spans="1:28" s="52" customFormat="1" ht="16.5" thickBot="1" x14ac:dyDescent="0.3">
      <c r="A9" s="1092" t="s">
        <v>133</v>
      </c>
      <c r="B9" s="1093"/>
      <c r="C9" s="1094"/>
      <c r="D9" s="1094"/>
      <c r="E9" s="1094"/>
      <c r="F9" s="1094"/>
      <c r="G9" s="1094"/>
      <c r="H9" s="1094"/>
      <c r="I9" s="1094"/>
      <c r="J9" s="1094"/>
      <c r="K9" s="1094"/>
      <c r="L9" s="1094"/>
      <c r="M9" s="1094"/>
      <c r="N9" s="1093"/>
      <c r="O9" s="1093"/>
      <c r="P9" s="1093"/>
      <c r="Q9" s="1093"/>
      <c r="R9" s="1093"/>
      <c r="S9" s="1093"/>
      <c r="T9" s="1093"/>
      <c r="U9" s="1093"/>
      <c r="V9" s="1093"/>
    </row>
    <row r="10" spans="1:28" s="52" customFormat="1" ht="16.5" thickBot="1" x14ac:dyDescent="0.3">
      <c r="A10" s="1069" t="s">
        <v>134</v>
      </c>
      <c r="B10" s="1070"/>
      <c r="C10" s="1070"/>
      <c r="D10" s="1070"/>
      <c r="E10" s="1070"/>
      <c r="F10" s="1070"/>
      <c r="G10" s="1070"/>
      <c r="H10" s="1070"/>
      <c r="I10" s="1070"/>
      <c r="J10" s="1070"/>
      <c r="K10" s="1070"/>
      <c r="L10" s="1070"/>
      <c r="M10" s="1070"/>
      <c r="N10" s="1070"/>
      <c r="O10" s="1070"/>
      <c r="P10" s="1070"/>
      <c r="Q10" s="1070"/>
      <c r="R10" s="1070"/>
      <c r="S10" s="1070"/>
      <c r="T10" s="1070"/>
      <c r="U10" s="1070"/>
      <c r="V10" s="1070"/>
    </row>
    <row r="11" spans="1:28" s="238" customFormat="1" ht="38.25" thickBot="1" x14ac:dyDescent="0.3">
      <c r="A11" s="222"/>
      <c r="B11" s="223" t="s">
        <v>92</v>
      </c>
      <c r="C11" s="224"/>
      <c r="D11" s="225" t="s">
        <v>233</v>
      </c>
      <c r="E11" s="226"/>
      <c r="F11" s="227"/>
      <c r="G11" s="228">
        <v>16</v>
      </c>
      <c r="H11" s="229">
        <f>G11*30</f>
        <v>480</v>
      </c>
      <c r="I11" s="230"/>
      <c r="J11" s="231"/>
      <c r="K11" s="231"/>
      <c r="L11" s="232"/>
      <c r="M11" s="233"/>
      <c r="N11" s="234"/>
      <c r="O11" s="235"/>
      <c r="P11" s="235"/>
      <c r="Q11" s="234"/>
      <c r="R11" s="236"/>
      <c r="S11" s="237"/>
      <c r="T11" s="234"/>
      <c r="U11" s="236"/>
      <c r="V11" s="237"/>
    </row>
    <row r="12" spans="1:28" s="238" customFormat="1" ht="15.75" customHeight="1" x14ac:dyDescent="0.25">
      <c r="A12" s="245"/>
      <c r="B12" s="246" t="s">
        <v>80</v>
      </c>
      <c r="C12" s="247"/>
      <c r="D12" s="232" t="s">
        <v>136</v>
      </c>
      <c r="E12" s="248"/>
      <c r="F12" s="249"/>
      <c r="G12" s="250">
        <v>1</v>
      </c>
      <c r="H12" s="251">
        <f>G12*30</f>
        <v>30</v>
      </c>
      <c r="I12" s="252">
        <v>4</v>
      </c>
      <c r="J12" s="253" t="s">
        <v>55</v>
      </c>
      <c r="K12" s="253"/>
      <c r="L12" s="253"/>
      <c r="M12" s="254">
        <f>H12-I12</f>
        <v>26</v>
      </c>
      <c r="N12" s="252" t="s">
        <v>55</v>
      </c>
      <c r="O12" s="255"/>
      <c r="P12" s="255"/>
      <c r="Q12" s="256"/>
      <c r="R12" s="257"/>
      <c r="S12" s="258"/>
      <c r="T12" s="256"/>
      <c r="U12" s="257"/>
      <c r="V12" s="258"/>
      <c r="AB12" s="235"/>
    </row>
    <row r="13" spans="1:28" s="65" customFormat="1" ht="28.5" customHeight="1" x14ac:dyDescent="0.25">
      <c r="A13" s="73"/>
      <c r="B13" s="74" t="s">
        <v>137</v>
      </c>
      <c r="C13" s="66"/>
      <c r="D13" s="323"/>
      <c r="E13" s="447"/>
      <c r="F13" s="75"/>
      <c r="G13" s="76">
        <v>7</v>
      </c>
      <c r="H13" s="77">
        <f>G13*30</f>
        <v>210</v>
      </c>
      <c r="I13" s="66"/>
      <c r="J13" s="323"/>
      <c r="K13" s="323"/>
      <c r="L13" s="323"/>
      <c r="M13" s="78"/>
      <c r="N13" s="68"/>
      <c r="O13" s="69"/>
      <c r="P13" s="69"/>
      <c r="Q13" s="68"/>
      <c r="R13" s="70"/>
      <c r="S13" s="71"/>
      <c r="T13" s="68"/>
      <c r="U13" s="70"/>
      <c r="V13" s="71"/>
      <c r="AB13" s="255"/>
    </row>
    <row r="14" spans="1:28" s="238" customFormat="1" ht="28.5" customHeight="1" x14ac:dyDescent="0.25">
      <c r="A14" s="245"/>
      <c r="B14" s="246" t="s">
        <v>234</v>
      </c>
      <c r="C14" s="247" t="s">
        <v>235</v>
      </c>
      <c r="D14" s="232"/>
      <c r="E14" s="248"/>
      <c r="F14" s="249"/>
      <c r="G14" s="259">
        <v>2.5</v>
      </c>
      <c r="H14" s="77">
        <f t="shared" ref="H14:H32" si="0">G14*30</f>
        <v>75</v>
      </c>
      <c r="I14" s="247"/>
      <c r="J14" s="232"/>
      <c r="K14" s="232"/>
      <c r="L14" s="232"/>
      <c r="M14" s="254"/>
      <c r="N14" s="256"/>
      <c r="O14" s="255"/>
      <c r="P14" s="255"/>
      <c r="Q14" s="256"/>
      <c r="R14" s="257"/>
      <c r="S14" s="258"/>
      <c r="T14" s="256"/>
      <c r="U14" s="257"/>
      <c r="V14" s="258"/>
      <c r="AB14" s="69"/>
    </row>
    <row r="15" spans="1:28" s="238" customFormat="1" ht="28.5" customHeight="1" x14ac:dyDescent="0.25">
      <c r="A15" s="245"/>
      <c r="B15" s="246" t="s">
        <v>79</v>
      </c>
      <c r="C15" s="247"/>
      <c r="D15" s="232"/>
      <c r="E15" s="248"/>
      <c r="F15" s="249"/>
      <c r="G15" s="259">
        <v>4.5</v>
      </c>
      <c r="H15" s="260">
        <f t="shared" si="0"/>
        <v>135</v>
      </c>
      <c r="I15" s="247"/>
      <c r="J15" s="232"/>
      <c r="K15" s="232"/>
      <c r="L15" s="232"/>
      <c r="M15" s="254"/>
      <c r="N15" s="256"/>
      <c r="O15" s="255"/>
      <c r="P15" s="255"/>
      <c r="Q15" s="256"/>
      <c r="R15" s="257"/>
      <c r="S15" s="258"/>
      <c r="T15" s="256"/>
      <c r="U15" s="257"/>
      <c r="V15" s="258"/>
      <c r="AB15" s="255"/>
    </row>
    <row r="16" spans="1:28" s="238" customFormat="1" ht="28.5" customHeight="1" x14ac:dyDescent="0.25">
      <c r="A16" s="245"/>
      <c r="B16" s="246" t="s">
        <v>236</v>
      </c>
      <c r="C16" s="247"/>
      <c r="D16" s="232"/>
      <c r="E16" s="248"/>
      <c r="F16" s="249"/>
      <c r="G16" s="259">
        <v>1.5</v>
      </c>
      <c r="H16" s="260">
        <f t="shared" si="0"/>
        <v>45</v>
      </c>
      <c r="I16" s="247"/>
      <c r="J16" s="232"/>
      <c r="K16" s="232"/>
      <c r="L16" s="232"/>
      <c r="M16" s="254"/>
      <c r="N16" s="256"/>
      <c r="O16" s="255"/>
      <c r="P16" s="255"/>
      <c r="Q16" s="256"/>
      <c r="R16" s="257"/>
      <c r="S16" s="258"/>
      <c r="T16" s="256"/>
      <c r="U16" s="257"/>
      <c r="V16" s="258"/>
      <c r="AB16" s="255"/>
    </row>
    <row r="17" spans="1:28" s="238" customFormat="1" ht="28.5" customHeight="1" x14ac:dyDescent="0.25">
      <c r="A17" s="245"/>
      <c r="B17" s="246" t="s">
        <v>237</v>
      </c>
      <c r="C17" s="247"/>
      <c r="D17" s="232" t="s">
        <v>136</v>
      </c>
      <c r="E17" s="248"/>
      <c r="F17" s="249"/>
      <c r="G17" s="259">
        <v>3</v>
      </c>
      <c r="H17" s="260">
        <f t="shared" si="0"/>
        <v>90</v>
      </c>
      <c r="I17" s="247">
        <v>4</v>
      </c>
      <c r="J17" s="232" t="s">
        <v>55</v>
      </c>
      <c r="K17" s="232"/>
      <c r="L17" s="232"/>
      <c r="M17" s="254">
        <f>H17-I17</f>
        <v>86</v>
      </c>
      <c r="N17" s="256" t="s">
        <v>55</v>
      </c>
      <c r="O17" s="255"/>
      <c r="P17" s="255"/>
      <c r="Q17" s="256"/>
      <c r="R17" s="257"/>
      <c r="S17" s="258"/>
      <c r="T17" s="256"/>
      <c r="U17" s="257"/>
      <c r="V17" s="258"/>
      <c r="AB17" s="255"/>
    </row>
    <row r="18" spans="1:28" s="238" customFormat="1" ht="48" thickBot="1" x14ac:dyDescent="0.3">
      <c r="A18" s="245"/>
      <c r="B18" s="268" t="s">
        <v>238</v>
      </c>
      <c r="C18" s="247" t="s">
        <v>235</v>
      </c>
      <c r="D18" s="269"/>
      <c r="E18" s="270"/>
      <c r="F18" s="271"/>
      <c r="G18" s="259">
        <v>3.5</v>
      </c>
      <c r="H18" s="260">
        <f t="shared" si="0"/>
        <v>105</v>
      </c>
      <c r="I18" s="247"/>
      <c r="J18" s="232"/>
      <c r="K18" s="232"/>
      <c r="L18" s="232"/>
      <c r="M18" s="254"/>
      <c r="N18" s="256"/>
      <c r="O18" s="255"/>
      <c r="P18" s="272"/>
      <c r="Q18" s="256"/>
      <c r="R18" s="257"/>
      <c r="S18" s="258"/>
      <c r="T18" s="256"/>
      <c r="U18" s="257"/>
      <c r="V18" s="258"/>
      <c r="AB18" s="255"/>
    </row>
    <row r="19" spans="1:28" s="238" customFormat="1" x14ac:dyDescent="0.25">
      <c r="A19" s="273"/>
      <c r="B19" s="274" t="s">
        <v>75</v>
      </c>
      <c r="C19" s="275"/>
      <c r="D19" s="276"/>
      <c r="E19" s="276"/>
      <c r="F19" s="277"/>
      <c r="G19" s="278">
        <v>4</v>
      </c>
      <c r="H19" s="260">
        <f t="shared" si="0"/>
        <v>120</v>
      </c>
      <c r="I19" s="279"/>
      <c r="J19" s="232"/>
      <c r="K19" s="232"/>
      <c r="L19" s="232"/>
      <c r="M19" s="277"/>
      <c r="N19" s="280"/>
      <c r="O19" s="255"/>
      <c r="P19" s="281"/>
      <c r="Q19" s="280"/>
      <c r="R19" s="282"/>
      <c r="S19" s="283"/>
      <c r="T19" s="280"/>
      <c r="U19" s="282"/>
      <c r="V19" s="283"/>
      <c r="AB19" s="255"/>
    </row>
    <row r="20" spans="1:28" s="238" customFormat="1" x14ac:dyDescent="0.25">
      <c r="A20" s="273"/>
      <c r="B20" s="274" t="s">
        <v>236</v>
      </c>
      <c r="C20" s="275"/>
      <c r="D20" s="276"/>
      <c r="E20" s="284"/>
      <c r="F20" s="277"/>
      <c r="G20" s="278">
        <v>1</v>
      </c>
      <c r="H20" s="260">
        <f t="shared" si="0"/>
        <v>30</v>
      </c>
      <c r="I20" s="279"/>
      <c r="J20" s="232"/>
      <c r="K20" s="232"/>
      <c r="L20" s="232"/>
      <c r="M20" s="277"/>
      <c r="N20" s="280"/>
      <c r="O20" s="255"/>
      <c r="P20" s="281"/>
      <c r="Q20" s="280"/>
      <c r="R20" s="282"/>
      <c r="S20" s="283"/>
      <c r="T20" s="280"/>
      <c r="U20" s="282"/>
      <c r="V20" s="283"/>
      <c r="AB20" s="255"/>
    </row>
    <row r="21" spans="1:28" s="238" customFormat="1" x14ac:dyDescent="0.25">
      <c r="A21" s="273"/>
      <c r="B21" s="274" t="s">
        <v>237</v>
      </c>
      <c r="C21" s="275"/>
      <c r="D21" s="276" t="s">
        <v>136</v>
      </c>
      <c r="E21" s="284"/>
      <c r="F21" s="277"/>
      <c r="G21" s="278">
        <v>3</v>
      </c>
      <c r="H21" s="260">
        <f t="shared" si="0"/>
        <v>90</v>
      </c>
      <c r="I21" s="279">
        <v>4</v>
      </c>
      <c r="J21" s="232" t="s">
        <v>55</v>
      </c>
      <c r="K21" s="232"/>
      <c r="L21" s="232"/>
      <c r="M21" s="254">
        <f>H21-I21</f>
        <v>86</v>
      </c>
      <c r="N21" s="280" t="s">
        <v>55</v>
      </c>
      <c r="O21" s="255"/>
      <c r="P21" s="281"/>
      <c r="Q21" s="280"/>
      <c r="R21" s="282"/>
      <c r="S21" s="283"/>
      <c r="T21" s="280"/>
      <c r="U21" s="282"/>
      <c r="V21" s="283"/>
      <c r="AB21" s="255"/>
    </row>
    <row r="22" spans="1:28" s="238" customFormat="1" x14ac:dyDescent="0.25">
      <c r="A22" s="245"/>
      <c r="B22" s="246" t="s">
        <v>61</v>
      </c>
      <c r="C22" s="285"/>
      <c r="D22" s="269">
        <v>2</v>
      </c>
      <c r="E22" s="270"/>
      <c r="F22" s="254"/>
      <c r="G22" s="259">
        <v>3</v>
      </c>
      <c r="H22" s="260">
        <f>G22*30</f>
        <v>90</v>
      </c>
      <c r="I22" s="247">
        <v>4</v>
      </c>
      <c r="J22" s="232" t="s">
        <v>55</v>
      </c>
      <c r="K22" s="232"/>
      <c r="L22" s="232"/>
      <c r="M22" s="254">
        <f>H22-I22</f>
        <v>86</v>
      </c>
      <c r="N22" s="256"/>
      <c r="O22" s="255" t="s">
        <v>55</v>
      </c>
      <c r="P22" s="255"/>
      <c r="Q22" s="256"/>
      <c r="R22" s="257"/>
      <c r="S22" s="258"/>
      <c r="T22" s="256"/>
      <c r="U22" s="257"/>
      <c r="V22" s="286"/>
      <c r="AB22" s="255"/>
    </row>
    <row r="23" spans="1:28" s="238" customFormat="1" x14ac:dyDescent="0.25">
      <c r="A23" s="273"/>
      <c r="B23" s="274" t="s">
        <v>52</v>
      </c>
      <c r="C23" s="275"/>
      <c r="D23" s="276"/>
      <c r="E23" s="276"/>
      <c r="F23" s="277"/>
      <c r="G23" s="278">
        <v>3</v>
      </c>
      <c r="H23" s="293">
        <f>G23*30</f>
        <v>90</v>
      </c>
      <c r="I23" s="279"/>
      <c r="J23" s="232"/>
      <c r="K23" s="232"/>
      <c r="L23" s="232"/>
      <c r="M23" s="277">
        <f>H23-I23</f>
        <v>90</v>
      </c>
      <c r="N23" s="280"/>
      <c r="O23" s="281"/>
      <c r="P23" s="281"/>
      <c r="Q23" s="280"/>
      <c r="R23" s="282"/>
      <c r="S23" s="283"/>
      <c r="T23" s="280"/>
      <c r="U23" s="282"/>
      <c r="V23" s="283"/>
      <c r="AB23" s="255"/>
    </row>
    <row r="24" spans="1:28" s="238" customFormat="1" x14ac:dyDescent="0.25">
      <c r="A24" s="273"/>
      <c r="B24" s="274" t="s">
        <v>236</v>
      </c>
      <c r="C24" s="275"/>
      <c r="D24" s="276"/>
      <c r="E24" s="284"/>
      <c r="F24" s="277"/>
      <c r="G24" s="278">
        <v>1</v>
      </c>
      <c r="H24" s="260">
        <f t="shared" ref="H24:H25" si="1">G24*30</f>
        <v>30</v>
      </c>
      <c r="I24" s="279"/>
      <c r="J24" s="232"/>
      <c r="K24" s="232"/>
      <c r="L24" s="232"/>
      <c r="M24" s="277"/>
      <c r="N24" s="280"/>
      <c r="O24" s="255"/>
      <c r="P24" s="281"/>
      <c r="Q24" s="280"/>
      <c r="R24" s="282"/>
      <c r="S24" s="283"/>
      <c r="T24" s="280"/>
      <c r="U24" s="282"/>
      <c r="V24" s="283"/>
      <c r="AB24" s="281"/>
    </row>
    <row r="25" spans="1:28" s="238" customFormat="1" x14ac:dyDescent="0.25">
      <c r="A25" s="273"/>
      <c r="B25" s="274" t="s">
        <v>237</v>
      </c>
      <c r="C25" s="275"/>
      <c r="D25" s="276">
        <v>3</v>
      </c>
      <c r="E25" s="284"/>
      <c r="F25" s="277"/>
      <c r="G25" s="278">
        <v>2</v>
      </c>
      <c r="H25" s="260">
        <f t="shared" si="1"/>
        <v>60</v>
      </c>
      <c r="I25" s="279">
        <v>4</v>
      </c>
      <c r="J25" s="232" t="s">
        <v>55</v>
      </c>
      <c r="K25" s="232"/>
      <c r="L25" s="232"/>
      <c r="M25" s="254">
        <f>H25-I25</f>
        <v>56</v>
      </c>
      <c r="N25" s="280"/>
      <c r="O25" s="255"/>
      <c r="P25" s="281"/>
      <c r="Q25" s="280" t="s">
        <v>55</v>
      </c>
      <c r="R25" s="282"/>
      <c r="S25" s="283"/>
      <c r="T25" s="280"/>
      <c r="U25" s="282"/>
      <c r="V25" s="283"/>
      <c r="AB25" s="255"/>
    </row>
    <row r="26" spans="1:28" s="238" customFormat="1" x14ac:dyDescent="0.25">
      <c r="A26" s="245"/>
      <c r="B26" s="246" t="s">
        <v>72</v>
      </c>
      <c r="C26" s="247">
        <v>2</v>
      </c>
      <c r="D26" s="269"/>
      <c r="E26" s="270"/>
      <c r="F26" s="271"/>
      <c r="G26" s="259">
        <v>5</v>
      </c>
      <c r="H26" s="260">
        <f>G26*30</f>
        <v>150</v>
      </c>
      <c r="I26" s="247">
        <v>12</v>
      </c>
      <c r="J26" s="232" t="s">
        <v>68</v>
      </c>
      <c r="K26" s="232"/>
      <c r="L26" s="232" t="s">
        <v>55</v>
      </c>
      <c r="M26" s="254">
        <f>H26-I26</f>
        <v>138</v>
      </c>
      <c r="N26" s="256"/>
      <c r="O26" s="255" t="s">
        <v>71</v>
      </c>
      <c r="P26" s="272"/>
      <c r="Q26" s="256"/>
      <c r="R26" s="257"/>
      <c r="S26" s="258"/>
      <c r="T26" s="256"/>
      <c r="U26" s="257"/>
      <c r="V26" s="258"/>
      <c r="AB26" s="255"/>
    </row>
    <row r="27" spans="1:28" s="296" customFormat="1" x14ac:dyDescent="0.25">
      <c r="A27" s="245"/>
      <c r="B27" s="246" t="s">
        <v>77</v>
      </c>
      <c r="C27" s="247">
        <v>1</v>
      </c>
      <c r="D27" s="269"/>
      <c r="E27" s="270"/>
      <c r="F27" s="271"/>
      <c r="G27" s="259">
        <v>6</v>
      </c>
      <c r="H27" s="260">
        <f t="shared" si="0"/>
        <v>180</v>
      </c>
      <c r="I27" s="247">
        <v>16</v>
      </c>
      <c r="J27" s="232" t="s">
        <v>68</v>
      </c>
      <c r="K27" s="232"/>
      <c r="L27" s="232" t="s">
        <v>62</v>
      </c>
      <c r="M27" s="254">
        <f t="shared" ref="M27:M32" si="2">H27-I27</f>
        <v>164</v>
      </c>
      <c r="N27" s="256" t="s">
        <v>76</v>
      </c>
      <c r="O27" s="255"/>
      <c r="P27" s="295"/>
      <c r="Q27" s="256"/>
      <c r="R27" s="257"/>
      <c r="S27" s="258"/>
      <c r="T27" s="256"/>
      <c r="U27" s="257"/>
      <c r="V27" s="286"/>
      <c r="AB27" s="255"/>
    </row>
    <row r="28" spans="1:28" s="238" customFormat="1" ht="33" customHeight="1" x14ac:dyDescent="0.25">
      <c r="A28" s="273"/>
      <c r="B28" s="246" t="s">
        <v>78</v>
      </c>
      <c r="C28" s="285">
        <v>1</v>
      </c>
      <c r="D28" s="269"/>
      <c r="E28" s="269"/>
      <c r="F28" s="254"/>
      <c r="G28" s="278">
        <v>7</v>
      </c>
      <c r="H28" s="260">
        <f t="shared" si="0"/>
        <v>210</v>
      </c>
      <c r="I28" s="247">
        <v>6</v>
      </c>
      <c r="J28" s="232" t="s">
        <v>55</v>
      </c>
      <c r="K28" s="232"/>
      <c r="L28" s="232" t="s">
        <v>63</v>
      </c>
      <c r="M28" s="254">
        <f t="shared" si="2"/>
        <v>204</v>
      </c>
      <c r="N28" s="256" t="s">
        <v>64</v>
      </c>
      <c r="O28" s="255"/>
      <c r="P28" s="255"/>
      <c r="Q28" s="256"/>
      <c r="R28" s="257"/>
      <c r="S28" s="258"/>
      <c r="T28" s="256"/>
      <c r="U28" s="311"/>
      <c r="V28" s="258"/>
      <c r="AB28" s="255"/>
    </row>
    <row r="29" spans="1:28" s="238" customFormat="1" x14ac:dyDescent="0.25">
      <c r="A29" s="273"/>
      <c r="B29" s="246" t="s">
        <v>74</v>
      </c>
      <c r="C29" s="285">
        <v>1</v>
      </c>
      <c r="D29" s="269"/>
      <c r="E29" s="269"/>
      <c r="F29" s="254"/>
      <c r="G29" s="278">
        <v>5</v>
      </c>
      <c r="H29" s="260">
        <f t="shared" si="0"/>
        <v>150</v>
      </c>
      <c r="I29" s="247">
        <v>8</v>
      </c>
      <c r="J29" s="232" t="s">
        <v>55</v>
      </c>
      <c r="K29" s="232"/>
      <c r="L29" s="232" t="s">
        <v>55</v>
      </c>
      <c r="M29" s="254">
        <f t="shared" si="2"/>
        <v>142</v>
      </c>
      <c r="N29" s="256" t="s">
        <v>68</v>
      </c>
      <c r="O29" s="255"/>
      <c r="P29" s="255"/>
      <c r="Q29" s="256"/>
      <c r="R29" s="257"/>
      <c r="S29" s="258"/>
      <c r="T29" s="256"/>
      <c r="U29" s="311"/>
      <c r="V29" s="258"/>
      <c r="AB29" s="255"/>
    </row>
    <row r="30" spans="1:28" s="298" customFormat="1" ht="31.5" x14ac:dyDescent="0.25">
      <c r="A30" s="245"/>
      <c r="B30" s="307" t="s">
        <v>239</v>
      </c>
      <c r="C30" s="308" t="s">
        <v>235</v>
      </c>
      <c r="D30" s="269"/>
      <c r="E30" s="269"/>
      <c r="F30" s="269"/>
      <c r="G30" s="309">
        <v>5</v>
      </c>
      <c r="H30" s="269">
        <f>G30*30</f>
        <v>150</v>
      </c>
      <c r="I30" s="269"/>
      <c r="J30" s="232"/>
      <c r="K30" s="232"/>
      <c r="L30" s="232"/>
      <c r="M30" s="269"/>
      <c r="N30" s="310"/>
      <c r="O30" s="310"/>
      <c r="P30" s="311"/>
      <c r="Q30" s="311"/>
      <c r="R30" s="311"/>
      <c r="S30" s="311"/>
      <c r="T30" s="311"/>
      <c r="U30" s="311"/>
      <c r="V30" s="297"/>
      <c r="AB30" s="255"/>
    </row>
    <row r="31" spans="1:28" s="298" customFormat="1" ht="31.5" x14ac:dyDescent="0.25">
      <c r="A31" s="245"/>
      <c r="B31" s="312" t="s">
        <v>240</v>
      </c>
      <c r="C31" s="269" t="s">
        <v>235</v>
      </c>
      <c r="D31" s="269"/>
      <c r="E31" s="269"/>
      <c r="F31" s="313"/>
      <c r="G31" s="309">
        <v>4</v>
      </c>
      <c r="H31" s="269">
        <f>G31*30</f>
        <v>120</v>
      </c>
      <c r="I31" s="269"/>
      <c r="J31" s="232"/>
      <c r="K31" s="232"/>
      <c r="L31" s="232"/>
      <c r="M31" s="269"/>
      <c r="N31" s="311"/>
      <c r="O31" s="311"/>
      <c r="P31" s="314"/>
      <c r="Q31" s="311"/>
      <c r="R31" s="311"/>
      <c r="S31" s="311">
        <v>0.4</v>
      </c>
      <c r="T31" s="311"/>
      <c r="U31" s="311"/>
      <c r="V31" s="255"/>
      <c r="AB31" s="310"/>
    </row>
    <row r="32" spans="1:28" s="238" customFormat="1" ht="31.5" x14ac:dyDescent="0.25">
      <c r="A32" s="273"/>
      <c r="B32" s="315" t="s">
        <v>44</v>
      </c>
      <c r="C32" s="316"/>
      <c r="D32" s="276">
        <v>5</v>
      </c>
      <c r="E32" s="276"/>
      <c r="F32" s="276"/>
      <c r="G32" s="317">
        <v>3</v>
      </c>
      <c r="H32" s="276">
        <f t="shared" si="0"/>
        <v>90</v>
      </c>
      <c r="I32" s="276">
        <v>8</v>
      </c>
      <c r="J32" s="318" t="s">
        <v>62</v>
      </c>
      <c r="K32" s="318"/>
      <c r="L32" s="318"/>
      <c r="M32" s="276">
        <f t="shared" si="2"/>
        <v>82</v>
      </c>
      <c r="N32" s="319"/>
      <c r="O32" s="319"/>
      <c r="P32" s="319"/>
      <c r="Q32" s="319"/>
      <c r="R32" s="319"/>
      <c r="S32" s="319"/>
      <c r="T32" s="319" t="s">
        <v>62</v>
      </c>
      <c r="U32" s="319"/>
      <c r="V32" s="281"/>
      <c r="AB32" s="311"/>
    </row>
    <row r="33" spans="1:28" s="238" customFormat="1" x14ac:dyDescent="0.25">
      <c r="A33" s="1097" t="s">
        <v>241</v>
      </c>
      <c r="B33" s="1097"/>
      <c r="C33" s="1097"/>
      <c r="D33" s="1097"/>
      <c r="E33" s="1097"/>
      <c r="F33" s="1097"/>
      <c r="G33" s="309">
        <f>G11+G14+G16+G18+G20+G24+G30+G31</f>
        <v>34.5</v>
      </c>
      <c r="H33" s="309">
        <f>H11+H14+H16+H18+H20+H24+H30+H31</f>
        <v>1035</v>
      </c>
      <c r="I33" s="269"/>
      <c r="J33" s="232"/>
      <c r="K33" s="232"/>
      <c r="L33" s="232"/>
      <c r="M33" s="269"/>
      <c r="N33" s="311"/>
      <c r="O33" s="311"/>
      <c r="P33" s="311"/>
      <c r="Q33" s="311"/>
      <c r="R33" s="311"/>
      <c r="S33" s="311"/>
      <c r="T33" s="311"/>
      <c r="U33" s="311"/>
      <c r="V33" s="306"/>
      <c r="AB33" s="319"/>
    </row>
    <row r="34" spans="1:28" s="238" customFormat="1" ht="16.5" thickBot="1" x14ac:dyDescent="0.3">
      <c r="A34" s="1097" t="s">
        <v>242</v>
      </c>
      <c r="B34" s="1097"/>
      <c r="C34" s="1097"/>
      <c r="D34" s="1097"/>
      <c r="E34" s="1097"/>
      <c r="F34" s="1097"/>
      <c r="G34" s="309">
        <f>G12+G17+G21+G22+G25+G26+G27+G28+G29+G32</f>
        <v>38</v>
      </c>
      <c r="H34" s="309">
        <f>H12+H17+H21+H22+H25+H26+H27+H28+H29+H32</f>
        <v>1140</v>
      </c>
      <c r="I34" s="309">
        <f>I12+I17+I21+I22+I25+I26+I27+I28+I29+I32</f>
        <v>70</v>
      </c>
      <c r="J34" s="309"/>
      <c r="K34" s="309"/>
      <c r="L34" s="309"/>
      <c r="M34" s="309">
        <f t="shared" ref="M34" si="3">M12+M17+M21+M22+M25+M26+M27+M28+M29+M32</f>
        <v>1070</v>
      </c>
      <c r="N34" s="232" t="s">
        <v>252</v>
      </c>
      <c r="O34" s="232" t="s">
        <v>253</v>
      </c>
      <c r="P34" s="232"/>
      <c r="Q34" s="232" t="s">
        <v>55</v>
      </c>
      <c r="R34" s="232"/>
      <c r="S34" s="232"/>
      <c r="T34" s="232" t="s">
        <v>62</v>
      </c>
      <c r="U34" s="232"/>
      <c r="V34" s="306"/>
      <c r="AB34" s="311"/>
    </row>
    <row r="35" spans="1:28" s="52" customFormat="1" ht="16.5" thickBot="1" x14ac:dyDescent="0.3">
      <c r="A35" s="1098" t="s">
        <v>243</v>
      </c>
      <c r="B35" s="1099"/>
      <c r="C35" s="1099"/>
      <c r="D35" s="1099"/>
      <c r="E35" s="1099"/>
      <c r="F35" s="1100"/>
      <c r="G35" s="320">
        <f>G11+G12+G13+G18+G19+G22+G23+G26+G27+G28+G29+G30+G31+G32</f>
        <v>72.5</v>
      </c>
      <c r="H35" s="320">
        <f>H11+H12+H13+H18+H19+H22+H23+H26+H27+H28+H29+H30+H31+H32</f>
        <v>2175</v>
      </c>
      <c r="I35" s="321"/>
      <c r="J35" s="321"/>
      <c r="K35" s="321"/>
      <c r="L35" s="321"/>
      <c r="M35" s="321"/>
      <c r="N35" s="322"/>
      <c r="O35" s="322"/>
      <c r="P35" s="322"/>
      <c r="Q35" s="322"/>
      <c r="R35" s="322"/>
      <c r="S35" s="322"/>
      <c r="T35" s="322"/>
      <c r="U35" s="322"/>
      <c r="V35" s="89"/>
      <c r="W35" s="90">
        <f>SUM(W11:W32)</f>
        <v>0</v>
      </c>
      <c r="X35" s="88">
        <f>SUM(X11:X32)</f>
        <v>0</v>
      </c>
      <c r="Y35" s="88">
        <f>SUM(Y11:Y32)</f>
        <v>0</v>
      </c>
      <c r="Z35" s="88">
        <f>SUM(Z11:Z32)</f>
        <v>0</v>
      </c>
      <c r="AA35" s="88">
        <f>SUM(AA11:AA32)</f>
        <v>0</v>
      </c>
      <c r="AB35" s="238"/>
    </row>
    <row r="36" spans="1:28" ht="18.75" customHeight="1" thickBot="1" x14ac:dyDescent="0.3">
      <c r="A36" s="1101" t="s">
        <v>141</v>
      </c>
      <c r="B36" s="1102"/>
      <c r="C36" s="1102"/>
      <c r="D36" s="1102"/>
      <c r="E36" s="1102"/>
      <c r="F36" s="1102"/>
      <c r="G36" s="1102"/>
      <c r="H36" s="1102"/>
      <c r="I36" s="1102"/>
      <c r="J36" s="1102"/>
      <c r="K36" s="1102"/>
      <c r="L36" s="1102"/>
      <c r="M36" s="1102"/>
      <c r="N36" s="1103"/>
      <c r="O36" s="1103"/>
      <c r="P36" s="1103"/>
      <c r="Q36" s="1103"/>
      <c r="R36" s="1103"/>
      <c r="S36" s="1103"/>
      <c r="T36" s="1103"/>
      <c r="U36" s="1103"/>
      <c r="V36" s="1103"/>
    </row>
    <row r="37" spans="1:28" s="335" customFormat="1" ht="16.5" thickBot="1" x14ac:dyDescent="0.3">
      <c r="A37" s="324" t="s">
        <v>142</v>
      </c>
      <c r="B37" s="325" t="s">
        <v>14</v>
      </c>
      <c r="C37" s="326">
        <v>2</v>
      </c>
      <c r="D37" s="327"/>
      <c r="E37" s="327"/>
      <c r="F37" s="328"/>
      <c r="G37" s="329">
        <v>5</v>
      </c>
      <c r="H37" s="330">
        <f>G37*30</f>
        <v>150</v>
      </c>
      <c r="I37" s="331">
        <v>8</v>
      </c>
      <c r="J37" s="294" t="s">
        <v>64</v>
      </c>
      <c r="K37" s="294"/>
      <c r="L37" s="294" t="s">
        <v>63</v>
      </c>
      <c r="M37" s="328">
        <f>H37-I37</f>
        <v>142</v>
      </c>
      <c r="N37" s="332"/>
      <c r="O37" s="333" t="s">
        <v>62</v>
      </c>
      <c r="P37" s="334"/>
      <c r="Q37" s="332"/>
      <c r="R37" s="333"/>
      <c r="S37" s="334"/>
      <c r="T37" s="332"/>
      <c r="U37" s="333"/>
      <c r="V37" s="334"/>
      <c r="AB37" s="332"/>
    </row>
    <row r="38" spans="1:28" ht="16.5" customHeight="1" x14ac:dyDescent="0.25">
      <c r="A38" s="73" t="s">
        <v>143</v>
      </c>
      <c r="B38" s="94" t="s">
        <v>16</v>
      </c>
      <c r="C38" s="95"/>
      <c r="D38" s="96"/>
      <c r="E38" s="96"/>
      <c r="F38" s="97"/>
      <c r="G38" s="98">
        <f>G39+G40</f>
        <v>6</v>
      </c>
      <c r="H38" s="99">
        <f>H39+H40</f>
        <v>180</v>
      </c>
      <c r="I38" s="100">
        <f>I39+I40</f>
        <v>18</v>
      </c>
      <c r="J38" s="294" t="s">
        <v>62</v>
      </c>
      <c r="K38" s="294"/>
      <c r="L38" s="294" t="s">
        <v>58</v>
      </c>
      <c r="M38" s="101">
        <f>M39+M40</f>
        <v>162</v>
      </c>
      <c r="N38" s="102"/>
      <c r="O38" s="103"/>
      <c r="P38" s="104"/>
      <c r="Q38" s="82"/>
      <c r="R38" s="81"/>
      <c r="S38" s="104"/>
      <c r="T38" s="82"/>
      <c r="U38" s="81"/>
      <c r="V38" s="104"/>
      <c r="AB38" s="82"/>
    </row>
    <row r="39" spans="1:28" s="335" customFormat="1" ht="16.5" customHeight="1" x14ac:dyDescent="0.25">
      <c r="A39" s="336" t="s">
        <v>144</v>
      </c>
      <c r="B39" s="337" t="s">
        <v>16</v>
      </c>
      <c r="C39" s="338" t="s">
        <v>244</v>
      </c>
      <c r="D39" s="339"/>
      <c r="E39" s="339"/>
      <c r="F39" s="340"/>
      <c r="G39" s="341">
        <v>5</v>
      </c>
      <c r="H39" s="342">
        <f>G39*30</f>
        <v>150</v>
      </c>
      <c r="I39" s="343">
        <v>12</v>
      </c>
      <c r="J39" s="294" t="s">
        <v>62</v>
      </c>
      <c r="K39" s="294"/>
      <c r="L39" s="294" t="s">
        <v>59</v>
      </c>
      <c r="M39" s="344">
        <f>H39-I39</f>
        <v>138</v>
      </c>
      <c r="N39" s="345"/>
      <c r="O39" s="346" t="s">
        <v>67</v>
      </c>
      <c r="P39" s="347"/>
      <c r="Q39" s="348"/>
      <c r="R39" s="349"/>
      <c r="S39" s="347"/>
      <c r="T39" s="348"/>
      <c r="U39" s="349"/>
      <c r="V39" s="347"/>
      <c r="AB39" s="348"/>
    </row>
    <row r="40" spans="1:28" s="335" customFormat="1" ht="31.5" x14ac:dyDescent="0.25">
      <c r="A40" s="336" t="s">
        <v>146</v>
      </c>
      <c r="B40" s="337" t="s">
        <v>15</v>
      </c>
      <c r="C40" s="338"/>
      <c r="D40" s="339"/>
      <c r="E40" s="339"/>
      <c r="F40" s="340" t="s">
        <v>138</v>
      </c>
      <c r="G40" s="341">
        <v>1</v>
      </c>
      <c r="H40" s="342">
        <f>G40*30</f>
        <v>30</v>
      </c>
      <c r="I40" s="343">
        <v>6</v>
      </c>
      <c r="J40" s="294"/>
      <c r="K40" s="294"/>
      <c r="L40" s="294" t="s">
        <v>55</v>
      </c>
      <c r="M40" s="344">
        <f>H40-I40</f>
        <v>24</v>
      </c>
      <c r="N40" s="345"/>
      <c r="O40" s="346" t="s">
        <v>55</v>
      </c>
      <c r="P40" s="347"/>
      <c r="Q40" s="348"/>
      <c r="R40" s="349"/>
      <c r="S40" s="347"/>
      <c r="T40" s="348"/>
      <c r="U40" s="349"/>
      <c r="V40" s="347"/>
      <c r="AB40" s="348"/>
    </row>
    <row r="41" spans="1:28" s="335" customFormat="1" x14ac:dyDescent="0.25">
      <c r="A41" s="300" t="s">
        <v>139</v>
      </c>
      <c r="B41" s="351" t="s">
        <v>12</v>
      </c>
      <c r="C41" s="352"/>
      <c r="D41" s="353"/>
      <c r="E41" s="353"/>
      <c r="F41" s="354"/>
      <c r="G41" s="355">
        <v>5.5</v>
      </c>
      <c r="H41" s="356">
        <f>G41*30</f>
        <v>165</v>
      </c>
      <c r="I41" s="357"/>
      <c r="J41" s="294"/>
      <c r="K41" s="294"/>
      <c r="L41" s="294"/>
      <c r="M41" s="354"/>
      <c r="N41" s="348"/>
      <c r="O41" s="349"/>
      <c r="P41" s="334"/>
      <c r="Q41" s="348"/>
      <c r="R41" s="349"/>
      <c r="S41" s="334">
        <v>0.35</v>
      </c>
      <c r="T41" s="348"/>
      <c r="U41" s="349"/>
      <c r="V41" s="334"/>
      <c r="AB41" s="348"/>
    </row>
    <row r="42" spans="1:28" s="335" customFormat="1" x14ac:dyDescent="0.25">
      <c r="A42" s="300"/>
      <c r="B42" s="358" t="s">
        <v>236</v>
      </c>
      <c r="C42" s="359"/>
      <c r="D42" s="360"/>
      <c r="E42" s="361"/>
      <c r="F42" s="362"/>
      <c r="G42" s="363">
        <v>1.5</v>
      </c>
      <c r="H42" s="356">
        <f t="shared" ref="H42:H64" si="4">G42*30</f>
        <v>45</v>
      </c>
      <c r="I42" s="364"/>
      <c r="J42" s="294"/>
      <c r="K42" s="294"/>
      <c r="L42" s="294"/>
      <c r="M42" s="362"/>
      <c r="N42" s="304"/>
      <c r="O42" s="365"/>
      <c r="P42" s="303"/>
      <c r="Q42" s="304"/>
      <c r="R42" s="349"/>
      <c r="S42" s="347"/>
      <c r="T42" s="348"/>
      <c r="U42" s="349"/>
      <c r="V42" s="347"/>
      <c r="AB42" s="304"/>
    </row>
    <row r="43" spans="1:28" s="335" customFormat="1" x14ac:dyDescent="0.25">
      <c r="A43" s="300"/>
      <c r="B43" s="358" t="s">
        <v>237</v>
      </c>
      <c r="C43" s="359">
        <v>3</v>
      </c>
      <c r="D43" s="360"/>
      <c r="E43" s="361"/>
      <c r="F43" s="362"/>
      <c r="G43" s="363">
        <v>4</v>
      </c>
      <c r="H43" s="356">
        <f t="shared" si="4"/>
        <v>120</v>
      </c>
      <c r="I43" s="364">
        <v>12</v>
      </c>
      <c r="J43" s="294" t="s">
        <v>68</v>
      </c>
      <c r="K43" s="294"/>
      <c r="L43" s="294" t="s">
        <v>103</v>
      </c>
      <c r="M43" s="366">
        <f>H43-I43</f>
        <v>108</v>
      </c>
      <c r="N43" s="304"/>
      <c r="O43" s="365"/>
      <c r="P43" s="303"/>
      <c r="Q43" s="304" t="s">
        <v>104</v>
      </c>
      <c r="R43" s="349"/>
      <c r="S43" s="347"/>
      <c r="T43" s="348"/>
      <c r="U43" s="349"/>
      <c r="V43" s="347"/>
      <c r="AB43" s="304"/>
    </row>
    <row r="44" spans="1:28" s="335" customFormat="1" x14ac:dyDescent="0.25">
      <c r="A44" s="300" t="s">
        <v>140</v>
      </c>
      <c r="B44" s="351" t="s">
        <v>17</v>
      </c>
      <c r="C44" s="352"/>
      <c r="D44" s="353"/>
      <c r="E44" s="353"/>
      <c r="F44" s="354"/>
      <c r="G44" s="355">
        <v>4</v>
      </c>
      <c r="H44" s="356">
        <f t="shared" si="4"/>
        <v>120</v>
      </c>
      <c r="I44" s="357"/>
      <c r="J44" s="294"/>
      <c r="K44" s="294"/>
      <c r="L44" s="294"/>
      <c r="M44" s="354"/>
      <c r="N44" s="345"/>
      <c r="O44" s="346"/>
      <c r="P44" s="347"/>
      <c r="Q44" s="348"/>
      <c r="R44" s="349"/>
      <c r="S44" s="347"/>
      <c r="T44" s="348"/>
      <c r="U44" s="349"/>
      <c r="V44" s="347"/>
      <c r="AB44" s="348"/>
    </row>
    <row r="45" spans="1:28" x14ac:dyDescent="0.25">
      <c r="A45" s="73"/>
      <c r="B45" s="358" t="s">
        <v>236</v>
      </c>
      <c r="C45" s="359"/>
      <c r="D45" s="360"/>
      <c r="E45" s="361"/>
      <c r="F45" s="362"/>
      <c r="G45" s="363">
        <v>1</v>
      </c>
      <c r="H45" s="356">
        <f t="shared" si="4"/>
        <v>30</v>
      </c>
      <c r="I45" s="364"/>
      <c r="J45" s="294"/>
      <c r="K45" s="294"/>
      <c r="L45" s="294"/>
      <c r="M45" s="362"/>
      <c r="N45" s="304"/>
      <c r="O45" s="365"/>
      <c r="P45" s="303"/>
      <c r="Q45" s="304"/>
      <c r="R45" s="81"/>
      <c r="S45" s="107"/>
      <c r="T45" s="82"/>
      <c r="U45" s="81"/>
      <c r="V45" s="107"/>
      <c r="AB45" s="304"/>
    </row>
    <row r="46" spans="1:28" x14ac:dyDescent="0.25">
      <c r="A46" s="73"/>
      <c r="B46" s="358" t="s">
        <v>237</v>
      </c>
      <c r="C46" s="359">
        <v>2</v>
      </c>
      <c r="D46" s="360"/>
      <c r="E46" s="361"/>
      <c r="F46" s="362"/>
      <c r="G46" s="363">
        <v>3</v>
      </c>
      <c r="H46" s="356">
        <f t="shared" si="4"/>
        <v>90</v>
      </c>
      <c r="I46" s="364">
        <v>8</v>
      </c>
      <c r="J46" s="323" t="s">
        <v>70</v>
      </c>
      <c r="K46" s="323"/>
      <c r="L46" s="323" t="s">
        <v>69</v>
      </c>
      <c r="M46" s="80">
        <f t="shared" ref="M46:M64" si="5">H46-I46</f>
        <v>82</v>
      </c>
      <c r="N46" s="105"/>
      <c r="O46" s="106" t="s">
        <v>68</v>
      </c>
      <c r="P46" s="303"/>
      <c r="Q46" s="304"/>
      <c r="R46" s="81"/>
      <c r="S46" s="107"/>
      <c r="T46" s="82"/>
      <c r="U46" s="81"/>
      <c r="V46" s="107"/>
      <c r="AB46" s="304"/>
    </row>
    <row r="47" spans="1:28" s="335" customFormat="1" x14ac:dyDescent="0.25">
      <c r="A47" s="300" t="s">
        <v>147</v>
      </c>
      <c r="B47" s="351" t="s">
        <v>13</v>
      </c>
      <c r="C47" s="352"/>
      <c r="D47" s="353" t="s">
        <v>138</v>
      </c>
      <c r="E47" s="353"/>
      <c r="F47" s="354"/>
      <c r="G47" s="355">
        <v>4</v>
      </c>
      <c r="H47" s="356">
        <f t="shared" si="4"/>
        <v>120</v>
      </c>
      <c r="I47" s="357">
        <v>8</v>
      </c>
      <c r="J47" s="294" t="s">
        <v>55</v>
      </c>
      <c r="K47" s="294"/>
      <c r="L47" s="294" t="s">
        <v>59</v>
      </c>
      <c r="M47" s="354">
        <f t="shared" si="5"/>
        <v>112</v>
      </c>
      <c r="N47" s="345"/>
      <c r="O47" s="346" t="s">
        <v>58</v>
      </c>
      <c r="P47" s="347"/>
      <c r="Q47" s="348"/>
      <c r="R47" s="349"/>
      <c r="S47" s="347"/>
      <c r="T47" s="348"/>
      <c r="U47" s="349"/>
      <c r="V47" s="347"/>
      <c r="AB47" s="348"/>
    </row>
    <row r="48" spans="1:28" s="335" customFormat="1" x14ac:dyDescent="0.25">
      <c r="A48" s="300" t="s">
        <v>149</v>
      </c>
      <c r="B48" s="351" t="s">
        <v>11</v>
      </c>
      <c r="C48" s="352"/>
      <c r="D48" s="353" t="s">
        <v>148</v>
      </c>
      <c r="E48" s="353"/>
      <c r="F48" s="354"/>
      <c r="G48" s="355">
        <v>5</v>
      </c>
      <c r="H48" s="356">
        <f t="shared" si="4"/>
        <v>150</v>
      </c>
      <c r="I48" s="357">
        <v>8</v>
      </c>
      <c r="J48" s="294" t="s">
        <v>70</v>
      </c>
      <c r="K48" s="294"/>
      <c r="L48" s="294" t="s">
        <v>69</v>
      </c>
      <c r="M48" s="354">
        <f t="shared" si="5"/>
        <v>142</v>
      </c>
      <c r="N48" s="345"/>
      <c r="O48" s="346"/>
      <c r="P48" s="347"/>
      <c r="Q48" s="348" t="s">
        <v>68</v>
      </c>
      <c r="R48" s="349"/>
      <c r="S48" s="347"/>
      <c r="T48" s="348"/>
      <c r="U48" s="349"/>
      <c r="V48" s="347"/>
      <c r="AB48" s="348"/>
    </row>
    <row r="49" spans="1:36" s="335" customFormat="1" ht="47.25" x14ac:dyDescent="0.25">
      <c r="A49" s="300" t="s">
        <v>150</v>
      </c>
      <c r="B49" s="367" t="s">
        <v>9</v>
      </c>
      <c r="C49" s="357">
        <v>3</v>
      </c>
      <c r="D49" s="353"/>
      <c r="E49" s="353"/>
      <c r="F49" s="368"/>
      <c r="G49" s="355">
        <v>4</v>
      </c>
      <c r="H49" s="356">
        <f>G49*30</f>
        <v>120</v>
      </c>
      <c r="I49" s="357">
        <v>8</v>
      </c>
      <c r="J49" s="294" t="s">
        <v>70</v>
      </c>
      <c r="K49" s="294"/>
      <c r="L49" s="294" t="s">
        <v>69</v>
      </c>
      <c r="M49" s="354">
        <f>H49-I49</f>
        <v>112</v>
      </c>
      <c r="N49" s="348"/>
      <c r="O49" s="349"/>
      <c r="P49" s="369"/>
      <c r="Q49" s="348" t="s">
        <v>68</v>
      </c>
      <c r="R49" s="349"/>
      <c r="S49" s="334"/>
      <c r="T49" s="348"/>
      <c r="U49" s="349"/>
      <c r="V49" s="334"/>
      <c r="AB49" s="348"/>
    </row>
    <row r="50" spans="1:36" s="335" customFormat="1" x14ac:dyDescent="0.25">
      <c r="A50" s="300" t="s">
        <v>151</v>
      </c>
      <c r="B50" s="367" t="s">
        <v>10</v>
      </c>
      <c r="C50" s="357">
        <v>3</v>
      </c>
      <c r="D50" s="353"/>
      <c r="E50" s="353"/>
      <c r="F50" s="368"/>
      <c r="G50" s="355">
        <v>6</v>
      </c>
      <c r="H50" s="356">
        <f>G50*30</f>
        <v>180</v>
      </c>
      <c r="I50" s="357">
        <v>8</v>
      </c>
      <c r="J50" s="294" t="s">
        <v>70</v>
      </c>
      <c r="K50" s="294"/>
      <c r="L50" s="294" t="s">
        <v>69</v>
      </c>
      <c r="M50" s="354">
        <f>H50-I50</f>
        <v>172</v>
      </c>
      <c r="N50" s="348"/>
      <c r="O50" s="349"/>
      <c r="P50" s="369"/>
      <c r="Q50" s="348" t="s">
        <v>68</v>
      </c>
      <c r="R50" s="349"/>
      <c r="S50" s="334">
        <v>0.35</v>
      </c>
      <c r="T50" s="348"/>
      <c r="U50" s="349"/>
      <c r="V50" s="334"/>
      <c r="AB50" s="348"/>
    </row>
    <row r="51" spans="1:36" s="335" customFormat="1" x14ac:dyDescent="0.25">
      <c r="A51" s="300" t="s">
        <v>152</v>
      </c>
      <c r="B51" s="367" t="s">
        <v>8</v>
      </c>
      <c r="C51" s="357">
        <v>3</v>
      </c>
      <c r="D51" s="353"/>
      <c r="E51" s="353"/>
      <c r="F51" s="368"/>
      <c r="G51" s="355">
        <v>5</v>
      </c>
      <c r="H51" s="356">
        <f>G51*30</f>
        <v>150</v>
      </c>
      <c r="I51" s="357">
        <v>8</v>
      </c>
      <c r="J51" s="294" t="s">
        <v>70</v>
      </c>
      <c r="K51" s="294"/>
      <c r="L51" s="294" t="s">
        <v>69</v>
      </c>
      <c r="M51" s="354">
        <f>H51-I51</f>
        <v>142</v>
      </c>
      <c r="N51" s="348"/>
      <c r="O51" s="349"/>
      <c r="P51" s="369"/>
      <c r="Q51" s="348" t="s">
        <v>68</v>
      </c>
      <c r="R51" s="349"/>
      <c r="S51" s="334"/>
      <c r="T51" s="348"/>
      <c r="U51" s="349"/>
      <c r="V51" s="334"/>
      <c r="AB51" s="348"/>
    </row>
    <row r="52" spans="1:36" s="335" customFormat="1" ht="31.5" x14ac:dyDescent="0.25">
      <c r="A52" s="300" t="s">
        <v>153</v>
      </c>
      <c r="B52" s="367" t="s">
        <v>7</v>
      </c>
      <c r="C52" s="357"/>
      <c r="D52" s="353" t="s">
        <v>135</v>
      </c>
      <c r="E52" s="353"/>
      <c r="F52" s="368"/>
      <c r="G52" s="355">
        <v>5</v>
      </c>
      <c r="H52" s="356">
        <f>G52*30</f>
        <v>150</v>
      </c>
      <c r="I52" s="357">
        <v>12</v>
      </c>
      <c r="J52" s="294" t="s">
        <v>68</v>
      </c>
      <c r="K52" s="294"/>
      <c r="L52" s="294" t="s">
        <v>103</v>
      </c>
      <c r="M52" s="354">
        <f>H52-I52</f>
        <v>138</v>
      </c>
      <c r="N52" s="348"/>
      <c r="O52" s="349"/>
      <c r="P52" s="369"/>
      <c r="Q52" s="348"/>
      <c r="R52" s="349" t="s">
        <v>104</v>
      </c>
      <c r="S52" s="334"/>
      <c r="T52" s="348"/>
      <c r="U52" s="349"/>
      <c r="V52" s="334"/>
      <c r="AB52" s="348"/>
    </row>
    <row r="53" spans="1:36" s="335" customFormat="1" ht="31.5" x14ac:dyDescent="0.25">
      <c r="A53" s="300" t="s">
        <v>155</v>
      </c>
      <c r="B53" s="351" t="s">
        <v>5</v>
      </c>
      <c r="C53" s="352">
        <v>5</v>
      </c>
      <c r="D53" s="353"/>
      <c r="E53" s="353"/>
      <c r="F53" s="354"/>
      <c r="G53" s="355">
        <v>4</v>
      </c>
      <c r="H53" s="356">
        <f>G53*30</f>
        <v>120</v>
      </c>
      <c r="I53" s="357">
        <v>12</v>
      </c>
      <c r="J53" s="294" t="s">
        <v>68</v>
      </c>
      <c r="K53" s="294"/>
      <c r="L53" s="294" t="s">
        <v>103</v>
      </c>
      <c r="M53" s="354">
        <f>H53-I53</f>
        <v>108</v>
      </c>
      <c r="N53" s="348"/>
      <c r="O53" s="349"/>
      <c r="P53" s="334"/>
      <c r="Q53" s="348"/>
      <c r="R53" s="349"/>
      <c r="S53" s="334"/>
      <c r="T53" s="348" t="s">
        <v>104</v>
      </c>
      <c r="U53" s="349"/>
      <c r="V53" s="334">
        <v>0.2</v>
      </c>
      <c r="AB53" s="348"/>
    </row>
    <row r="54" spans="1:36" s="335" customFormat="1" ht="32.25" thickBot="1" x14ac:dyDescent="0.3">
      <c r="A54" s="300" t="s">
        <v>156</v>
      </c>
      <c r="B54" s="367" t="s">
        <v>6</v>
      </c>
      <c r="C54" s="357">
        <v>4</v>
      </c>
      <c r="D54" s="353"/>
      <c r="E54" s="353"/>
      <c r="F54" s="368"/>
      <c r="G54" s="355">
        <v>4</v>
      </c>
      <c r="H54" s="356">
        <f t="shared" si="4"/>
        <v>120</v>
      </c>
      <c r="I54" s="357">
        <v>8</v>
      </c>
      <c r="J54" s="294" t="s">
        <v>70</v>
      </c>
      <c r="K54" s="294"/>
      <c r="L54" s="294" t="s">
        <v>69</v>
      </c>
      <c r="M54" s="354">
        <f t="shared" si="5"/>
        <v>112</v>
      </c>
      <c r="N54" s="348"/>
      <c r="O54" s="349"/>
      <c r="P54" s="369"/>
      <c r="Q54" s="348"/>
      <c r="R54" s="349" t="s">
        <v>68</v>
      </c>
      <c r="S54" s="334"/>
      <c r="T54" s="348"/>
      <c r="U54" s="349"/>
      <c r="V54" s="334">
        <v>0.2</v>
      </c>
      <c r="AB54" s="348"/>
    </row>
    <row r="55" spans="1:36" s="335" customFormat="1" ht="16.5" customHeight="1" x14ac:dyDescent="0.25">
      <c r="A55" s="300" t="s">
        <v>157</v>
      </c>
      <c r="B55" s="371" t="s">
        <v>4</v>
      </c>
      <c r="C55" s="372"/>
      <c r="D55" s="373"/>
      <c r="E55" s="373"/>
      <c r="F55" s="374"/>
      <c r="G55" s="341">
        <f>G56+G59</f>
        <v>7</v>
      </c>
      <c r="H55" s="375">
        <f>H56+H59</f>
        <v>210</v>
      </c>
      <c r="I55" s="376">
        <v>12</v>
      </c>
      <c r="J55" s="294" t="s">
        <v>70</v>
      </c>
      <c r="K55" s="294"/>
      <c r="L55" s="294" t="s">
        <v>70</v>
      </c>
      <c r="M55" s="354">
        <f t="shared" si="5"/>
        <v>198</v>
      </c>
      <c r="N55" s="377"/>
      <c r="O55" s="378"/>
      <c r="P55" s="379"/>
      <c r="Q55" s="348"/>
      <c r="R55" s="349"/>
      <c r="S55" s="379"/>
      <c r="T55" s="348"/>
      <c r="U55" s="349"/>
      <c r="V55" s="379"/>
      <c r="AB55" s="348"/>
    </row>
    <row r="56" spans="1:36" s="335" customFormat="1" ht="16.5" customHeight="1" x14ac:dyDescent="0.25">
      <c r="A56" s="336" t="s">
        <v>158</v>
      </c>
      <c r="B56" s="337" t="s">
        <v>4</v>
      </c>
      <c r="C56" s="338" t="s">
        <v>145</v>
      </c>
      <c r="D56" s="339"/>
      <c r="E56" s="339"/>
      <c r="F56" s="340"/>
      <c r="G56" s="341">
        <v>6</v>
      </c>
      <c r="H56" s="342">
        <f>G56*30</f>
        <v>180</v>
      </c>
      <c r="I56" s="343"/>
      <c r="J56" s="294"/>
      <c r="K56" s="294"/>
      <c r="L56" s="294"/>
      <c r="M56" s="344">
        <f>H56-I56</f>
        <v>180</v>
      </c>
      <c r="N56" s="345"/>
      <c r="O56" s="346"/>
      <c r="P56" s="347"/>
      <c r="Q56" s="348"/>
      <c r="R56" s="349"/>
      <c r="S56" s="347"/>
      <c r="T56" s="348"/>
      <c r="U56" s="349"/>
      <c r="V56" s="347"/>
      <c r="AB56" s="348"/>
      <c r="AE56" s="335" t="s">
        <v>232</v>
      </c>
    </row>
    <row r="57" spans="1:36" s="335" customFormat="1" ht="16.5" customHeight="1" x14ac:dyDescent="0.25">
      <c r="A57" s="300"/>
      <c r="B57" s="358" t="s">
        <v>236</v>
      </c>
      <c r="C57" s="359"/>
      <c r="D57" s="360"/>
      <c r="E57" s="361"/>
      <c r="F57" s="362"/>
      <c r="G57" s="363">
        <v>0.5</v>
      </c>
      <c r="H57" s="356">
        <f t="shared" ref="H57:H58" si="6">G57*30</f>
        <v>15</v>
      </c>
      <c r="I57" s="364"/>
      <c r="J57" s="294"/>
      <c r="K57" s="294"/>
      <c r="L57" s="294"/>
      <c r="M57" s="362"/>
      <c r="N57" s="304"/>
      <c r="O57" s="365"/>
      <c r="P57" s="347"/>
      <c r="Q57" s="348"/>
      <c r="R57" s="349"/>
      <c r="S57" s="347"/>
      <c r="T57" s="348"/>
      <c r="U57" s="349"/>
      <c r="V57" s="347"/>
      <c r="AB57" s="348"/>
    </row>
    <row r="58" spans="1:36" s="335" customFormat="1" ht="16.5" customHeight="1" x14ac:dyDescent="0.25">
      <c r="A58" s="300"/>
      <c r="B58" s="358" t="s">
        <v>237</v>
      </c>
      <c r="C58" s="359">
        <v>5</v>
      </c>
      <c r="D58" s="360"/>
      <c r="E58" s="361"/>
      <c r="F58" s="362"/>
      <c r="G58" s="363">
        <v>5.5</v>
      </c>
      <c r="H58" s="356">
        <f t="shared" si="6"/>
        <v>165</v>
      </c>
      <c r="I58" s="364">
        <v>8</v>
      </c>
      <c r="J58" s="294" t="s">
        <v>70</v>
      </c>
      <c r="K58" s="294"/>
      <c r="L58" s="294" t="s">
        <v>69</v>
      </c>
      <c r="M58" s="354">
        <f t="shared" ref="M58" si="7">H58-I58</f>
        <v>157</v>
      </c>
      <c r="N58" s="345"/>
      <c r="O58" s="346"/>
      <c r="P58" s="347"/>
      <c r="Q58" s="348"/>
      <c r="R58" s="349"/>
      <c r="S58" s="347"/>
      <c r="T58" s="348" t="s">
        <v>68</v>
      </c>
      <c r="U58" s="349"/>
      <c r="V58" s="347"/>
      <c r="AB58" s="348"/>
    </row>
    <row r="59" spans="1:36" s="335" customFormat="1" ht="31.5" x14ac:dyDescent="0.25">
      <c r="A59" s="336" t="s">
        <v>159</v>
      </c>
      <c r="B59" s="337" t="s">
        <v>2</v>
      </c>
      <c r="C59" s="338"/>
      <c r="D59" s="339"/>
      <c r="E59" s="339"/>
      <c r="F59" s="340" t="s">
        <v>165</v>
      </c>
      <c r="G59" s="341">
        <v>1</v>
      </c>
      <c r="H59" s="342">
        <f>G59*30</f>
        <v>30</v>
      </c>
      <c r="I59" s="343">
        <v>4</v>
      </c>
      <c r="J59" s="294"/>
      <c r="K59" s="294"/>
      <c r="L59" s="294" t="s">
        <v>55</v>
      </c>
      <c r="M59" s="344">
        <f>H59-I59</f>
        <v>26</v>
      </c>
      <c r="N59" s="345"/>
      <c r="O59" s="346"/>
      <c r="P59" s="347"/>
      <c r="Q59" s="348"/>
      <c r="R59" s="349"/>
      <c r="S59" s="347"/>
      <c r="T59" s="348"/>
      <c r="U59" s="349" t="s">
        <v>55</v>
      </c>
      <c r="V59" s="347"/>
      <c r="AB59" s="348"/>
    </row>
    <row r="60" spans="1:36" s="335" customFormat="1" ht="31.5" x14ac:dyDescent="0.25">
      <c r="A60" s="300" t="s">
        <v>160</v>
      </c>
      <c r="B60" s="351" t="s">
        <v>1</v>
      </c>
      <c r="C60" s="352"/>
      <c r="D60" s="353"/>
      <c r="E60" s="353"/>
      <c r="F60" s="354"/>
      <c r="G60" s="355">
        <v>6</v>
      </c>
      <c r="H60" s="356">
        <f t="shared" ref="H60:H62" si="8">G60*30</f>
        <v>180</v>
      </c>
      <c r="I60" s="343"/>
      <c r="J60" s="294"/>
      <c r="K60" s="294"/>
      <c r="L60" s="294"/>
      <c r="M60" s="344"/>
      <c r="N60" s="345"/>
      <c r="O60" s="346"/>
      <c r="P60" s="347"/>
      <c r="Q60" s="348"/>
      <c r="R60" s="349"/>
      <c r="S60" s="347"/>
      <c r="T60" s="348"/>
      <c r="U60" s="349"/>
      <c r="V60" s="347"/>
      <c r="AB60" s="348"/>
    </row>
    <row r="61" spans="1:36" s="335" customFormat="1" x14ac:dyDescent="0.25">
      <c r="A61" s="336"/>
      <c r="B61" s="358" t="s">
        <v>236</v>
      </c>
      <c r="C61" s="359"/>
      <c r="D61" s="360"/>
      <c r="E61" s="361"/>
      <c r="F61" s="362"/>
      <c r="G61" s="363">
        <v>2.5</v>
      </c>
      <c r="H61" s="356">
        <f t="shared" si="8"/>
        <v>75</v>
      </c>
      <c r="I61" s="343"/>
      <c r="J61" s="294"/>
      <c r="K61" s="294"/>
      <c r="L61" s="294"/>
      <c r="M61" s="344"/>
      <c r="N61" s="345"/>
      <c r="O61" s="346"/>
      <c r="P61" s="347"/>
      <c r="Q61" s="348"/>
      <c r="R61" s="349"/>
      <c r="S61" s="347"/>
      <c r="T61" s="348"/>
      <c r="U61" s="349"/>
      <c r="V61" s="347"/>
      <c r="AB61" s="348"/>
    </row>
    <row r="62" spans="1:36" s="335" customFormat="1" ht="21.75" customHeight="1" x14ac:dyDescent="0.25">
      <c r="A62" s="300"/>
      <c r="B62" s="358" t="s">
        <v>237</v>
      </c>
      <c r="C62" s="359">
        <v>6</v>
      </c>
      <c r="D62" s="360"/>
      <c r="E62" s="361"/>
      <c r="F62" s="362"/>
      <c r="G62" s="363">
        <v>3.5</v>
      </c>
      <c r="H62" s="356">
        <f t="shared" si="8"/>
        <v>105</v>
      </c>
      <c r="I62" s="357">
        <v>12</v>
      </c>
      <c r="J62" s="294" t="s">
        <v>68</v>
      </c>
      <c r="K62" s="294"/>
      <c r="L62" s="294" t="s">
        <v>103</v>
      </c>
      <c r="M62" s="354">
        <f t="shared" si="5"/>
        <v>93</v>
      </c>
      <c r="N62" s="348"/>
      <c r="O62" s="349"/>
      <c r="P62" s="334"/>
      <c r="Q62" s="348"/>
      <c r="R62" s="349"/>
      <c r="S62" s="334"/>
      <c r="T62" s="348"/>
      <c r="U62" s="349" t="s">
        <v>104</v>
      </c>
      <c r="V62" s="334"/>
      <c r="AB62" s="348"/>
    </row>
    <row r="63" spans="1:36" s="305" customFormat="1" x14ac:dyDescent="0.25">
      <c r="A63" s="300" t="s">
        <v>161</v>
      </c>
      <c r="B63" s="351" t="s">
        <v>18</v>
      </c>
      <c r="C63" s="352"/>
      <c r="D63" s="353" t="s">
        <v>162</v>
      </c>
      <c r="E63" s="353"/>
      <c r="F63" s="354"/>
      <c r="G63" s="355">
        <v>5</v>
      </c>
      <c r="H63" s="356">
        <f>G63*30</f>
        <v>150</v>
      </c>
      <c r="I63" s="357">
        <v>10</v>
      </c>
      <c r="J63" s="294" t="s">
        <v>55</v>
      </c>
      <c r="K63" s="294"/>
      <c r="L63" s="294" t="s">
        <v>96</v>
      </c>
      <c r="M63" s="354">
        <f>H63-I63</f>
        <v>140</v>
      </c>
      <c r="N63" s="348" t="s">
        <v>97</v>
      </c>
      <c r="O63" s="349"/>
      <c r="P63" s="334"/>
      <c r="Q63" s="348"/>
      <c r="R63" s="349"/>
      <c r="S63" s="334"/>
      <c r="T63" s="348"/>
      <c r="U63" s="349"/>
      <c r="V63" s="334"/>
      <c r="AB63" s="348"/>
    </row>
    <row r="64" spans="1:36" s="335" customFormat="1" ht="18.75" customHeight="1" thickBot="1" x14ac:dyDescent="0.3">
      <c r="A64" s="380" t="s">
        <v>163</v>
      </c>
      <c r="B64" s="381" t="s">
        <v>3</v>
      </c>
      <c r="C64" s="301">
        <v>4</v>
      </c>
      <c r="D64" s="302"/>
      <c r="E64" s="302"/>
      <c r="F64" s="382"/>
      <c r="G64" s="536">
        <v>5</v>
      </c>
      <c r="H64" s="537">
        <f t="shared" si="4"/>
        <v>150</v>
      </c>
      <c r="I64" s="364">
        <v>8</v>
      </c>
      <c r="J64" s="538" t="s">
        <v>55</v>
      </c>
      <c r="K64" s="538"/>
      <c r="L64" s="538" t="s">
        <v>55</v>
      </c>
      <c r="M64" s="361">
        <f t="shared" si="5"/>
        <v>142</v>
      </c>
      <c r="N64" s="520"/>
      <c r="O64" s="525"/>
      <c r="P64" s="521"/>
      <c r="Q64" s="520"/>
      <c r="R64" s="525" t="s">
        <v>68</v>
      </c>
      <c r="S64" s="521"/>
      <c r="T64" s="520"/>
      <c r="U64" s="525"/>
      <c r="V64" s="334"/>
      <c r="AB64" s="520"/>
      <c r="AC64" s="232" t="s">
        <v>252</v>
      </c>
      <c r="AD64" s="232" t="s">
        <v>253</v>
      </c>
      <c r="AE64" s="232"/>
      <c r="AF64" s="232" t="s">
        <v>55</v>
      </c>
      <c r="AG64" s="232"/>
      <c r="AH64" s="232"/>
      <c r="AI64" s="232" t="s">
        <v>62</v>
      </c>
      <c r="AJ64" s="232"/>
    </row>
    <row r="65" spans="1:36" s="335" customFormat="1" ht="18.75" customHeight="1" x14ac:dyDescent="0.25">
      <c r="A65" s="1097" t="s">
        <v>241</v>
      </c>
      <c r="B65" s="1097"/>
      <c r="C65" s="1097"/>
      <c r="D65" s="1097"/>
      <c r="E65" s="1097"/>
      <c r="F65" s="1104"/>
      <c r="G65" s="539">
        <f>G42+G45+G57+G61</f>
        <v>5.5</v>
      </c>
      <c r="H65" s="353">
        <f>G65*30</f>
        <v>165</v>
      </c>
      <c r="I65" s="353"/>
      <c r="J65" s="294"/>
      <c r="K65" s="294"/>
      <c r="L65" s="294"/>
      <c r="M65" s="353"/>
      <c r="N65" s="540"/>
      <c r="O65" s="540"/>
      <c r="P65" s="540"/>
      <c r="Q65" s="540"/>
      <c r="R65" s="540"/>
      <c r="S65" s="540"/>
      <c r="T65" s="540"/>
      <c r="U65" s="540"/>
      <c r="V65" s="388"/>
      <c r="AB65" s="540"/>
      <c r="AC65" s="294" t="s">
        <v>97</v>
      </c>
      <c r="AD65" s="294" t="s">
        <v>254</v>
      </c>
      <c r="AE65" s="294"/>
      <c r="AF65" s="294" t="s">
        <v>255</v>
      </c>
      <c r="AG65" s="294" t="s">
        <v>256</v>
      </c>
      <c r="AH65" s="294"/>
      <c r="AI65" s="294" t="s">
        <v>257</v>
      </c>
      <c r="AJ65" s="294" t="s">
        <v>76</v>
      </c>
    </row>
    <row r="66" spans="1:36" s="335" customFormat="1" ht="18.75" customHeight="1" thickBot="1" x14ac:dyDescent="0.3">
      <c r="A66" s="1097" t="s">
        <v>242</v>
      </c>
      <c r="B66" s="1097"/>
      <c r="C66" s="1097"/>
      <c r="D66" s="1097"/>
      <c r="E66" s="1097"/>
      <c r="F66" s="1104"/>
      <c r="G66" s="539">
        <f>G37+G38+G43+G46+G47+G48+G49+G50+G51+G52+G53+G54+G58+G59+G62+G63+G64</f>
        <v>75</v>
      </c>
      <c r="H66" s="353">
        <f t="shared" ref="H66:H67" si="9">G66*30</f>
        <v>2250</v>
      </c>
      <c r="I66" s="539">
        <f>I37+I38+I43+I46+I47+I48+I49+I50+I51+I52+I53+I54+I58+I59+I62+I63+I64</f>
        <v>160</v>
      </c>
      <c r="J66" s="294"/>
      <c r="K66" s="294"/>
      <c r="L66" s="294"/>
      <c r="M66" s="539">
        <f>M37+M38+M43+M46+M47+M48+M49+M50+M51+M52+M53+M54+M58+M59+M62+M63+M64</f>
        <v>2090</v>
      </c>
      <c r="N66" s="294" t="s">
        <v>97</v>
      </c>
      <c r="O66" s="294" t="s">
        <v>263</v>
      </c>
      <c r="P66" s="294"/>
      <c r="Q66" s="294" t="s">
        <v>255</v>
      </c>
      <c r="R66" s="294" t="s">
        <v>256</v>
      </c>
      <c r="S66" s="294"/>
      <c r="T66" s="294" t="s">
        <v>257</v>
      </c>
      <c r="U66" s="294" t="s">
        <v>76</v>
      </c>
      <c r="V66" s="388"/>
      <c r="AB66" s="294"/>
      <c r="AC66" s="566" t="s">
        <v>98</v>
      </c>
      <c r="AD66" s="566" t="s">
        <v>260</v>
      </c>
      <c r="AE66" s="566"/>
      <c r="AF66" s="566" t="s">
        <v>261</v>
      </c>
      <c r="AG66" s="566" t="s">
        <v>256</v>
      </c>
      <c r="AH66" s="566"/>
      <c r="AI66" s="566" t="s">
        <v>262</v>
      </c>
      <c r="AJ66" s="566" t="s">
        <v>76</v>
      </c>
    </row>
    <row r="67" spans="1:36" ht="16.5" thickBot="1" x14ac:dyDescent="0.3">
      <c r="A67" s="1098" t="s">
        <v>164</v>
      </c>
      <c r="B67" s="1099"/>
      <c r="C67" s="1099"/>
      <c r="D67" s="1099"/>
      <c r="E67" s="1099"/>
      <c r="F67" s="1099"/>
      <c r="G67" s="452">
        <f>SUM(G65:G66)</f>
        <v>80.5</v>
      </c>
      <c r="H67" s="353">
        <f t="shared" si="9"/>
        <v>2415</v>
      </c>
      <c r="I67" s="452"/>
      <c r="J67" s="452"/>
      <c r="K67" s="452"/>
      <c r="L67" s="452"/>
      <c r="M67" s="452"/>
      <c r="N67" s="323"/>
      <c r="O67" s="67"/>
      <c r="P67" s="67"/>
      <c r="Q67" s="67"/>
      <c r="R67" s="67"/>
      <c r="S67" s="67"/>
      <c r="T67" s="67"/>
      <c r="U67" s="67"/>
      <c r="V67" s="113"/>
      <c r="W67" s="114">
        <f>SUM(W38:W64)</f>
        <v>0</v>
      </c>
      <c r="X67" s="115">
        <f>SUM(X38:X64)</f>
        <v>0</v>
      </c>
      <c r="Y67" s="115">
        <f>SUM(Y38:Y64)</f>
        <v>0</v>
      </c>
      <c r="Z67" s="115">
        <f>SUM(Z38:Z64)</f>
        <v>0</v>
      </c>
      <c r="AA67" s="115">
        <f>SUM(AA38:AA64)</f>
        <v>0</v>
      </c>
    </row>
    <row r="68" spans="1:36" x14ac:dyDescent="0.25">
      <c r="A68" s="1095" t="s">
        <v>245</v>
      </c>
      <c r="B68" s="1105"/>
      <c r="C68" s="1105"/>
      <c r="D68" s="1105"/>
      <c r="E68" s="1105"/>
      <c r="F68" s="1105"/>
      <c r="G68" s="1106"/>
      <c r="H68" s="1106"/>
      <c r="I68" s="1107"/>
      <c r="J68" s="1107"/>
      <c r="K68" s="1107"/>
      <c r="L68" s="1107"/>
      <c r="M68" s="1107"/>
      <c r="N68" s="1106"/>
      <c r="O68" s="1106"/>
      <c r="P68" s="1106"/>
      <c r="Q68" s="1106"/>
      <c r="R68" s="1106"/>
      <c r="S68" s="1106"/>
      <c r="T68" s="1106"/>
      <c r="U68" s="1106"/>
      <c r="V68" s="1105"/>
    </row>
    <row r="69" spans="1:36" s="52" customFormat="1" ht="31.5" x14ac:dyDescent="0.25">
      <c r="A69" s="83"/>
      <c r="B69" s="116" t="s">
        <v>246</v>
      </c>
      <c r="C69" s="117"/>
      <c r="D69" s="118"/>
      <c r="E69" s="118"/>
      <c r="F69" s="119"/>
      <c r="G69" s="120">
        <v>6</v>
      </c>
      <c r="H69" s="121">
        <f>G69*30</f>
        <v>180</v>
      </c>
      <c r="I69" s="66"/>
      <c r="J69" s="79"/>
      <c r="K69" s="79"/>
      <c r="L69" s="79"/>
      <c r="M69" s="78"/>
      <c r="N69" s="122"/>
      <c r="O69" s="123"/>
      <c r="P69" s="124"/>
      <c r="Q69" s="125"/>
      <c r="R69" s="123"/>
      <c r="S69" s="124"/>
      <c r="T69" s="125"/>
      <c r="U69" s="123"/>
      <c r="V69" s="124"/>
    </row>
    <row r="70" spans="1:36" s="52" customFormat="1" ht="31.5" x14ac:dyDescent="0.25">
      <c r="A70" s="83"/>
      <c r="B70" s="126" t="s">
        <v>247</v>
      </c>
      <c r="C70" s="127"/>
      <c r="D70" s="128"/>
      <c r="E70" s="128"/>
      <c r="F70" s="129"/>
      <c r="G70" s="130">
        <v>6</v>
      </c>
      <c r="H70" s="121">
        <f>G70*30</f>
        <v>180</v>
      </c>
      <c r="I70" s="66"/>
      <c r="J70" s="79"/>
      <c r="K70" s="79"/>
      <c r="L70" s="79"/>
      <c r="M70" s="78"/>
      <c r="N70" s="122"/>
      <c r="O70" s="123"/>
      <c r="P70" s="124"/>
      <c r="Q70" s="125"/>
      <c r="R70" s="123"/>
      <c r="S70" s="124"/>
      <c r="T70" s="125"/>
      <c r="U70" s="123"/>
      <c r="V70" s="124"/>
    </row>
    <row r="71" spans="1:36" s="52" customFormat="1" ht="16.5" thickBot="1" x14ac:dyDescent="0.3">
      <c r="A71" s="83"/>
      <c r="B71" s="131" t="s">
        <v>248</v>
      </c>
      <c r="C71" s="132"/>
      <c r="D71" s="133" t="s">
        <v>165</v>
      </c>
      <c r="E71" s="133"/>
      <c r="F71" s="134"/>
      <c r="G71" s="541">
        <v>6</v>
      </c>
      <c r="H71" s="542">
        <f>G71*30</f>
        <v>180</v>
      </c>
      <c r="I71" s="87"/>
      <c r="J71" s="85"/>
      <c r="K71" s="85"/>
      <c r="L71" s="85"/>
      <c r="M71" s="86"/>
      <c r="N71" s="136"/>
      <c r="O71" s="137"/>
      <c r="P71" s="138"/>
      <c r="Q71" s="139"/>
      <c r="R71" s="137"/>
      <c r="S71" s="138"/>
      <c r="T71" s="139"/>
      <c r="U71" s="137"/>
      <c r="V71" s="138"/>
    </row>
    <row r="72" spans="1:36" s="52" customFormat="1" x14ac:dyDescent="0.25">
      <c r="A72" s="1097" t="s">
        <v>241</v>
      </c>
      <c r="B72" s="1097"/>
      <c r="C72" s="1097"/>
      <c r="D72" s="1097"/>
      <c r="E72" s="1097"/>
      <c r="F72" s="1097"/>
      <c r="G72" s="543">
        <f>G69+G70</f>
        <v>12</v>
      </c>
      <c r="H72" s="543">
        <f>H69+H70</f>
        <v>360</v>
      </c>
      <c r="I72" s="390"/>
      <c r="J72" s="390"/>
      <c r="K72" s="390"/>
      <c r="L72" s="390"/>
      <c r="M72" s="391"/>
      <c r="N72" s="208"/>
      <c r="O72" s="208"/>
      <c r="P72" s="392"/>
      <c r="Q72" s="393"/>
      <c r="R72" s="208"/>
      <c r="S72" s="392"/>
      <c r="T72" s="393"/>
      <c r="U72" s="208"/>
      <c r="V72" s="392"/>
    </row>
    <row r="73" spans="1:36" s="52" customFormat="1" ht="16.5" thickBot="1" x14ac:dyDescent="0.3">
      <c r="A73" s="1097" t="s">
        <v>242</v>
      </c>
      <c r="B73" s="1097"/>
      <c r="C73" s="1097"/>
      <c r="D73" s="1097"/>
      <c r="E73" s="1097"/>
      <c r="F73" s="1097"/>
      <c r="G73" s="543">
        <f>G71</f>
        <v>6</v>
      </c>
      <c r="H73" s="543">
        <f>H71</f>
        <v>180</v>
      </c>
      <c r="I73" s="390"/>
      <c r="J73" s="390"/>
      <c r="K73" s="390"/>
      <c r="L73" s="390"/>
      <c r="M73" s="391"/>
      <c r="N73" s="208"/>
      <c r="O73" s="208"/>
      <c r="P73" s="392"/>
      <c r="Q73" s="393"/>
      <c r="R73" s="208"/>
      <c r="S73" s="392"/>
      <c r="T73" s="393"/>
      <c r="U73" s="208"/>
      <c r="V73" s="392"/>
    </row>
    <row r="74" spans="1:36" s="52" customFormat="1" ht="16.5" thickBot="1" x14ac:dyDescent="0.3">
      <c r="A74" s="1108" t="s">
        <v>166</v>
      </c>
      <c r="B74" s="1096"/>
      <c r="C74" s="1096"/>
      <c r="D74" s="1096"/>
      <c r="E74" s="1096"/>
      <c r="F74" s="1109"/>
      <c r="G74" s="208">
        <f>SUM(G69:G71)</f>
        <v>18</v>
      </c>
      <c r="H74" s="141">
        <f>SUM(H69:H71)</f>
        <v>540</v>
      </c>
      <c r="I74" s="141"/>
      <c r="J74" s="141"/>
      <c r="K74" s="141"/>
      <c r="L74" s="141"/>
      <c r="M74" s="141"/>
      <c r="N74" s="140"/>
      <c r="O74" s="140"/>
      <c r="P74" s="140"/>
      <c r="Q74" s="140"/>
      <c r="R74" s="140"/>
      <c r="S74" s="140"/>
      <c r="T74" s="140"/>
      <c r="U74" s="140"/>
      <c r="V74" s="140"/>
    </row>
    <row r="75" spans="1:36" ht="16.5" thickBot="1" x14ac:dyDescent="0.3">
      <c r="A75" s="1095" t="s">
        <v>167</v>
      </c>
      <c r="B75" s="1096"/>
      <c r="C75" s="1096"/>
      <c r="D75" s="1096"/>
      <c r="E75" s="1096"/>
      <c r="F75" s="1096"/>
      <c r="G75" s="1096"/>
      <c r="H75" s="1096"/>
      <c r="I75" s="1096"/>
      <c r="J75" s="1096"/>
      <c r="K75" s="1096"/>
      <c r="L75" s="1096"/>
      <c r="M75" s="1096"/>
      <c r="N75" s="1096"/>
      <c r="O75" s="1096"/>
      <c r="P75" s="1096"/>
      <c r="Q75" s="1096"/>
      <c r="R75" s="1096"/>
      <c r="S75" s="1096"/>
      <c r="T75" s="1096"/>
      <c r="U75" s="1096"/>
      <c r="V75" s="1096"/>
    </row>
    <row r="76" spans="1:36" s="52" customFormat="1" ht="31.5" x14ac:dyDescent="0.25">
      <c r="A76" s="64" t="s">
        <v>168</v>
      </c>
      <c r="B76" s="142" t="s">
        <v>31</v>
      </c>
      <c r="C76" s="143">
        <v>8</v>
      </c>
      <c r="D76" s="144"/>
      <c r="E76" s="144"/>
      <c r="F76" s="145"/>
      <c r="G76" s="146">
        <v>7.5</v>
      </c>
      <c r="H76" s="147">
        <f>G76*30</f>
        <v>225</v>
      </c>
      <c r="I76" s="148">
        <f>J76+K76+L76</f>
        <v>0</v>
      </c>
      <c r="J76" s="149"/>
      <c r="K76" s="149"/>
      <c r="L76" s="149"/>
      <c r="M76" s="150">
        <f>H76-I76</f>
        <v>225</v>
      </c>
      <c r="N76" s="151"/>
      <c r="O76" s="152"/>
      <c r="P76" s="153"/>
      <c r="Q76" s="151"/>
      <c r="R76" s="152"/>
      <c r="S76" s="153"/>
      <c r="T76" s="151"/>
      <c r="U76" s="152"/>
      <c r="V76" s="153"/>
    </row>
    <row r="77" spans="1:36" s="52" customFormat="1" ht="16.5" thickBot="1" x14ac:dyDescent="0.3">
      <c r="A77" s="108" t="s">
        <v>169</v>
      </c>
      <c r="B77" s="154" t="s">
        <v>30</v>
      </c>
      <c r="C77" s="155">
        <v>8</v>
      </c>
      <c r="D77" s="156"/>
      <c r="E77" s="156"/>
      <c r="F77" s="157"/>
      <c r="G77" s="135">
        <v>1.5</v>
      </c>
      <c r="H77" s="158">
        <f>G77*30</f>
        <v>45</v>
      </c>
      <c r="I77" s="159">
        <f>J77+K77+L77</f>
        <v>0</v>
      </c>
      <c r="J77" s="160"/>
      <c r="K77" s="160"/>
      <c r="L77" s="160"/>
      <c r="M77" s="161">
        <f>H77-I77</f>
        <v>45</v>
      </c>
      <c r="N77" s="162"/>
      <c r="O77" s="163"/>
      <c r="P77" s="164"/>
      <c r="Q77" s="162"/>
      <c r="R77" s="163"/>
      <c r="S77" s="164"/>
      <c r="T77" s="162"/>
      <c r="U77" s="163"/>
      <c r="V77" s="164"/>
    </row>
    <row r="78" spans="1:36" s="52" customFormat="1" ht="16.5" thickBot="1" x14ac:dyDescent="0.3">
      <c r="A78" s="1110" t="s">
        <v>170</v>
      </c>
      <c r="B78" s="1111"/>
      <c r="C78" s="1111"/>
      <c r="D78" s="1111"/>
      <c r="E78" s="1111"/>
      <c r="F78" s="1112"/>
      <c r="G78" s="546">
        <f>SUM(G76:G77)</f>
        <v>9</v>
      </c>
      <c r="H78" s="547">
        <f>SUM(H76:H77)</f>
        <v>270</v>
      </c>
      <c r="I78" s="165">
        <f>SUM(I76:I77)</f>
        <v>0</v>
      </c>
      <c r="J78" s="165">
        <f t="shared" ref="J78:M78" si="10">SUM(J76:J77)</f>
        <v>0</v>
      </c>
      <c r="K78" s="165">
        <f t="shared" si="10"/>
        <v>0</v>
      </c>
      <c r="L78" s="165">
        <f t="shared" si="10"/>
        <v>0</v>
      </c>
      <c r="M78" s="165">
        <f t="shared" si="10"/>
        <v>270</v>
      </c>
      <c r="N78" s="165"/>
      <c r="O78" s="165"/>
      <c r="P78" s="165"/>
      <c r="Q78" s="165"/>
      <c r="R78" s="165"/>
      <c r="S78" s="165"/>
      <c r="T78" s="165"/>
      <c r="U78" s="165"/>
      <c r="V78" s="165"/>
    </row>
    <row r="79" spans="1:36" s="52" customFormat="1" ht="16.5" thickBot="1" x14ac:dyDescent="0.3">
      <c r="A79" s="1113" t="s">
        <v>249</v>
      </c>
      <c r="B79" s="1114"/>
      <c r="C79" s="1114"/>
      <c r="D79" s="1114"/>
      <c r="E79" s="1114"/>
      <c r="F79" s="1114"/>
      <c r="G79" s="543">
        <f>G33+G65+G72</f>
        <v>52</v>
      </c>
      <c r="H79" s="543">
        <f>H33+H65+H72</f>
        <v>1560</v>
      </c>
      <c r="I79" s="544"/>
      <c r="J79" s="389"/>
      <c r="K79" s="389"/>
      <c r="L79" s="389"/>
      <c r="M79" s="389"/>
      <c r="N79" s="389"/>
      <c r="O79" s="389"/>
      <c r="P79" s="389"/>
      <c r="Q79" s="389"/>
      <c r="R79" s="389"/>
      <c r="S79" s="389"/>
      <c r="T79" s="389"/>
      <c r="U79" s="389"/>
      <c r="V79" s="389"/>
    </row>
    <row r="80" spans="1:36" s="52" customFormat="1" ht="16.5" thickBot="1" x14ac:dyDescent="0.3">
      <c r="A80" s="1115" t="s">
        <v>250</v>
      </c>
      <c r="B80" s="1116"/>
      <c r="C80" s="1116"/>
      <c r="D80" s="1116"/>
      <c r="E80" s="1116"/>
      <c r="F80" s="1116"/>
      <c r="G80" s="543">
        <f>G34+G66+G73+G78</f>
        <v>128</v>
      </c>
      <c r="H80" s="543">
        <f>H34+H66+H73+H78</f>
        <v>3840</v>
      </c>
      <c r="I80" s="544"/>
      <c r="J80" s="389"/>
      <c r="K80" s="389"/>
      <c r="L80" s="389"/>
      <c r="M80" s="389"/>
      <c r="N80" s="389"/>
      <c r="O80" s="389"/>
      <c r="P80" s="389"/>
      <c r="Q80" s="389"/>
      <c r="R80" s="389"/>
      <c r="S80" s="389"/>
      <c r="T80" s="389"/>
      <c r="U80" s="389"/>
      <c r="V80" s="389"/>
    </row>
    <row r="81" spans="1:23" ht="16.5" thickBot="1" x14ac:dyDescent="0.3">
      <c r="A81" s="1115" t="s">
        <v>171</v>
      </c>
      <c r="B81" s="1116"/>
      <c r="C81" s="1116"/>
      <c r="D81" s="1116"/>
      <c r="E81" s="1116"/>
      <c r="F81" s="1116"/>
      <c r="G81" s="452">
        <f>G79+G80</f>
        <v>180</v>
      </c>
      <c r="H81" s="452">
        <f>H79+H80</f>
        <v>5400</v>
      </c>
      <c r="I81" s="545"/>
      <c r="J81" s="167"/>
      <c r="K81" s="167"/>
      <c r="L81" s="167"/>
      <c r="M81" s="166"/>
      <c r="N81" s="168" t="s">
        <v>98</v>
      </c>
      <c r="O81" s="168" t="s">
        <v>264</v>
      </c>
      <c r="P81" s="168"/>
      <c r="Q81" s="168" t="s">
        <v>261</v>
      </c>
      <c r="R81" s="168" t="s">
        <v>256</v>
      </c>
      <c r="S81" s="168"/>
      <c r="T81" s="168" t="s">
        <v>262</v>
      </c>
      <c r="U81" s="168" t="s">
        <v>76</v>
      </c>
      <c r="V81" s="168"/>
      <c r="W81" s="52"/>
    </row>
    <row r="82" spans="1:23" x14ac:dyDescent="0.25">
      <c r="A82" s="1117" t="s">
        <v>172</v>
      </c>
      <c r="B82" s="1118"/>
      <c r="C82" s="1118"/>
      <c r="D82" s="1118"/>
      <c r="E82" s="1118"/>
      <c r="F82" s="1118"/>
      <c r="G82" s="1119"/>
      <c r="H82" s="1119"/>
      <c r="I82" s="1118"/>
      <c r="J82" s="1118"/>
      <c r="K82" s="1118"/>
      <c r="L82" s="1118"/>
      <c r="M82" s="1118"/>
      <c r="N82" s="1118"/>
      <c r="O82" s="1118"/>
      <c r="P82" s="1118"/>
      <c r="Q82" s="1118"/>
      <c r="R82" s="1118"/>
      <c r="S82" s="1118"/>
      <c r="T82" s="1118"/>
      <c r="U82" s="1118"/>
      <c r="V82" s="1118"/>
    </row>
    <row r="83" spans="1:23" ht="16.5" thickBot="1" x14ac:dyDescent="0.3">
      <c r="A83" s="1120" t="s">
        <v>173</v>
      </c>
      <c r="B83" s="1121"/>
      <c r="C83" s="1121"/>
      <c r="D83" s="1121"/>
      <c r="E83" s="1121"/>
      <c r="F83" s="1121"/>
      <c r="G83" s="1121"/>
      <c r="H83" s="1121"/>
      <c r="I83" s="1121"/>
      <c r="J83" s="1121"/>
      <c r="K83" s="1121"/>
      <c r="L83" s="1121"/>
      <c r="M83" s="1121"/>
      <c r="N83" s="1121"/>
      <c r="O83" s="1121"/>
      <c r="P83" s="1121"/>
      <c r="Q83" s="1121"/>
      <c r="R83" s="1121"/>
      <c r="S83" s="1121"/>
      <c r="T83" s="1121"/>
      <c r="U83" s="1121"/>
      <c r="V83" s="1121"/>
    </row>
    <row r="84" spans="1:23" s="335" customFormat="1" x14ac:dyDescent="0.25">
      <c r="A84" s="1122" t="s">
        <v>174</v>
      </c>
      <c r="B84" s="395" t="s">
        <v>175</v>
      </c>
      <c r="C84" s="396"/>
      <c r="D84" s="397">
        <v>2</v>
      </c>
      <c r="E84" s="397"/>
      <c r="F84" s="398"/>
      <c r="G84" s="399">
        <v>4</v>
      </c>
      <c r="H84" s="400">
        <f>G84*30</f>
        <v>120</v>
      </c>
      <c r="I84" s="401">
        <v>4</v>
      </c>
      <c r="J84" s="402" t="s">
        <v>55</v>
      </c>
      <c r="K84" s="402"/>
      <c r="L84" s="402"/>
      <c r="M84" s="403">
        <f>H84-I84</f>
        <v>116</v>
      </c>
      <c r="N84" s="404"/>
      <c r="O84" s="405" t="s">
        <v>55</v>
      </c>
      <c r="P84" s="406"/>
      <c r="Q84" s="404"/>
      <c r="R84" s="405"/>
      <c r="S84" s="406"/>
      <c r="T84" s="404"/>
      <c r="U84" s="405"/>
      <c r="V84" s="406"/>
    </row>
    <row r="85" spans="1:23" s="335" customFormat="1" x14ac:dyDescent="0.25">
      <c r="A85" s="1123"/>
      <c r="B85" s="407" t="s">
        <v>176</v>
      </c>
      <c r="C85" s="408"/>
      <c r="D85" s="409"/>
      <c r="E85" s="409"/>
      <c r="F85" s="410"/>
      <c r="G85" s="411"/>
      <c r="H85" s="412"/>
      <c r="I85" s="413"/>
      <c r="J85" s="414"/>
      <c r="K85" s="414"/>
      <c r="L85" s="414"/>
      <c r="M85" s="415"/>
      <c r="N85" s="416"/>
      <c r="O85" s="417"/>
      <c r="P85" s="418"/>
      <c r="Q85" s="416"/>
      <c r="R85" s="417"/>
      <c r="S85" s="418"/>
      <c r="T85" s="416"/>
      <c r="U85" s="417"/>
      <c r="V85" s="418"/>
    </row>
    <row r="86" spans="1:23" s="335" customFormat="1" ht="16.5" thickBot="1" x14ac:dyDescent="0.3">
      <c r="A86" s="1123"/>
      <c r="B86" s="419" t="s">
        <v>177</v>
      </c>
      <c r="C86" s="420"/>
      <c r="D86" s="421"/>
      <c r="E86" s="421"/>
      <c r="F86" s="422"/>
      <c r="G86" s="423"/>
      <c r="H86" s="423"/>
      <c r="I86" s="424"/>
      <c r="J86" s="425"/>
      <c r="K86" s="425"/>
      <c r="L86" s="425"/>
      <c r="M86" s="426"/>
      <c r="N86" s="427"/>
      <c r="O86" s="428"/>
      <c r="P86" s="429"/>
      <c r="Q86" s="427"/>
      <c r="R86" s="428"/>
      <c r="S86" s="429"/>
      <c r="T86" s="427"/>
      <c r="U86" s="428"/>
      <c r="V86" s="429"/>
    </row>
    <row r="87" spans="1:23" s="335" customFormat="1" x14ac:dyDescent="0.25">
      <c r="A87" s="1122" t="s">
        <v>178</v>
      </c>
      <c r="B87" s="430" t="s">
        <v>179</v>
      </c>
      <c r="C87" s="396"/>
      <c r="D87" s="397">
        <v>3</v>
      </c>
      <c r="E87" s="397"/>
      <c r="F87" s="398"/>
      <c r="G87" s="400">
        <v>4</v>
      </c>
      <c r="H87" s="400">
        <f>G87*30</f>
        <v>120</v>
      </c>
      <c r="I87" s="401">
        <v>4</v>
      </c>
      <c r="J87" s="402"/>
      <c r="K87" s="402"/>
      <c r="L87" s="402" t="s">
        <v>55</v>
      </c>
      <c r="M87" s="403">
        <f>H87-I87</f>
        <v>116</v>
      </c>
      <c r="N87" s="404"/>
      <c r="O87" s="405"/>
      <c r="P87" s="406"/>
      <c r="Q87" s="404" t="s">
        <v>55</v>
      </c>
      <c r="R87" s="405"/>
      <c r="S87" s="406"/>
      <c r="T87" s="404"/>
      <c r="U87" s="405"/>
      <c r="V87" s="406"/>
    </row>
    <row r="88" spans="1:23" s="335" customFormat="1" x14ac:dyDescent="0.25">
      <c r="A88" s="1123"/>
      <c r="B88" s="431" t="s">
        <v>180</v>
      </c>
      <c r="C88" s="408"/>
      <c r="D88" s="409"/>
      <c r="E88" s="409"/>
      <c r="F88" s="410"/>
      <c r="G88" s="412"/>
      <c r="H88" s="412"/>
      <c r="I88" s="413"/>
      <c r="J88" s="414" t="s">
        <v>55</v>
      </c>
      <c r="K88" s="414"/>
      <c r="L88" s="414"/>
      <c r="M88" s="415"/>
      <c r="N88" s="416"/>
      <c r="O88" s="417"/>
      <c r="P88" s="418"/>
      <c r="Q88" s="416"/>
      <c r="R88" s="417"/>
      <c r="S88" s="418"/>
      <c r="T88" s="416"/>
      <c r="U88" s="417"/>
      <c r="V88" s="418"/>
    </row>
    <row r="89" spans="1:23" s="335" customFormat="1" ht="16.5" thickBot="1" x14ac:dyDescent="0.3">
      <c r="A89" s="1124"/>
      <c r="B89" s="432" t="s">
        <v>177</v>
      </c>
      <c r="C89" s="433"/>
      <c r="D89" s="434"/>
      <c r="E89" s="434"/>
      <c r="F89" s="435"/>
      <c r="G89" s="436"/>
      <c r="H89" s="437">
        <f>G89*30</f>
        <v>0</v>
      </c>
      <c r="I89" s="438"/>
      <c r="J89" s="439"/>
      <c r="K89" s="439"/>
      <c r="L89" s="439"/>
      <c r="M89" s="440">
        <f>H89-I89</f>
        <v>0</v>
      </c>
      <c r="N89" s="441"/>
      <c r="O89" s="442"/>
      <c r="P89" s="443"/>
      <c r="Q89" s="441"/>
      <c r="R89" s="442"/>
      <c r="S89" s="443"/>
      <c r="T89" s="441"/>
      <c r="U89" s="442"/>
      <c r="V89" s="443"/>
    </row>
    <row r="90" spans="1:23" s="335" customFormat="1" ht="31.5" x14ac:dyDescent="0.25">
      <c r="A90" s="1122" t="s">
        <v>181</v>
      </c>
      <c r="B90" s="430" t="s">
        <v>182</v>
      </c>
      <c r="C90" s="396"/>
      <c r="D90" s="397" t="s">
        <v>135</v>
      </c>
      <c r="E90" s="397"/>
      <c r="F90" s="398"/>
      <c r="G90" s="399">
        <v>4</v>
      </c>
      <c r="H90" s="400">
        <f>G90*30</f>
        <v>120</v>
      </c>
      <c r="I90" s="401">
        <v>4</v>
      </c>
      <c r="J90" s="402"/>
      <c r="K90" s="402"/>
      <c r="L90" s="402" t="s">
        <v>55</v>
      </c>
      <c r="M90" s="403">
        <f>H90-I90</f>
        <v>116</v>
      </c>
      <c r="N90" s="404"/>
      <c r="O90" s="405"/>
      <c r="P90" s="406"/>
      <c r="Q90" s="404"/>
      <c r="R90" s="405" t="s">
        <v>55</v>
      </c>
      <c r="S90" s="406"/>
      <c r="T90" s="404"/>
      <c r="U90" s="405"/>
      <c r="V90" s="406"/>
    </row>
    <row r="91" spans="1:23" s="335" customFormat="1" x14ac:dyDescent="0.25">
      <c r="A91" s="1123"/>
      <c r="B91" s="431" t="s">
        <v>183</v>
      </c>
      <c r="C91" s="408"/>
      <c r="D91" s="409"/>
      <c r="E91" s="409"/>
      <c r="F91" s="410"/>
      <c r="G91" s="412"/>
      <c r="H91" s="412"/>
      <c r="I91" s="413"/>
      <c r="J91" s="414" t="s">
        <v>55</v>
      </c>
      <c r="K91" s="414"/>
      <c r="L91" s="414"/>
      <c r="M91" s="415"/>
      <c r="N91" s="416"/>
      <c r="O91" s="417"/>
      <c r="P91" s="418"/>
      <c r="Q91" s="416"/>
      <c r="R91" s="417"/>
      <c r="S91" s="418"/>
      <c r="T91" s="416"/>
      <c r="U91" s="417"/>
      <c r="V91" s="418"/>
    </row>
    <row r="92" spans="1:23" s="335" customFormat="1" ht="16.5" thickBot="1" x14ac:dyDescent="0.3">
      <c r="A92" s="1124"/>
      <c r="B92" s="432" t="s">
        <v>177</v>
      </c>
      <c r="C92" s="433"/>
      <c r="D92" s="434"/>
      <c r="E92" s="434"/>
      <c r="F92" s="435"/>
      <c r="G92" s="437"/>
      <c r="H92" s="437">
        <f>G92*30</f>
        <v>0</v>
      </c>
      <c r="I92" s="438">
        <f>J92+K92+L92</f>
        <v>0</v>
      </c>
      <c r="J92" s="439"/>
      <c r="K92" s="439"/>
      <c r="L92" s="439"/>
      <c r="M92" s="440"/>
      <c r="N92" s="441"/>
      <c r="O92" s="442"/>
      <c r="P92" s="443"/>
      <c r="Q92" s="441"/>
      <c r="R92" s="442"/>
      <c r="S92" s="443"/>
      <c r="T92" s="441"/>
      <c r="U92" s="442"/>
      <c r="V92" s="443"/>
    </row>
    <row r="93" spans="1:23" s="335" customFormat="1" ht="31.5" x14ac:dyDescent="0.25">
      <c r="A93" s="1123" t="s">
        <v>181</v>
      </c>
      <c r="B93" s="430" t="s">
        <v>184</v>
      </c>
      <c r="C93" s="408"/>
      <c r="D93" s="409" t="s">
        <v>154</v>
      </c>
      <c r="E93" s="409"/>
      <c r="F93" s="410"/>
      <c r="G93" s="411">
        <v>3</v>
      </c>
      <c r="H93" s="412">
        <f>G93*30</f>
        <v>90</v>
      </c>
      <c r="I93" s="413">
        <v>4</v>
      </c>
      <c r="J93" s="414"/>
      <c r="K93" s="414"/>
      <c r="L93" s="414" t="s">
        <v>55</v>
      </c>
      <c r="M93" s="415">
        <f>H93-I93</f>
        <v>86</v>
      </c>
      <c r="N93" s="416"/>
      <c r="O93" s="417"/>
      <c r="P93" s="418"/>
      <c r="Q93" s="416"/>
      <c r="R93" s="417"/>
      <c r="S93" s="418"/>
      <c r="T93" s="416" t="s">
        <v>55</v>
      </c>
      <c r="U93" s="417"/>
      <c r="V93" s="418"/>
    </row>
    <row r="94" spans="1:23" s="335" customFormat="1" x14ac:dyDescent="0.25">
      <c r="A94" s="1123"/>
      <c r="B94" s="431" t="s">
        <v>185</v>
      </c>
      <c r="C94" s="408"/>
      <c r="D94" s="409"/>
      <c r="E94" s="409"/>
      <c r="F94" s="410"/>
      <c r="G94" s="412"/>
      <c r="H94" s="412"/>
      <c r="I94" s="413"/>
      <c r="J94" s="414" t="s">
        <v>69</v>
      </c>
      <c r="K94" s="414"/>
      <c r="L94" s="414" t="s">
        <v>69</v>
      </c>
      <c r="M94" s="415"/>
      <c r="N94" s="416"/>
      <c r="O94" s="417"/>
      <c r="P94" s="418"/>
      <c r="Q94" s="416"/>
      <c r="R94" s="417"/>
      <c r="S94" s="418"/>
      <c r="T94" s="416"/>
      <c r="U94" s="417"/>
      <c r="V94" s="418"/>
    </row>
    <row r="95" spans="1:23" s="335" customFormat="1" ht="16.5" thickBot="1" x14ac:dyDescent="0.3">
      <c r="A95" s="1124"/>
      <c r="B95" s="432" t="s">
        <v>177</v>
      </c>
      <c r="C95" s="433"/>
      <c r="D95" s="434"/>
      <c r="E95" s="434"/>
      <c r="F95" s="435"/>
      <c r="G95" s="437"/>
      <c r="H95" s="437"/>
      <c r="I95" s="438"/>
      <c r="J95" s="439"/>
      <c r="K95" s="439"/>
      <c r="L95" s="439"/>
      <c r="M95" s="440"/>
      <c r="N95" s="441"/>
      <c r="O95" s="442"/>
      <c r="P95" s="443"/>
      <c r="Q95" s="441"/>
      <c r="R95" s="442"/>
      <c r="S95" s="443"/>
      <c r="T95" s="441"/>
      <c r="U95" s="442"/>
      <c r="V95" s="443"/>
    </row>
    <row r="96" spans="1:23" s="335" customFormat="1" x14ac:dyDescent="0.25">
      <c r="A96" s="1123" t="s">
        <v>186</v>
      </c>
      <c r="B96" s="444" t="s">
        <v>187</v>
      </c>
      <c r="C96" s="408"/>
      <c r="D96" s="409" t="s">
        <v>165</v>
      </c>
      <c r="E96" s="409"/>
      <c r="F96" s="410"/>
      <c r="G96" s="411">
        <v>5</v>
      </c>
      <c r="H96" s="412">
        <f>G96*30</f>
        <v>150</v>
      </c>
      <c r="I96" s="413">
        <v>4</v>
      </c>
      <c r="J96" s="414"/>
      <c r="K96" s="414"/>
      <c r="L96" s="414" t="s">
        <v>55</v>
      </c>
      <c r="M96" s="415">
        <f>H96-I96</f>
        <v>146</v>
      </c>
      <c r="N96" s="416"/>
      <c r="O96" s="417"/>
      <c r="P96" s="418"/>
      <c r="Q96" s="416"/>
      <c r="R96" s="417"/>
      <c r="S96" s="418"/>
      <c r="T96" s="416"/>
      <c r="U96" s="417" t="s">
        <v>55</v>
      </c>
      <c r="V96" s="418"/>
    </row>
    <row r="97" spans="1:27" s="335" customFormat="1" ht="31.5" x14ac:dyDescent="0.25">
      <c r="A97" s="1123"/>
      <c r="B97" s="444" t="s">
        <v>188</v>
      </c>
      <c r="C97" s="408"/>
      <c r="D97" s="409"/>
      <c r="E97" s="409"/>
      <c r="F97" s="410"/>
      <c r="G97" s="412"/>
      <c r="H97" s="412"/>
      <c r="I97" s="413"/>
      <c r="J97" s="414" t="s">
        <v>55</v>
      </c>
      <c r="K97" s="414"/>
      <c r="L97" s="414"/>
      <c r="M97" s="415"/>
      <c r="N97" s="416"/>
      <c r="O97" s="417"/>
      <c r="P97" s="418"/>
      <c r="Q97" s="416"/>
      <c r="R97" s="417"/>
      <c r="S97" s="418"/>
      <c r="T97" s="416"/>
      <c r="U97" s="417"/>
      <c r="V97" s="418"/>
    </row>
    <row r="98" spans="1:27" s="335" customFormat="1" x14ac:dyDescent="0.25">
      <c r="A98" s="1123"/>
      <c r="B98" s="419" t="s">
        <v>177</v>
      </c>
      <c r="C98" s="420"/>
      <c r="D98" s="421"/>
      <c r="E98" s="421"/>
      <c r="F98" s="422"/>
      <c r="G98" s="423"/>
      <c r="H98" s="423"/>
      <c r="I98" s="424"/>
      <c r="J98" s="425"/>
      <c r="K98" s="425"/>
      <c r="L98" s="425"/>
      <c r="M98" s="426"/>
      <c r="N98" s="427"/>
      <c r="O98" s="428"/>
      <c r="P98" s="429"/>
      <c r="Q98" s="427"/>
      <c r="R98" s="428"/>
      <c r="S98" s="429"/>
      <c r="T98" s="427"/>
      <c r="U98" s="428"/>
      <c r="V98" s="429"/>
    </row>
    <row r="99" spans="1:27" s="335" customFormat="1" x14ac:dyDescent="0.25">
      <c r="A99" s="1097" t="s">
        <v>241</v>
      </c>
      <c r="B99" s="1097"/>
      <c r="C99" s="1097"/>
      <c r="D99" s="1097"/>
      <c r="E99" s="1097"/>
      <c r="F99" s="1104"/>
      <c r="G99" s="449"/>
      <c r="H99" s="449"/>
      <c r="I99" s="450"/>
      <c r="J99" s="451"/>
      <c r="K99" s="451"/>
      <c r="L99" s="451"/>
      <c r="M99" s="450"/>
      <c r="N99" s="451"/>
      <c r="O99" s="451"/>
      <c r="P99" s="451"/>
      <c r="Q99" s="451"/>
      <c r="R99" s="451"/>
      <c r="S99" s="451"/>
      <c r="T99" s="451"/>
      <c r="U99" s="451"/>
      <c r="V99" s="446"/>
    </row>
    <row r="100" spans="1:27" s="335" customFormat="1" ht="16.5" thickBot="1" x14ac:dyDescent="0.3">
      <c r="A100" s="1097" t="s">
        <v>242</v>
      </c>
      <c r="B100" s="1097"/>
      <c r="C100" s="1097"/>
      <c r="D100" s="1097"/>
      <c r="E100" s="1097"/>
      <c r="F100" s="1104"/>
      <c r="G100" s="449">
        <f>G84+G87+G90+G93+G96</f>
        <v>20</v>
      </c>
      <c r="H100" s="449">
        <f t="shared" ref="H100:I100" si="11">H84+H87+H90+H93+H96</f>
        <v>600</v>
      </c>
      <c r="I100" s="449">
        <f t="shared" si="11"/>
        <v>20</v>
      </c>
      <c r="J100" s="451"/>
      <c r="K100" s="451"/>
      <c r="L100" s="451"/>
      <c r="M100" s="450"/>
      <c r="N100" s="451"/>
      <c r="O100" s="451"/>
      <c r="P100" s="451"/>
      <c r="Q100" s="451"/>
      <c r="R100" s="451"/>
      <c r="S100" s="451"/>
      <c r="T100" s="451"/>
      <c r="U100" s="451"/>
      <c r="V100" s="446"/>
    </row>
    <row r="101" spans="1:27" ht="16.5" customHeight="1" thickBot="1" x14ac:dyDescent="0.3">
      <c r="A101" s="1098" t="s">
        <v>189</v>
      </c>
      <c r="B101" s="1099"/>
      <c r="C101" s="1099"/>
      <c r="D101" s="1099"/>
      <c r="E101" s="1099"/>
      <c r="F101" s="1099"/>
      <c r="G101" s="452">
        <f t="shared" ref="G101:M101" si="12">SUM(G84:G98)</f>
        <v>20</v>
      </c>
      <c r="H101" s="453">
        <f t="shared" si="12"/>
        <v>600</v>
      </c>
      <c r="I101" s="453">
        <f t="shared" si="12"/>
        <v>20</v>
      </c>
      <c r="J101" s="453"/>
      <c r="K101" s="453"/>
      <c r="L101" s="67"/>
      <c r="M101" s="453">
        <f t="shared" si="12"/>
        <v>580</v>
      </c>
      <c r="N101" s="323"/>
      <c r="O101" s="323" t="s">
        <v>55</v>
      </c>
      <c r="P101" s="323"/>
      <c r="Q101" s="323" t="s">
        <v>55</v>
      </c>
      <c r="R101" s="323" t="s">
        <v>55</v>
      </c>
      <c r="S101" s="323"/>
      <c r="T101" s="323" t="s">
        <v>55</v>
      </c>
      <c r="U101" s="323" t="s">
        <v>55</v>
      </c>
      <c r="V101" s="448"/>
      <c r="W101" s="170">
        <f>SUM(W84:W98)</f>
        <v>0</v>
      </c>
      <c r="X101" s="111">
        <f>SUM(X84:X98)</f>
        <v>0</v>
      </c>
      <c r="Y101" s="111">
        <f>SUM(Y84:Y98)</f>
        <v>0</v>
      </c>
      <c r="Z101" s="111">
        <f>SUM(Z84:Z98)</f>
        <v>0</v>
      </c>
      <c r="AA101" s="111">
        <f>SUM(AA84:AA98)</f>
        <v>0</v>
      </c>
    </row>
    <row r="102" spans="1:27" ht="16.5" thickBot="1" x14ac:dyDescent="0.3">
      <c r="A102" s="1120" t="s">
        <v>190</v>
      </c>
      <c r="B102" s="1121"/>
      <c r="C102" s="1070"/>
      <c r="D102" s="1070"/>
      <c r="E102" s="1070"/>
      <c r="F102" s="1070"/>
      <c r="G102" s="1125"/>
      <c r="H102" s="1125"/>
      <c r="I102" s="1126"/>
      <c r="J102" s="1126"/>
      <c r="K102" s="1126"/>
      <c r="L102" s="1126"/>
      <c r="M102" s="1126"/>
      <c r="N102" s="1125"/>
      <c r="O102" s="1125"/>
      <c r="P102" s="1125"/>
      <c r="Q102" s="1125"/>
      <c r="R102" s="1125"/>
      <c r="S102" s="1125"/>
      <c r="T102" s="1125"/>
      <c r="U102" s="1125"/>
      <c r="V102" s="1121"/>
    </row>
    <row r="103" spans="1:27" s="335" customFormat="1" ht="16.5" thickBot="1" x14ac:dyDescent="0.3">
      <c r="A103" s="1122" t="s">
        <v>191</v>
      </c>
      <c r="B103" s="455" t="s">
        <v>192</v>
      </c>
      <c r="C103" s="396"/>
      <c r="D103" s="397">
        <v>4</v>
      </c>
      <c r="E103" s="397"/>
      <c r="F103" s="398"/>
      <c r="G103" s="456">
        <v>4</v>
      </c>
      <c r="H103" s="457">
        <f>G103*30</f>
        <v>120</v>
      </c>
      <c r="I103" s="401">
        <v>8</v>
      </c>
      <c r="J103" s="172" t="s">
        <v>70</v>
      </c>
      <c r="K103" s="172"/>
      <c r="L103" s="172" t="s">
        <v>69</v>
      </c>
      <c r="M103" s="403">
        <f>H103-I103</f>
        <v>112</v>
      </c>
      <c r="N103" s="404"/>
      <c r="O103" s="405"/>
      <c r="P103" s="406"/>
      <c r="Q103" s="404"/>
      <c r="R103" s="405" t="s">
        <v>68</v>
      </c>
      <c r="S103" s="406"/>
      <c r="T103" s="404"/>
      <c r="U103" s="405"/>
      <c r="V103" s="406"/>
    </row>
    <row r="104" spans="1:27" s="335" customFormat="1" ht="16.5" thickBot="1" x14ac:dyDescent="0.3">
      <c r="A104" s="1123"/>
      <c r="B104" s="458" t="s">
        <v>193</v>
      </c>
      <c r="C104" s="459"/>
      <c r="D104" s="460"/>
      <c r="E104" s="460"/>
      <c r="F104" s="461"/>
      <c r="G104" s="462"/>
      <c r="H104" s="412"/>
      <c r="I104" s="413"/>
      <c r="J104" s="172"/>
      <c r="K104" s="172"/>
      <c r="L104" s="172"/>
      <c r="M104" s="415"/>
      <c r="N104" s="416"/>
      <c r="O104" s="417"/>
      <c r="P104" s="418"/>
      <c r="Q104" s="416"/>
      <c r="R104" s="417"/>
      <c r="S104" s="418"/>
      <c r="T104" s="416"/>
      <c r="U104" s="417"/>
      <c r="V104" s="418"/>
    </row>
    <row r="105" spans="1:27" s="335" customFormat="1" ht="16.5" thickBot="1" x14ac:dyDescent="0.3">
      <c r="A105" s="1123"/>
      <c r="B105" s="445" t="s">
        <v>194</v>
      </c>
      <c r="C105" s="463"/>
      <c r="D105" s="464"/>
      <c r="E105" s="464"/>
      <c r="F105" s="465"/>
      <c r="G105" s="466"/>
      <c r="H105" s="423">
        <f>G105*30</f>
        <v>0</v>
      </c>
      <c r="I105" s="424">
        <f>J105+K105+L105</f>
        <v>0</v>
      </c>
      <c r="J105" s="172"/>
      <c r="K105" s="172"/>
      <c r="L105" s="172"/>
      <c r="M105" s="426"/>
      <c r="N105" s="427"/>
      <c r="O105" s="428"/>
      <c r="P105" s="429"/>
      <c r="Q105" s="427"/>
      <c r="R105" s="428"/>
      <c r="S105" s="429"/>
      <c r="T105" s="427"/>
      <c r="U105" s="428"/>
      <c r="V105" s="429"/>
    </row>
    <row r="106" spans="1:27" s="335" customFormat="1" x14ac:dyDescent="0.25">
      <c r="A106" s="1127" t="s">
        <v>195</v>
      </c>
      <c r="B106" s="467" t="s">
        <v>196</v>
      </c>
      <c r="C106" s="396">
        <v>4</v>
      </c>
      <c r="D106" s="397"/>
      <c r="E106" s="397"/>
      <c r="F106" s="398"/>
      <c r="G106" s="468">
        <v>5</v>
      </c>
      <c r="H106" s="469">
        <f>G106*30</f>
        <v>150</v>
      </c>
      <c r="I106" s="396">
        <v>8</v>
      </c>
      <c r="J106" s="470" t="s">
        <v>70</v>
      </c>
      <c r="K106" s="470"/>
      <c r="L106" s="470" t="s">
        <v>69</v>
      </c>
      <c r="M106" s="471">
        <f>H106-I106</f>
        <v>142</v>
      </c>
      <c r="N106" s="472"/>
      <c r="O106" s="405"/>
      <c r="P106" s="406"/>
      <c r="Q106" s="404"/>
      <c r="R106" s="473" t="s">
        <v>68</v>
      </c>
      <c r="S106" s="473"/>
      <c r="T106" s="404"/>
      <c r="U106" s="405"/>
      <c r="V106" s="406">
        <v>0.2</v>
      </c>
    </row>
    <row r="107" spans="1:27" s="335" customFormat="1" x14ac:dyDescent="0.25">
      <c r="A107" s="1128"/>
      <c r="B107" s="474" t="s">
        <v>197</v>
      </c>
      <c r="C107" s="459"/>
      <c r="D107" s="460"/>
      <c r="E107" s="460"/>
      <c r="F107" s="461"/>
      <c r="G107" s="462"/>
      <c r="H107" s="475"/>
      <c r="I107" s="408"/>
      <c r="J107" s="414"/>
      <c r="K107" s="414"/>
      <c r="L107" s="414"/>
      <c r="M107" s="476"/>
      <c r="N107" s="477"/>
      <c r="O107" s="417"/>
      <c r="P107" s="418"/>
      <c r="Q107" s="416"/>
      <c r="R107" s="478"/>
      <c r="S107" s="478"/>
      <c r="T107" s="416"/>
      <c r="U107" s="417"/>
      <c r="V107" s="418"/>
    </row>
    <row r="108" spans="1:27" s="335" customFormat="1" ht="16.5" thickBot="1" x14ac:dyDescent="0.3">
      <c r="A108" s="1129"/>
      <c r="B108" s="479" t="s">
        <v>177</v>
      </c>
      <c r="C108" s="480"/>
      <c r="D108" s="481"/>
      <c r="E108" s="481"/>
      <c r="F108" s="482"/>
      <c r="G108" s="483"/>
      <c r="H108" s="484"/>
      <c r="I108" s="485"/>
      <c r="J108" s="486"/>
      <c r="K108" s="486"/>
      <c r="L108" s="486"/>
      <c r="M108" s="487"/>
      <c r="N108" s="488"/>
      <c r="O108" s="489"/>
      <c r="P108" s="490"/>
      <c r="Q108" s="491"/>
      <c r="R108" s="492"/>
      <c r="S108" s="492"/>
      <c r="T108" s="491"/>
      <c r="U108" s="489"/>
      <c r="V108" s="490"/>
    </row>
    <row r="109" spans="1:27" s="335" customFormat="1" ht="31.5" x14ac:dyDescent="0.25">
      <c r="A109" s="1122" t="s">
        <v>198</v>
      </c>
      <c r="B109" s="467" t="s">
        <v>199</v>
      </c>
      <c r="C109" s="396"/>
      <c r="D109" s="397" t="s">
        <v>154</v>
      </c>
      <c r="E109" s="397"/>
      <c r="F109" s="398"/>
      <c r="G109" s="399">
        <v>4.5</v>
      </c>
      <c r="H109" s="493">
        <f t="shared" ref="H109:H123" si="13">G109*30</f>
        <v>135</v>
      </c>
      <c r="I109" s="494">
        <v>8</v>
      </c>
      <c r="J109" s="470" t="s">
        <v>70</v>
      </c>
      <c r="K109" s="470"/>
      <c r="L109" s="470" t="s">
        <v>69</v>
      </c>
      <c r="M109" s="471">
        <f t="shared" ref="M109" si="14">H109-I109</f>
        <v>127</v>
      </c>
      <c r="N109" s="332"/>
      <c r="O109" s="495"/>
      <c r="P109" s="333"/>
      <c r="Q109" s="332"/>
      <c r="R109" s="496"/>
      <c r="S109" s="496"/>
      <c r="T109" s="332" t="s">
        <v>68</v>
      </c>
      <c r="U109" s="495"/>
      <c r="V109" s="333">
        <v>0.2</v>
      </c>
    </row>
    <row r="110" spans="1:27" s="335" customFormat="1" ht="31.5" x14ac:dyDescent="0.25">
      <c r="A110" s="1123"/>
      <c r="B110" s="509" t="s">
        <v>200</v>
      </c>
      <c r="C110" s="459"/>
      <c r="D110" s="460"/>
      <c r="E110" s="460"/>
      <c r="F110" s="461"/>
      <c r="G110" s="412"/>
      <c r="H110" s="510"/>
      <c r="I110" s="511"/>
      <c r="J110" s="512"/>
      <c r="K110" s="512"/>
      <c r="L110" s="512"/>
      <c r="M110" s="476"/>
      <c r="N110" s="513"/>
      <c r="O110" s="347"/>
      <c r="P110" s="514"/>
      <c r="Q110" s="513"/>
      <c r="R110" s="515"/>
      <c r="S110" s="515"/>
      <c r="T110" s="513"/>
      <c r="U110" s="347"/>
      <c r="V110" s="514"/>
    </row>
    <row r="111" spans="1:27" s="335" customFormat="1" ht="16.5" thickBot="1" x14ac:dyDescent="0.3">
      <c r="A111" s="1123"/>
      <c r="B111" s="479" t="s">
        <v>177</v>
      </c>
      <c r="C111" s="480"/>
      <c r="D111" s="481"/>
      <c r="E111" s="481"/>
      <c r="F111" s="482"/>
      <c r="G111" s="503"/>
      <c r="H111" s="504"/>
      <c r="I111" s="505"/>
      <c r="J111" s="481"/>
      <c r="K111" s="481"/>
      <c r="L111" s="481"/>
      <c r="M111" s="506"/>
      <c r="N111" s="383"/>
      <c r="O111" s="507"/>
      <c r="P111" s="384"/>
      <c r="Q111" s="383"/>
      <c r="R111" s="508"/>
      <c r="S111" s="508"/>
      <c r="T111" s="383"/>
      <c r="U111" s="507"/>
      <c r="V111" s="384"/>
    </row>
    <row r="112" spans="1:27" s="335" customFormat="1" ht="31.5" x14ac:dyDescent="0.25">
      <c r="A112" s="1130" t="s">
        <v>201</v>
      </c>
      <c r="B112" s="430" t="s">
        <v>202</v>
      </c>
      <c r="C112" s="396"/>
      <c r="D112" s="397" t="s">
        <v>135</v>
      </c>
      <c r="E112" s="397"/>
      <c r="F112" s="398"/>
      <c r="G112" s="399">
        <v>4</v>
      </c>
      <c r="H112" s="493">
        <f>G112*30</f>
        <v>120</v>
      </c>
      <c r="I112" s="494">
        <v>4</v>
      </c>
      <c r="J112" s="470" t="s">
        <v>55</v>
      </c>
      <c r="K112" s="470"/>
      <c r="L112" s="470"/>
      <c r="M112" s="471">
        <f>H112-I112</f>
        <v>116</v>
      </c>
      <c r="N112" s="332"/>
      <c r="O112" s="495"/>
      <c r="P112" s="333"/>
      <c r="Q112" s="332"/>
      <c r="R112" s="496" t="s">
        <v>55</v>
      </c>
      <c r="S112" s="496"/>
      <c r="T112" s="332"/>
      <c r="U112" s="495"/>
      <c r="V112" s="333">
        <v>3</v>
      </c>
    </row>
    <row r="113" spans="1:22" s="335" customFormat="1" ht="31.5" x14ac:dyDescent="0.25">
      <c r="A113" s="1131"/>
      <c r="B113" s="431" t="s">
        <v>203</v>
      </c>
      <c r="C113" s="459"/>
      <c r="D113" s="460"/>
      <c r="E113" s="460"/>
      <c r="F113" s="461"/>
      <c r="G113" s="497"/>
      <c r="H113" s="498"/>
      <c r="I113" s="499"/>
      <c r="J113" s="500"/>
      <c r="K113" s="500"/>
      <c r="L113" s="500"/>
      <c r="M113" s="501"/>
      <c r="N113" s="348"/>
      <c r="O113" s="334"/>
      <c r="P113" s="349"/>
      <c r="Q113" s="348"/>
      <c r="R113" s="502"/>
      <c r="S113" s="502"/>
      <c r="T113" s="348"/>
      <c r="U113" s="334"/>
      <c r="V113" s="349"/>
    </row>
    <row r="114" spans="1:22" s="335" customFormat="1" ht="16.5" thickBot="1" x14ac:dyDescent="0.3">
      <c r="A114" s="1132"/>
      <c r="B114" s="432" t="s">
        <v>177</v>
      </c>
      <c r="C114" s="480"/>
      <c r="D114" s="481"/>
      <c r="E114" s="481"/>
      <c r="F114" s="482"/>
      <c r="G114" s="503"/>
      <c r="H114" s="504"/>
      <c r="I114" s="505"/>
      <c r="J114" s="481"/>
      <c r="K114" s="481"/>
      <c r="L114" s="481"/>
      <c r="M114" s="506"/>
      <c r="N114" s="383"/>
      <c r="O114" s="507"/>
      <c r="P114" s="384"/>
      <c r="Q114" s="383"/>
      <c r="R114" s="508"/>
      <c r="S114" s="508">
        <v>0.3</v>
      </c>
      <c r="T114" s="383"/>
      <c r="U114" s="507"/>
      <c r="V114" s="384"/>
    </row>
    <row r="115" spans="1:22" s="335" customFormat="1" ht="31.5" x14ac:dyDescent="0.25">
      <c r="A115" s="1122" t="s">
        <v>204</v>
      </c>
      <c r="B115" s="430" t="s">
        <v>40</v>
      </c>
      <c r="C115" s="396">
        <v>6</v>
      </c>
      <c r="D115" s="397"/>
      <c r="E115" s="397"/>
      <c r="F115" s="398"/>
      <c r="G115" s="399">
        <v>5</v>
      </c>
      <c r="H115" s="493">
        <f t="shared" si="13"/>
        <v>150</v>
      </c>
      <c r="I115" s="494"/>
      <c r="J115" s="470"/>
      <c r="K115" s="470"/>
      <c r="L115" s="470"/>
      <c r="M115" s="471"/>
      <c r="N115" s="332"/>
      <c r="O115" s="495"/>
      <c r="P115" s="516"/>
      <c r="Q115" s="332"/>
      <c r="R115" s="496"/>
      <c r="S115" s="496"/>
      <c r="T115" s="517"/>
      <c r="U115" s="495"/>
      <c r="V115" s="333"/>
    </row>
    <row r="116" spans="1:22" s="335" customFormat="1" ht="16.5" thickBot="1" x14ac:dyDescent="0.3">
      <c r="A116" s="1123"/>
      <c r="B116" s="432" t="s">
        <v>177</v>
      </c>
      <c r="C116" s="459"/>
      <c r="D116" s="460"/>
      <c r="E116" s="460"/>
      <c r="F116" s="461"/>
      <c r="G116" s="497"/>
      <c r="H116" s="498"/>
      <c r="I116" s="499"/>
      <c r="J116" s="500"/>
      <c r="K116" s="500"/>
      <c r="L116" s="500"/>
      <c r="M116" s="501"/>
      <c r="N116" s="348"/>
      <c r="O116" s="334"/>
      <c r="P116" s="518"/>
      <c r="Q116" s="348"/>
      <c r="R116" s="502"/>
      <c r="S116" s="502"/>
      <c r="T116" s="519"/>
      <c r="U116" s="334"/>
      <c r="V116" s="349"/>
    </row>
    <row r="117" spans="1:22" s="335" customFormat="1" x14ac:dyDescent="0.25">
      <c r="A117" s="1123"/>
      <c r="B117" s="358" t="s">
        <v>236</v>
      </c>
      <c r="C117" s="359"/>
      <c r="D117" s="360"/>
      <c r="E117" s="361"/>
      <c r="F117" s="362"/>
      <c r="G117" s="363">
        <v>0</v>
      </c>
      <c r="H117" s="356">
        <f t="shared" ref="H117:H118" si="15">G117*30</f>
        <v>0</v>
      </c>
      <c r="I117" s="364"/>
      <c r="J117" s="294"/>
      <c r="K117" s="294"/>
      <c r="L117" s="294"/>
      <c r="M117" s="362"/>
      <c r="N117" s="520"/>
      <c r="O117" s="521"/>
      <c r="P117" s="522"/>
      <c r="Q117" s="520"/>
      <c r="R117" s="523"/>
      <c r="S117" s="523"/>
      <c r="T117" s="524"/>
      <c r="U117" s="521"/>
      <c r="V117" s="525"/>
    </row>
    <row r="118" spans="1:22" s="335" customFormat="1" ht="16.5" thickBot="1" x14ac:dyDescent="0.3">
      <c r="A118" s="1123"/>
      <c r="B118" s="358" t="s">
        <v>237</v>
      </c>
      <c r="C118" s="359">
        <v>5</v>
      </c>
      <c r="D118" s="360"/>
      <c r="E118" s="361"/>
      <c r="F118" s="362"/>
      <c r="G118" s="363">
        <v>5</v>
      </c>
      <c r="H118" s="356">
        <f t="shared" si="15"/>
        <v>150</v>
      </c>
      <c r="I118" s="364">
        <v>6</v>
      </c>
      <c r="J118" s="294" t="s">
        <v>55</v>
      </c>
      <c r="K118" s="294"/>
      <c r="L118" s="294" t="s">
        <v>69</v>
      </c>
      <c r="M118" s="354">
        <f t="shared" ref="M118" si="16">H118-I118</f>
        <v>144</v>
      </c>
      <c r="N118" s="383"/>
      <c r="O118" s="507"/>
      <c r="P118" s="526"/>
      <c r="Q118" s="383"/>
      <c r="R118" s="508"/>
      <c r="S118" s="508"/>
      <c r="T118" s="527" t="s">
        <v>70</v>
      </c>
      <c r="U118" s="507"/>
      <c r="V118" s="384"/>
    </row>
    <row r="119" spans="1:22" s="335" customFormat="1" ht="31.5" x14ac:dyDescent="0.25">
      <c r="A119" s="1130" t="s">
        <v>205</v>
      </c>
      <c r="B119" s="430" t="s">
        <v>39</v>
      </c>
      <c r="C119" s="396"/>
      <c r="D119" s="397"/>
      <c r="E119" s="397"/>
      <c r="F119" s="398"/>
      <c r="G119" s="399">
        <v>5</v>
      </c>
      <c r="H119" s="528">
        <f t="shared" si="13"/>
        <v>150</v>
      </c>
      <c r="I119" s="494"/>
      <c r="J119" s="470"/>
      <c r="K119" s="470"/>
      <c r="L119" s="470"/>
      <c r="M119" s="471"/>
      <c r="N119" s="332"/>
      <c r="O119" s="495"/>
      <c r="P119" s="516"/>
      <c r="Q119" s="332"/>
      <c r="R119" s="496"/>
      <c r="S119" s="496"/>
      <c r="T119" s="517"/>
      <c r="U119" s="495"/>
      <c r="V119" s="333"/>
    </row>
    <row r="120" spans="1:22" s="335" customFormat="1" ht="16.5" thickBot="1" x14ac:dyDescent="0.3">
      <c r="A120" s="1131"/>
      <c r="B120" s="432" t="s">
        <v>177</v>
      </c>
      <c r="C120" s="459"/>
      <c r="D120" s="460"/>
      <c r="E120" s="460"/>
      <c r="F120" s="461"/>
      <c r="G120" s="497"/>
      <c r="H120" s="529"/>
      <c r="I120" s="499"/>
      <c r="J120" s="500"/>
      <c r="K120" s="500"/>
      <c r="L120" s="500"/>
      <c r="M120" s="501"/>
      <c r="N120" s="348"/>
      <c r="O120" s="334"/>
      <c r="P120" s="518"/>
      <c r="Q120" s="348"/>
      <c r="R120" s="502"/>
      <c r="S120" s="502"/>
      <c r="T120" s="519"/>
      <c r="U120" s="334"/>
      <c r="V120" s="349"/>
    </row>
    <row r="121" spans="1:22" s="335" customFormat="1" x14ac:dyDescent="0.25">
      <c r="A121" s="1131"/>
      <c r="B121" s="358" t="s">
        <v>236</v>
      </c>
      <c r="C121" s="359"/>
      <c r="D121" s="360"/>
      <c r="E121" s="361"/>
      <c r="F121" s="362"/>
      <c r="G121" s="363">
        <v>2</v>
      </c>
      <c r="H121" s="356">
        <f t="shared" ref="H121:H122" si="17">G121*30</f>
        <v>60</v>
      </c>
      <c r="I121" s="364"/>
      <c r="J121" s="294"/>
      <c r="K121" s="294"/>
      <c r="L121" s="294"/>
      <c r="M121" s="362"/>
      <c r="N121" s="520"/>
      <c r="O121" s="521"/>
      <c r="P121" s="522"/>
      <c r="Q121" s="520"/>
      <c r="R121" s="523"/>
      <c r="S121" s="523"/>
      <c r="T121" s="524"/>
      <c r="U121" s="521"/>
      <c r="V121" s="525"/>
    </row>
    <row r="122" spans="1:22" s="335" customFormat="1" ht="16.5" thickBot="1" x14ac:dyDescent="0.3">
      <c r="A122" s="1132"/>
      <c r="B122" s="358" t="s">
        <v>237</v>
      </c>
      <c r="C122" s="359"/>
      <c r="D122" s="360" t="s">
        <v>154</v>
      </c>
      <c r="E122" s="361"/>
      <c r="F122" s="362"/>
      <c r="G122" s="363">
        <v>3</v>
      </c>
      <c r="H122" s="356">
        <f t="shared" si="17"/>
        <v>90</v>
      </c>
      <c r="I122" s="364">
        <v>6</v>
      </c>
      <c r="J122" s="294" t="s">
        <v>55</v>
      </c>
      <c r="K122" s="294"/>
      <c r="L122" s="294" t="s">
        <v>69</v>
      </c>
      <c r="M122" s="354">
        <f t="shared" ref="M122" si="18">H122-I122</f>
        <v>84</v>
      </c>
      <c r="N122" s="383"/>
      <c r="O122" s="507"/>
      <c r="P122" s="526"/>
      <c r="Q122" s="383"/>
      <c r="R122" s="508"/>
      <c r="S122" s="508"/>
      <c r="T122" s="527" t="s">
        <v>70</v>
      </c>
      <c r="U122" s="507"/>
      <c r="V122" s="384"/>
    </row>
    <row r="123" spans="1:22" s="335" customFormat="1" ht="47.25" x14ac:dyDescent="0.25">
      <c r="A123" s="1122" t="s">
        <v>206</v>
      </c>
      <c r="B123" s="430" t="s">
        <v>251</v>
      </c>
      <c r="C123" s="396"/>
      <c r="D123" s="397"/>
      <c r="E123" s="397"/>
      <c r="F123" s="398"/>
      <c r="G123" s="399">
        <v>7</v>
      </c>
      <c r="H123" s="528">
        <f t="shared" si="13"/>
        <v>210</v>
      </c>
      <c r="I123" s="494"/>
      <c r="J123" s="470"/>
      <c r="K123" s="470"/>
      <c r="L123" s="470"/>
      <c r="M123" s="471"/>
      <c r="N123" s="332"/>
      <c r="O123" s="495"/>
      <c r="P123" s="516"/>
      <c r="Q123" s="332"/>
      <c r="R123" s="496"/>
      <c r="S123" s="496"/>
      <c r="T123" s="517"/>
      <c r="U123" s="495"/>
      <c r="V123" s="333"/>
    </row>
    <row r="124" spans="1:22" s="335" customFormat="1" ht="16.5" thickBot="1" x14ac:dyDescent="0.3">
      <c r="A124" s="1123"/>
      <c r="B124" s="432" t="s">
        <v>177</v>
      </c>
      <c r="C124" s="530"/>
      <c r="D124" s="500"/>
      <c r="E124" s="500"/>
      <c r="F124" s="531"/>
      <c r="G124" s="497"/>
      <c r="H124" s="529"/>
      <c r="I124" s="499"/>
      <c r="J124" s="500"/>
      <c r="K124" s="500"/>
      <c r="L124" s="500"/>
      <c r="M124" s="501"/>
      <c r="N124" s="348"/>
      <c r="O124" s="334"/>
      <c r="P124" s="518"/>
      <c r="Q124" s="348"/>
      <c r="R124" s="502"/>
      <c r="S124" s="502"/>
      <c r="T124" s="519"/>
      <c r="U124" s="334"/>
      <c r="V124" s="349"/>
    </row>
    <row r="125" spans="1:22" s="335" customFormat="1" ht="16.5" thickBot="1" x14ac:dyDescent="0.3">
      <c r="A125" s="1123"/>
      <c r="B125" s="358" t="s">
        <v>236</v>
      </c>
      <c r="C125" s="359"/>
      <c r="D125" s="360"/>
      <c r="E125" s="361"/>
      <c r="F125" s="362"/>
      <c r="G125" s="363">
        <v>0</v>
      </c>
      <c r="H125" s="356">
        <f t="shared" ref="H125:H126" si="19">G125*30</f>
        <v>0</v>
      </c>
      <c r="I125" s="364"/>
      <c r="J125" s="294"/>
      <c r="K125" s="294"/>
      <c r="L125" s="294"/>
      <c r="M125" s="362"/>
      <c r="N125" s="520"/>
      <c r="O125" s="521"/>
      <c r="P125" s="522"/>
      <c r="Q125" s="520"/>
      <c r="R125" s="523"/>
      <c r="S125" s="523"/>
      <c r="T125" s="524"/>
      <c r="U125" s="507"/>
      <c r="V125" s="384"/>
    </row>
    <row r="126" spans="1:22" s="335" customFormat="1" ht="16.5" thickBot="1" x14ac:dyDescent="0.3">
      <c r="A126" s="532"/>
      <c r="B126" s="358" t="s">
        <v>237</v>
      </c>
      <c r="C126" s="359">
        <v>5</v>
      </c>
      <c r="D126" s="360"/>
      <c r="E126" s="361"/>
      <c r="F126" s="362"/>
      <c r="G126" s="363">
        <v>7</v>
      </c>
      <c r="H126" s="356">
        <f t="shared" si="19"/>
        <v>210</v>
      </c>
      <c r="I126" s="364">
        <v>6</v>
      </c>
      <c r="J126" s="294" t="s">
        <v>55</v>
      </c>
      <c r="K126" s="294"/>
      <c r="L126" s="294" t="s">
        <v>69</v>
      </c>
      <c r="M126" s="354">
        <f t="shared" ref="M126" si="20">H126-I126</f>
        <v>204</v>
      </c>
      <c r="N126" s="383"/>
      <c r="O126" s="507"/>
      <c r="P126" s="526"/>
      <c r="Q126" s="383"/>
      <c r="R126" s="508"/>
      <c r="S126" s="508"/>
      <c r="T126" s="527" t="s">
        <v>70</v>
      </c>
      <c r="U126" s="388"/>
      <c r="V126" s="533"/>
    </row>
    <row r="127" spans="1:22" x14ac:dyDescent="0.25">
      <c r="A127" s="1133" t="s">
        <v>207</v>
      </c>
      <c r="B127" s="188" t="s">
        <v>208</v>
      </c>
      <c r="C127" s="189">
        <v>6</v>
      </c>
      <c r="D127" s="176"/>
      <c r="E127" s="176"/>
      <c r="F127" s="190"/>
      <c r="G127" s="191">
        <v>5.5</v>
      </c>
      <c r="H127" s="192">
        <f>G127*30</f>
        <v>165</v>
      </c>
      <c r="I127" s="175">
        <v>8</v>
      </c>
      <c r="J127" s="294" t="s">
        <v>70</v>
      </c>
      <c r="K127" s="294"/>
      <c r="L127" s="294" t="s">
        <v>69</v>
      </c>
      <c r="M127" s="171">
        <f>H127-I127</f>
        <v>157</v>
      </c>
      <c r="N127" s="91"/>
      <c r="O127" s="173"/>
      <c r="P127" s="181"/>
      <c r="Q127" s="91"/>
      <c r="R127" s="174"/>
      <c r="S127" s="174"/>
      <c r="T127" s="182"/>
      <c r="U127" s="173" t="s">
        <v>68</v>
      </c>
      <c r="V127" s="92"/>
    </row>
    <row r="128" spans="1:22" ht="31.5" x14ac:dyDescent="0.25">
      <c r="A128" s="1134"/>
      <c r="B128" s="193" t="s">
        <v>209</v>
      </c>
      <c r="C128" s="186"/>
      <c r="D128" s="178"/>
      <c r="E128" s="178"/>
      <c r="F128" s="187"/>
      <c r="G128" s="194"/>
      <c r="H128" s="185"/>
      <c r="I128" s="177"/>
      <c r="J128" s="178"/>
      <c r="K128" s="178"/>
      <c r="L128" s="178"/>
      <c r="M128" s="179"/>
      <c r="N128" s="82"/>
      <c r="O128" s="93"/>
      <c r="P128" s="183"/>
      <c r="Q128" s="82"/>
      <c r="R128" s="180"/>
      <c r="S128" s="180"/>
      <c r="T128" s="184"/>
      <c r="U128" s="93"/>
      <c r="V128" s="81"/>
    </row>
    <row r="129" spans="1:27" ht="16.5" thickBot="1" x14ac:dyDescent="0.3">
      <c r="A129" s="1134"/>
      <c r="B129" s="548" t="s">
        <v>177</v>
      </c>
      <c r="C129" s="549"/>
      <c r="D129" s="550"/>
      <c r="E129" s="550"/>
      <c r="F129" s="551"/>
      <c r="G129" s="552"/>
      <c r="H129" s="553"/>
      <c r="I129" s="554"/>
      <c r="J129" s="550"/>
      <c r="K129" s="550"/>
      <c r="L129" s="550"/>
      <c r="M129" s="555"/>
      <c r="N129" s="556"/>
      <c r="O129" s="557"/>
      <c r="P129" s="558"/>
      <c r="Q129" s="556"/>
      <c r="R129" s="559"/>
      <c r="S129" s="559"/>
      <c r="T129" s="560"/>
      <c r="U129" s="557"/>
      <c r="V129" s="109"/>
    </row>
    <row r="130" spans="1:27" ht="16.5" thickBot="1" x14ac:dyDescent="0.3">
      <c r="A130" s="1097" t="s">
        <v>241</v>
      </c>
      <c r="B130" s="1097"/>
      <c r="C130" s="1097"/>
      <c r="D130" s="1097"/>
      <c r="E130" s="1097"/>
      <c r="F130" s="1097"/>
      <c r="G130" s="565">
        <f>G117+G121+G125</f>
        <v>2</v>
      </c>
      <c r="H130" s="565">
        <f>H117+H121+H125</f>
        <v>60</v>
      </c>
      <c r="I130" s="562"/>
      <c r="J130" s="178"/>
      <c r="K130" s="178"/>
      <c r="L130" s="178"/>
      <c r="M130" s="563"/>
      <c r="N130" s="564"/>
      <c r="O130" s="564"/>
      <c r="P130" s="564"/>
      <c r="Q130" s="564"/>
      <c r="R130" s="564"/>
      <c r="S130" s="564"/>
      <c r="T130" s="564"/>
      <c r="U130" s="564"/>
      <c r="V130" s="535"/>
    </row>
    <row r="131" spans="1:27" ht="16.5" thickBot="1" x14ac:dyDescent="0.3">
      <c r="A131" s="1097" t="s">
        <v>242</v>
      </c>
      <c r="B131" s="1097"/>
      <c r="C131" s="1097"/>
      <c r="D131" s="1097"/>
      <c r="E131" s="1097"/>
      <c r="F131" s="1097"/>
      <c r="G131" s="565">
        <f>G103+G106+G109+G112+G118+G122+G126+G127</f>
        <v>38</v>
      </c>
      <c r="H131" s="565">
        <f>H103+H106+H109+H112+H118+H122+H126+H127</f>
        <v>1140</v>
      </c>
      <c r="I131" s="565">
        <f>I103+I106+I109+I112+I118+I122+I126+I127</f>
        <v>54</v>
      </c>
      <c r="J131" s="565"/>
      <c r="K131" s="565"/>
      <c r="L131" s="565"/>
      <c r="M131" s="565">
        <f t="shared" ref="M131" si="21">M103+M106+M109+M112+M118+M122+M126+M127</f>
        <v>1086</v>
      </c>
      <c r="N131" s="323"/>
      <c r="O131" s="323"/>
      <c r="P131" s="323"/>
      <c r="Q131" s="323"/>
      <c r="R131" s="323" t="s">
        <v>258</v>
      </c>
      <c r="S131" s="323"/>
      <c r="T131" s="323" t="s">
        <v>265</v>
      </c>
      <c r="U131" s="323" t="s">
        <v>68</v>
      </c>
      <c r="V131" s="535"/>
    </row>
    <row r="132" spans="1:27" ht="16.5" thickBot="1" x14ac:dyDescent="0.3">
      <c r="A132" s="1098" t="s">
        <v>210</v>
      </c>
      <c r="B132" s="1099"/>
      <c r="C132" s="1099"/>
      <c r="D132" s="1099"/>
      <c r="E132" s="1099"/>
      <c r="F132" s="1100"/>
      <c r="G132" s="110">
        <f>G103+G106+G109+G112+G115+G119+G123+G127</f>
        <v>40</v>
      </c>
      <c r="H132" s="110">
        <f>H103+H106+H109+H112+H115+H119+H123+H127</f>
        <v>1200</v>
      </c>
      <c r="I132" s="111"/>
      <c r="J132" s="112"/>
      <c r="K132" s="112"/>
      <c r="L132" s="112"/>
      <c r="M132" s="111"/>
      <c r="N132" s="112"/>
      <c r="O132" s="112"/>
      <c r="P132" s="112"/>
      <c r="Q132" s="112"/>
      <c r="R132" s="112"/>
      <c r="S132" s="112"/>
      <c r="T132" s="112"/>
      <c r="U132" s="112"/>
      <c r="V132" s="169"/>
      <c r="W132" s="114"/>
      <c r="X132" s="115"/>
      <c r="Y132" s="115"/>
      <c r="Z132" s="115"/>
      <c r="AA132" s="115"/>
    </row>
    <row r="133" spans="1:27" ht="16.5" thickBot="1" x14ac:dyDescent="0.3">
      <c r="A133" s="1138" t="s">
        <v>211</v>
      </c>
      <c r="B133" s="1139"/>
      <c r="C133" s="1139"/>
      <c r="D133" s="1139"/>
      <c r="E133" s="1139"/>
      <c r="F133" s="1140"/>
      <c r="G133" s="195">
        <f>G132+G101</f>
        <v>60</v>
      </c>
      <c r="H133" s="196">
        <f>H132+H101</f>
        <v>1800</v>
      </c>
      <c r="I133" s="196">
        <f>I132+I101</f>
        <v>20</v>
      </c>
      <c r="J133" s="197"/>
      <c r="K133" s="197"/>
      <c r="L133" s="197"/>
      <c r="M133" s="196">
        <f>M132+M101</f>
        <v>580</v>
      </c>
      <c r="N133" s="169"/>
      <c r="O133" s="169" t="s">
        <v>55</v>
      </c>
      <c r="P133" s="169"/>
      <c r="Q133" s="169" t="s">
        <v>55</v>
      </c>
      <c r="R133" s="169" t="s">
        <v>259</v>
      </c>
      <c r="S133" s="169"/>
      <c r="T133" s="169" t="s">
        <v>266</v>
      </c>
      <c r="U133" s="169" t="s">
        <v>71</v>
      </c>
      <c r="V133" s="169"/>
      <c r="W133" s="114">
        <f>W132+W101</f>
        <v>0</v>
      </c>
      <c r="X133" s="115">
        <f>X132+X101</f>
        <v>0</v>
      </c>
      <c r="Y133" s="115">
        <f>Y132+Y101</f>
        <v>0</v>
      </c>
      <c r="Z133" s="115">
        <f>Z132+Z101</f>
        <v>0</v>
      </c>
      <c r="AA133" s="115">
        <f>AA132+AA101</f>
        <v>0</v>
      </c>
    </row>
    <row r="134" spans="1:27" s="52" customFormat="1" ht="16.5" thickBot="1" x14ac:dyDescent="0.3">
      <c r="A134" s="1141" t="s">
        <v>212</v>
      </c>
      <c r="B134" s="1141"/>
      <c r="C134" s="1141"/>
      <c r="D134" s="1141"/>
      <c r="E134" s="1141"/>
      <c r="F134" s="1141"/>
      <c r="G134" s="195">
        <f>G133+G81</f>
        <v>240</v>
      </c>
      <c r="H134" s="196">
        <f>30*G134</f>
        <v>7200</v>
      </c>
      <c r="I134" s="196">
        <f>I133+I81</f>
        <v>20</v>
      </c>
      <c r="J134" s="197"/>
      <c r="K134" s="197"/>
      <c r="L134" s="197"/>
      <c r="M134" s="196">
        <f>M133+M81</f>
        <v>580</v>
      </c>
      <c r="N134" s="169" t="s">
        <v>98</v>
      </c>
      <c r="O134" s="169" t="s">
        <v>53</v>
      </c>
      <c r="P134" s="169"/>
      <c r="Q134" s="169" t="s">
        <v>106</v>
      </c>
      <c r="R134" s="169" t="s">
        <v>106</v>
      </c>
      <c r="S134" s="169"/>
      <c r="T134" s="169" t="s">
        <v>109</v>
      </c>
      <c r="U134" s="169" t="s">
        <v>256</v>
      </c>
      <c r="V134" s="198"/>
      <c r="Y134" s="199">
        <v>22</v>
      </c>
      <c r="Z134" s="199">
        <v>22</v>
      </c>
      <c r="AA134" s="199">
        <v>22</v>
      </c>
    </row>
    <row r="135" spans="1:27" s="52" customFormat="1" ht="16.5" thickBot="1" x14ac:dyDescent="0.3">
      <c r="A135" s="1142" t="s">
        <v>213</v>
      </c>
      <c r="B135" s="1142"/>
      <c r="C135" s="1142"/>
      <c r="D135" s="1142"/>
      <c r="E135" s="1142"/>
      <c r="F135" s="1142"/>
      <c r="G135" s="1142"/>
      <c r="H135" s="1142"/>
      <c r="I135" s="1142"/>
      <c r="J135" s="1142"/>
      <c r="K135" s="1142"/>
      <c r="L135" s="1142"/>
      <c r="M135" s="1142"/>
      <c r="N135" s="115">
        <v>3</v>
      </c>
      <c r="O135" s="170">
        <v>4</v>
      </c>
      <c r="P135" s="200"/>
      <c r="Q135" s="200">
        <v>4</v>
      </c>
      <c r="R135" s="200">
        <v>3</v>
      </c>
      <c r="S135" s="200">
        <v>3</v>
      </c>
      <c r="T135" s="200">
        <v>4</v>
      </c>
      <c r="U135" s="200">
        <v>2</v>
      </c>
      <c r="V135" s="200">
        <v>3</v>
      </c>
    </row>
    <row r="136" spans="1:27" s="52" customFormat="1" ht="16.5" thickBot="1" x14ac:dyDescent="0.3">
      <c r="A136" s="1142" t="s">
        <v>214</v>
      </c>
      <c r="B136" s="1142"/>
      <c r="C136" s="1142"/>
      <c r="D136" s="1142"/>
      <c r="E136" s="1142"/>
      <c r="F136" s="1142"/>
      <c r="G136" s="1142"/>
      <c r="H136" s="1142"/>
      <c r="I136" s="1142"/>
      <c r="J136" s="1142"/>
      <c r="K136" s="1142"/>
      <c r="L136" s="1142"/>
      <c r="M136" s="1142"/>
      <c r="N136" s="166">
        <v>4</v>
      </c>
      <c r="O136" s="201">
        <v>3</v>
      </c>
      <c r="P136" s="394"/>
      <c r="Q136" s="394">
        <v>3</v>
      </c>
      <c r="R136" s="394">
        <v>4</v>
      </c>
      <c r="S136" s="394">
        <v>4</v>
      </c>
      <c r="T136" s="394">
        <v>4</v>
      </c>
      <c r="U136" s="394">
        <v>2</v>
      </c>
      <c r="V136" s="394">
        <v>4</v>
      </c>
    </row>
    <row r="137" spans="1:27" s="52" customFormat="1" ht="16.5" thickBot="1" x14ac:dyDescent="0.3">
      <c r="A137" s="1142" t="s">
        <v>215</v>
      </c>
      <c r="B137" s="1142"/>
      <c r="C137" s="1142"/>
      <c r="D137" s="1142"/>
      <c r="E137" s="1142"/>
      <c r="F137" s="1142"/>
      <c r="G137" s="1142"/>
      <c r="H137" s="1142"/>
      <c r="I137" s="1142"/>
      <c r="J137" s="1142"/>
      <c r="K137" s="1142"/>
      <c r="L137" s="1142"/>
      <c r="M137" s="1142"/>
      <c r="N137" s="203"/>
      <c r="O137" s="204"/>
      <c r="P137" s="204"/>
      <c r="Q137" s="205"/>
      <c r="R137" s="205"/>
      <c r="S137" s="205"/>
      <c r="T137" s="205"/>
      <c r="U137" s="205"/>
      <c r="V137" s="205"/>
    </row>
    <row r="138" spans="1:27" s="52" customFormat="1" ht="16.5" thickBot="1" x14ac:dyDescent="0.3">
      <c r="A138" s="1143" t="s">
        <v>216</v>
      </c>
      <c r="B138" s="1143"/>
      <c r="C138" s="1143"/>
      <c r="D138" s="1143"/>
      <c r="E138" s="1143"/>
      <c r="F138" s="1143"/>
      <c r="G138" s="1143"/>
      <c r="H138" s="1143"/>
      <c r="I138" s="1143"/>
      <c r="J138" s="1143"/>
      <c r="K138" s="1143"/>
      <c r="L138" s="1143"/>
      <c r="M138" s="1143"/>
      <c r="N138" s="588"/>
      <c r="O138" s="589">
        <v>1</v>
      </c>
      <c r="P138" s="589"/>
      <c r="Q138" s="590"/>
      <c r="R138" s="207"/>
      <c r="S138" s="207">
        <v>1</v>
      </c>
      <c r="T138" s="207"/>
      <c r="U138" s="206">
        <v>1</v>
      </c>
      <c r="V138" s="207"/>
    </row>
    <row r="139" spans="1:27" s="52" customFormat="1" ht="16.5" thickBot="1" x14ac:dyDescent="0.3">
      <c r="A139" s="1144" t="s">
        <v>217</v>
      </c>
      <c r="B139" s="1145"/>
      <c r="C139" s="1145"/>
      <c r="D139" s="1145"/>
      <c r="E139" s="1145"/>
      <c r="F139" s="1145"/>
      <c r="G139" s="1145"/>
      <c r="H139" s="1145"/>
      <c r="I139" s="1145"/>
      <c r="J139" s="1145"/>
      <c r="K139" s="1145"/>
      <c r="L139" s="1145"/>
      <c r="M139" s="1146"/>
      <c r="N139" s="1135" t="s">
        <v>218</v>
      </c>
      <c r="O139" s="1135"/>
      <c r="P139" s="1135"/>
      <c r="Q139" s="1135"/>
      <c r="R139" s="1147" t="s">
        <v>219</v>
      </c>
      <c r="S139" s="1148"/>
      <c r="T139" s="1148"/>
      <c r="U139" s="1148"/>
      <c r="V139" s="1149"/>
      <c r="W139" s="209">
        <f>SUM(N139:V139)</f>
        <v>0</v>
      </c>
    </row>
    <row r="140" spans="1:27" s="52" customFormat="1" ht="16.5" thickBot="1" x14ac:dyDescent="0.3">
      <c r="A140" s="585"/>
      <c r="B140" s="586"/>
      <c r="C140" s="586"/>
      <c r="D140" s="586"/>
      <c r="E140" s="586"/>
      <c r="F140" s="586"/>
      <c r="G140" s="586"/>
      <c r="H140" s="586"/>
      <c r="I140" s="586"/>
      <c r="J140" s="586"/>
      <c r="K140" s="586"/>
      <c r="L140" s="586"/>
      <c r="M140" s="586"/>
      <c r="N140" s="1135">
        <f>G81/G134*100</f>
        <v>75</v>
      </c>
      <c r="O140" s="1135"/>
      <c r="P140" s="1135"/>
      <c r="Q140" s="1135"/>
      <c r="R140" s="1136">
        <f>G133/G134*100</f>
        <v>25</v>
      </c>
      <c r="S140" s="1137"/>
      <c r="T140" s="1137"/>
      <c r="U140" s="1137"/>
      <c r="V140" s="587"/>
      <c r="W140" s="209"/>
    </row>
    <row r="141" spans="1:27" s="52" customFormat="1" x14ac:dyDescent="0.25">
      <c r="A141" s="1155" t="s">
        <v>220</v>
      </c>
      <c r="B141" s="1156"/>
      <c r="C141" s="1156"/>
      <c r="D141" s="1156"/>
      <c r="E141" s="1156"/>
      <c r="F141" s="1156"/>
      <c r="G141" s="1156"/>
      <c r="H141" s="1156"/>
      <c r="I141" s="1156"/>
      <c r="J141" s="1156"/>
      <c r="K141" s="1156"/>
      <c r="L141" s="1156"/>
      <c r="M141" s="1156"/>
      <c r="N141" s="1157"/>
      <c r="O141" s="1157"/>
      <c r="P141" s="1157"/>
      <c r="Q141" s="1157"/>
      <c r="R141" s="1156"/>
      <c r="S141" s="1156"/>
      <c r="T141" s="1156"/>
      <c r="U141" s="1156"/>
      <c r="V141" s="1156"/>
      <c r="W141" s="209"/>
    </row>
    <row r="142" spans="1:27" s="568" customFormat="1" ht="31.5" x14ac:dyDescent="0.25">
      <c r="A142" s="569" t="s">
        <v>136</v>
      </c>
      <c r="B142" s="12" t="s">
        <v>221</v>
      </c>
      <c r="C142" s="570"/>
      <c r="D142" s="571"/>
      <c r="E142" s="72"/>
      <c r="F142" s="572"/>
      <c r="G142" s="543">
        <f t="shared" ref="G142:M142" si="22">SUM(G143:G158)</f>
        <v>18</v>
      </c>
      <c r="H142" s="543">
        <f t="shared" si="22"/>
        <v>540</v>
      </c>
      <c r="I142" s="543">
        <f t="shared" si="22"/>
        <v>60</v>
      </c>
      <c r="J142" s="543">
        <f t="shared" si="22"/>
        <v>0</v>
      </c>
      <c r="K142" s="543">
        <f t="shared" si="22"/>
        <v>0</v>
      </c>
      <c r="L142" s="543">
        <f t="shared" si="22"/>
        <v>60</v>
      </c>
      <c r="M142" s="543">
        <f t="shared" si="22"/>
        <v>480</v>
      </c>
      <c r="N142" s="573"/>
      <c r="O142" s="573"/>
      <c r="P142" s="573"/>
      <c r="Q142" s="573"/>
      <c r="R142" s="574"/>
      <c r="S142" s="574"/>
      <c r="T142" s="575"/>
      <c r="U142" s="575"/>
      <c r="V142" s="575"/>
      <c r="W142" s="575"/>
    </row>
    <row r="143" spans="1:27" s="568" customFormat="1" ht="18" x14ac:dyDescent="0.25">
      <c r="A143" s="576"/>
      <c r="B143" s="577" t="s">
        <v>222</v>
      </c>
      <c r="C143" s="578">
        <v>2</v>
      </c>
      <c r="D143" s="578" t="s">
        <v>136</v>
      </c>
      <c r="E143" s="72"/>
      <c r="F143" s="572"/>
      <c r="G143" s="579">
        <v>7</v>
      </c>
      <c r="H143" s="128">
        <f>G143*30</f>
        <v>210</v>
      </c>
      <c r="I143" s="580">
        <f>J143+K143+L143</f>
        <v>24</v>
      </c>
      <c r="J143" s="128"/>
      <c r="K143" s="128"/>
      <c r="L143" s="128">
        <v>24</v>
      </c>
      <c r="M143" s="581">
        <f>H143-I143</f>
        <v>186</v>
      </c>
      <c r="N143" s="582" t="s">
        <v>223</v>
      </c>
      <c r="O143" s="582" t="s">
        <v>223</v>
      </c>
      <c r="P143" s="582" t="s">
        <v>223</v>
      </c>
      <c r="Q143" s="582"/>
      <c r="R143" s="583"/>
      <c r="S143" s="583"/>
      <c r="T143" s="575"/>
      <c r="U143" s="575"/>
      <c r="V143" s="575"/>
      <c r="W143" s="575"/>
    </row>
    <row r="144" spans="1:27" s="568" customFormat="1" ht="18" x14ac:dyDescent="0.25">
      <c r="A144" s="576"/>
      <c r="B144" s="577" t="s">
        <v>222</v>
      </c>
      <c r="C144" s="578">
        <v>4</v>
      </c>
      <c r="D144" s="578" t="s">
        <v>145</v>
      </c>
      <c r="E144" s="72"/>
      <c r="F144" s="572"/>
      <c r="G144" s="579">
        <v>6</v>
      </c>
      <c r="H144" s="128">
        <f t="shared" ref="H144:H145" si="23">G144*30</f>
        <v>180</v>
      </c>
      <c r="I144" s="580">
        <f t="shared" ref="I144:I145" si="24">J144+K144+L144</f>
        <v>24</v>
      </c>
      <c r="J144" s="128"/>
      <c r="K144" s="128"/>
      <c r="L144" s="128">
        <v>24</v>
      </c>
      <c r="M144" s="581">
        <f t="shared" ref="M144:M145" si="25">H144-I144</f>
        <v>156</v>
      </c>
      <c r="N144" s="582"/>
      <c r="O144" s="582"/>
      <c r="P144" s="84"/>
      <c r="Q144" s="582" t="s">
        <v>223</v>
      </c>
      <c r="R144" s="582" t="s">
        <v>223</v>
      </c>
      <c r="S144" s="583"/>
      <c r="T144" s="575"/>
      <c r="U144" s="575"/>
      <c r="V144" s="575"/>
      <c r="W144" s="575"/>
    </row>
    <row r="145" spans="1:23" s="568" customFormat="1" ht="47.25" x14ac:dyDescent="0.25">
      <c r="A145" s="576"/>
      <c r="B145" s="577" t="s">
        <v>222</v>
      </c>
      <c r="C145" s="578">
        <v>5</v>
      </c>
      <c r="D145" s="578"/>
      <c r="E145" s="72"/>
      <c r="F145" s="572"/>
      <c r="G145" s="579">
        <v>5</v>
      </c>
      <c r="H145" s="128">
        <f t="shared" si="23"/>
        <v>150</v>
      </c>
      <c r="I145" s="580">
        <f t="shared" si="24"/>
        <v>12</v>
      </c>
      <c r="J145" s="128"/>
      <c r="K145" s="128"/>
      <c r="L145" s="128">
        <v>12</v>
      </c>
      <c r="M145" s="581">
        <f t="shared" si="25"/>
        <v>138</v>
      </c>
      <c r="N145" s="582"/>
      <c r="O145" s="582"/>
      <c r="P145" s="582"/>
      <c r="Q145" s="582"/>
      <c r="R145" s="584"/>
      <c r="S145" s="582" t="s">
        <v>223</v>
      </c>
      <c r="T145" s="575"/>
      <c r="U145" s="575"/>
      <c r="V145" s="575"/>
      <c r="W145" s="575"/>
    </row>
    <row r="146" spans="1:23" s="52" customFormat="1" x14ac:dyDescent="0.25">
      <c r="B146" s="211"/>
      <c r="C146" s="211"/>
      <c r="D146" s="211"/>
      <c r="E146" s="211"/>
      <c r="F146" s="211"/>
      <c r="G146" s="211"/>
      <c r="H146" s="211"/>
      <c r="I146" s="211"/>
      <c r="J146" s="211"/>
      <c r="K146" s="211"/>
    </row>
    <row r="147" spans="1:23" x14ac:dyDescent="0.25">
      <c r="A147" s="210"/>
      <c r="B147" s="211" t="s">
        <v>224</v>
      </c>
      <c r="C147" s="211"/>
      <c r="D147" s="1150"/>
      <c r="E147" s="1150"/>
      <c r="F147" s="1151"/>
      <c r="G147" s="1151"/>
      <c r="H147" s="211"/>
      <c r="I147" s="1152" t="s">
        <v>225</v>
      </c>
      <c r="J147" s="1158"/>
      <c r="K147" s="1158"/>
      <c r="L147" s="212"/>
      <c r="M147" s="212"/>
      <c r="N147" s="213"/>
      <c r="O147" s="213"/>
      <c r="P147" s="213"/>
      <c r="Q147" s="214"/>
      <c r="R147" s="214"/>
      <c r="S147" s="214"/>
      <c r="T147" s="213"/>
      <c r="U147" s="213"/>
      <c r="V147" s="213"/>
    </row>
    <row r="148" spans="1:23" x14ac:dyDescent="0.25">
      <c r="A148" s="210"/>
      <c r="B148" s="212"/>
      <c r="C148" s="212"/>
      <c r="D148" s="212"/>
      <c r="E148" s="212"/>
      <c r="F148" s="212"/>
      <c r="G148" s="212"/>
      <c r="H148" s="212"/>
      <c r="I148" s="212"/>
      <c r="J148" s="212"/>
      <c r="K148" s="212"/>
      <c r="L148" s="212"/>
      <c r="M148" s="212"/>
      <c r="N148" s="213"/>
      <c r="O148" s="213"/>
      <c r="P148" s="213"/>
      <c r="Q148" s="214"/>
      <c r="R148" s="214"/>
      <c r="S148" s="214"/>
      <c r="T148" s="213"/>
      <c r="U148" s="213"/>
      <c r="V148" s="213"/>
    </row>
    <row r="149" spans="1:23" x14ac:dyDescent="0.25">
      <c r="A149" s="215"/>
      <c r="B149" s="211" t="s">
        <v>226</v>
      </c>
      <c r="C149" s="211"/>
      <c r="D149" s="1150"/>
      <c r="E149" s="1150"/>
      <c r="F149" s="1151"/>
      <c r="G149" s="1151"/>
      <c r="H149" s="211"/>
      <c r="I149" s="1152" t="s">
        <v>227</v>
      </c>
      <c r="J149" s="1158"/>
      <c r="K149" s="1158"/>
      <c r="L149" s="52"/>
      <c r="M149" s="52"/>
      <c r="N149" s="52"/>
      <c r="O149" s="52"/>
      <c r="P149" s="52"/>
      <c r="Q149" s="591"/>
      <c r="R149" s="52"/>
      <c r="S149" s="52"/>
      <c r="T149" s="52"/>
      <c r="U149" s="52"/>
      <c r="V149" s="52"/>
    </row>
    <row r="150" spans="1:23" x14ac:dyDescent="0.25">
      <c r="A150" s="215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</row>
    <row r="151" spans="1:23" x14ac:dyDescent="0.25">
      <c r="A151" s="215"/>
      <c r="B151" s="211" t="s">
        <v>228</v>
      </c>
      <c r="C151" s="211"/>
      <c r="D151" s="1150"/>
      <c r="E151" s="1150"/>
      <c r="F151" s="1151"/>
      <c r="G151" s="1151"/>
      <c r="H151" s="211"/>
      <c r="I151" s="1152" t="s">
        <v>229</v>
      </c>
      <c r="J151" s="1153"/>
      <c r="K151" s="1153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</row>
    <row r="152" spans="1:23" x14ac:dyDescent="0.25">
      <c r="A152" s="215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</row>
    <row r="153" spans="1:23" x14ac:dyDescent="0.25">
      <c r="A153" s="215"/>
      <c r="B153" s="211" t="s">
        <v>230</v>
      </c>
      <c r="C153" s="211"/>
      <c r="D153" s="1150"/>
      <c r="E153" s="1150"/>
      <c r="F153" s="1151"/>
      <c r="G153" s="1151"/>
      <c r="H153" s="211"/>
      <c r="I153" s="1152" t="s">
        <v>231</v>
      </c>
      <c r="J153" s="1153"/>
      <c r="K153" s="1153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</row>
    <row r="154" spans="1:23" x14ac:dyDescent="0.25">
      <c r="A154" s="216"/>
      <c r="B154" s="217"/>
      <c r="C154" s="1154" t="s">
        <v>232</v>
      </c>
      <c r="D154" s="1154"/>
      <c r="E154" s="1154"/>
      <c r="F154" s="1154"/>
      <c r="G154" s="1154"/>
      <c r="H154" s="1154"/>
      <c r="I154" s="1154"/>
      <c r="J154" s="1154"/>
      <c r="K154" s="1154"/>
      <c r="L154" s="218"/>
      <c r="M154" s="218"/>
      <c r="N154" s="52"/>
      <c r="O154" s="52"/>
      <c r="P154" s="52"/>
      <c r="Q154" s="52"/>
      <c r="R154" s="52"/>
      <c r="S154" s="52"/>
      <c r="T154" s="52"/>
      <c r="U154" s="52"/>
      <c r="V154" s="52"/>
    </row>
    <row r="156" spans="1:23" ht="16.5" thickBot="1" x14ac:dyDescent="0.3"/>
    <row r="157" spans="1:23" ht="16.5" thickBot="1" x14ac:dyDescent="0.3">
      <c r="N157" s="168" t="s">
        <v>98</v>
      </c>
      <c r="O157" s="168" t="s">
        <v>264</v>
      </c>
      <c r="P157" s="168"/>
      <c r="Q157" s="168" t="s">
        <v>261</v>
      </c>
      <c r="R157" s="168" t="s">
        <v>256</v>
      </c>
      <c r="S157" s="168"/>
      <c r="T157" s="168" t="s">
        <v>262</v>
      </c>
      <c r="U157" s="168" t="s">
        <v>76</v>
      </c>
    </row>
    <row r="158" spans="1:23" ht="16.5" thickBot="1" x14ac:dyDescent="0.3">
      <c r="N158" s="169"/>
      <c r="O158" s="169" t="s">
        <v>55</v>
      </c>
      <c r="P158" s="169"/>
      <c r="Q158" s="169" t="s">
        <v>55</v>
      </c>
      <c r="R158" s="169" t="s">
        <v>259</v>
      </c>
      <c r="S158" s="169"/>
      <c r="T158" s="169" t="s">
        <v>266</v>
      </c>
      <c r="U158" s="169" t="s">
        <v>71</v>
      </c>
    </row>
    <row r="159" spans="1:23" x14ac:dyDescent="0.25">
      <c r="N159" s="567" t="s">
        <v>98</v>
      </c>
      <c r="O159" s="567" t="s">
        <v>53</v>
      </c>
      <c r="P159" s="567"/>
      <c r="Q159" s="567" t="s">
        <v>106</v>
      </c>
      <c r="R159" s="567" t="s">
        <v>106</v>
      </c>
      <c r="S159" s="567"/>
      <c r="T159" s="567" t="s">
        <v>109</v>
      </c>
      <c r="U159" s="567" t="s">
        <v>256</v>
      </c>
    </row>
    <row r="160" spans="1:23" x14ac:dyDescent="0.25">
      <c r="F160" s="220">
        <f>180*0.25</f>
        <v>45</v>
      </c>
    </row>
  </sheetData>
  <mergeCells count="84">
    <mergeCell ref="D153:G153"/>
    <mergeCell ref="I153:K153"/>
    <mergeCell ref="C154:K154"/>
    <mergeCell ref="A141:V141"/>
    <mergeCell ref="D147:G147"/>
    <mergeCell ref="I147:K147"/>
    <mergeCell ref="D149:G149"/>
    <mergeCell ref="I149:K149"/>
    <mergeCell ref="D151:G151"/>
    <mergeCell ref="I151:K151"/>
    <mergeCell ref="N140:Q140"/>
    <mergeCell ref="R140:U140"/>
    <mergeCell ref="A131:F131"/>
    <mergeCell ref="A132:F132"/>
    <mergeCell ref="A133:F133"/>
    <mergeCell ref="A134:F134"/>
    <mergeCell ref="A135:M135"/>
    <mergeCell ref="A136:M136"/>
    <mergeCell ref="A137:M137"/>
    <mergeCell ref="A138:M138"/>
    <mergeCell ref="A139:M139"/>
    <mergeCell ref="N139:Q139"/>
    <mergeCell ref="R139:V139"/>
    <mergeCell ref="A130:F130"/>
    <mergeCell ref="A100:F100"/>
    <mergeCell ref="A101:F101"/>
    <mergeCell ref="A102:V102"/>
    <mergeCell ref="A103:A105"/>
    <mergeCell ref="A106:A108"/>
    <mergeCell ref="A109:A111"/>
    <mergeCell ref="A112:A114"/>
    <mergeCell ref="A115:A118"/>
    <mergeCell ref="A119:A122"/>
    <mergeCell ref="A123:A125"/>
    <mergeCell ref="A127:A129"/>
    <mergeCell ref="A99:F99"/>
    <mergeCell ref="A78:F78"/>
    <mergeCell ref="A79:F79"/>
    <mergeCell ref="A80:F80"/>
    <mergeCell ref="A81:F81"/>
    <mergeCell ref="A82:V82"/>
    <mergeCell ref="A83:V83"/>
    <mergeCell ref="A84:A86"/>
    <mergeCell ref="A87:A89"/>
    <mergeCell ref="A90:A92"/>
    <mergeCell ref="A93:A95"/>
    <mergeCell ref="A96:A98"/>
    <mergeCell ref="A75:V75"/>
    <mergeCell ref="A33:F33"/>
    <mergeCell ref="A34:F34"/>
    <mergeCell ref="A35:F35"/>
    <mergeCell ref="A36:V36"/>
    <mergeCell ref="A65:F65"/>
    <mergeCell ref="A66:F66"/>
    <mergeCell ref="A67:F67"/>
    <mergeCell ref="A68:V68"/>
    <mergeCell ref="A72:F72"/>
    <mergeCell ref="A73:F73"/>
    <mergeCell ref="A74:F74"/>
    <mergeCell ref="A10:V10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N4:P4"/>
    <mergeCell ref="Q4:S4"/>
    <mergeCell ref="T4:V4"/>
    <mergeCell ref="N6:V6"/>
    <mergeCell ref="A9:V9"/>
    <mergeCell ref="A1:V1"/>
    <mergeCell ref="A2:A7"/>
    <mergeCell ref="B2:B7"/>
    <mergeCell ref="C2:F2"/>
    <mergeCell ref="G2:G7"/>
    <mergeCell ref="H2:M2"/>
    <mergeCell ref="N2:V3"/>
    <mergeCell ref="C3:C7"/>
    <mergeCell ref="D3:D7"/>
    <mergeCell ref="E3:F3"/>
  </mergeCells>
  <pageMargins left="0.70866141732283472" right="0.70866141732283472" top="0.74803149606299213" bottom="0.74803149606299213" header="0.31496062992125984" footer="0.31496062992125984"/>
  <pageSetup paperSize="9" scale="65" fitToHeight="4" orientation="landscape" r:id="rId1"/>
  <rowBreaks count="2" manualBreakCount="2">
    <brk id="89" max="16383" man="1"/>
    <brk id="126" max="16383" man="1"/>
  </rowBreaks>
  <colBreaks count="1" manualBreakCount="1">
    <brk id="2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35"/>
  <sheetViews>
    <sheetView view="pageBreakPreview" zoomScale="75" zoomScaleNormal="50" workbookViewId="0">
      <selection activeCell="A20" sqref="A20"/>
    </sheetView>
  </sheetViews>
  <sheetFormatPr defaultColWidth="3.28515625" defaultRowHeight="15.75" x14ac:dyDescent="0.25"/>
  <cols>
    <col min="1" max="3" width="4.28515625" style="706" customWidth="1"/>
    <col min="4" max="4" width="5.42578125" style="706" customWidth="1"/>
    <col min="5" max="10" width="4.28515625" style="706" customWidth="1"/>
    <col min="11" max="11" width="5.42578125" style="706" customWidth="1"/>
    <col min="12" max="12" width="5.140625" style="706" customWidth="1"/>
    <col min="13" max="13" width="6.42578125" style="706" customWidth="1"/>
    <col min="14" max="53" width="4.28515625" style="706" customWidth="1"/>
    <col min="54" max="259" width="3.28515625" style="706"/>
    <col min="260" max="260" width="4.5703125" style="706" customWidth="1"/>
    <col min="261" max="262" width="3.28515625" style="706"/>
    <col min="263" max="263" width="6.140625" style="706" customWidth="1"/>
    <col min="264" max="264" width="5.140625" style="706" customWidth="1"/>
    <col min="265" max="265" width="6.7109375" style="706" customWidth="1"/>
    <col min="266" max="269" width="3.28515625" style="706"/>
    <col min="270" max="271" width="4.28515625" style="706" customWidth="1"/>
    <col min="272" max="272" width="4.42578125" style="706" customWidth="1"/>
    <col min="273" max="277" width="3.28515625" style="706"/>
    <col min="278" max="278" width="4.5703125" style="706" customWidth="1"/>
    <col min="279" max="288" width="3.28515625" style="706"/>
    <col min="289" max="289" width="4" style="706" customWidth="1"/>
    <col min="290" max="290" width="3.28515625" style="706"/>
    <col min="291" max="291" width="5.7109375" style="706" customWidth="1"/>
    <col min="292" max="292" width="4.42578125" style="706" customWidth="1"/>
    <col min="293" max="297" width="3.28515625" style="706"/>
    <col min="298" max="298" width="4.42578125" style="706" customWidth="1"/>
    <col min="299" max="299" width="3.28515625" style="706"/>
    <col min="300" max="300" width="4" style="706" customWidth="1"/>
    <col min="301" max="301" width="4.42578125" style="706" customWidth="1"/>
    <col min="302" max="302" width="5.7109375" style="706" customWidth="1"/>
    <col min="303" max="305" width="5" style="706" customWidth="1"/>
    <col min="306" max="515" width="3.28515625" style="706"/>
    <col min="516" max="516" width="4.5703125" style="706" customWidth="1"/>
    <col min="517" max="518" width="3.28515625" style="706"/>
    <col min="519" max="519" width="6.140625" style="706" customWidth="1"/>
    <col min="520" max="520" width="5.140625" style="706" customWidth="1"/>
    <col min="521" max="521" width="6.7109375" style="706" customWidth="1"/>
    <col min="522" max="525" width="3.28515625" style="706"/>
    <col min="526" max="527" width="4.28515625" style="706" customWidth="1"/>
    <col min="528" max="528" width="4.42578125" style="706" customWidth="1"/>
    <col min="529" max="533" width="3.28515625" style="706"/>
    <col min="534" max="534" width="4.5703125" style="706" customWidth="1"/>
    <col min="535" max="544" width="3.28515625" style="706"/>
    <col min="545" max="545" width="4" style="706" customWidth="1"/>
    <col min="546" max="546" width="3.28515625" style="706"/>
    <col min="547" max="547" width="5.7109375" style="706" customWidth="1"/>
    <col min="548" max="548" width="4.42578125" style="706" customWidth="1"/>
    <col min="549" max="553" width="3.28515625" style="706"/>
    <col min="554" max="554" width="4.42578125" style="706" customWidth="1"/>
    <col min="555" max="555" width="3.28515625" style="706"/>
    <col min="556" max="556" width="4" style="706" customWidth="1"/>
    <col min="557" max="557" width="4.42578125" style="706" customWidth="1"/>
    <col min="558" max="558" width="5.7109375" style="706" customWidth="1"/>
    <col min="559" max="561" width="5" style="706" customWidth="1"/>
    <col min="562" max="771" width="3.28515625" style="706"/>
    <col min="772" max="772" width="4.5703125" style="706" customWidth="1"/>
    <col min="773" max="774" width="3.28515625" style="706"/>
    <col min="775" max="775" width="6.140625" style="706" customWidth="1"/>
    <col min="776" max="776" width="5.140625" style="706" customWidth="1"/>
    <col min="777" max="777" width="6.7109375" style="706" customWidth="1"/>
    <col min="778" max="781" width="3.28515625" style="706"/>
    <col min="782" max="783" width="4.28515625" style="706" customWidth="1"/>
    <col min="784" max="784" width="4.42578125" style="706" customWidth="1"/>
    <col min="785" max="789" width="3.28515625" style="706"/>
    <col min="790" max="790" width="4.5703125" style="706" customWidth="1"/>
    <col min="791" max="800" width="3.28515625" style="706"/>
    <col min="801" max="801" width="4" style="706" customWidth="1"/>
    <col min="802" max="802" width="3.28515625" style="706"/>
    <col min="803" max="803" width="5.7109375" style="706" customWidth="1"/>
    <col min="804" max="804" width="4.42578125" style="706" customWidth="1"/>
    <col min="805" max="809" width="3.28515625" style="706"/>
    <col min="810" max="810" width="4.42578125" style="706" customWidth="1"/>
    <col min="811" max="811" width="3.28515625" style="706"/>
    <col min="812" max="812" width="4" style="706" customWidth="1"/>
    <col min="813" max="813" width="4.42578125" style="706" customWidth="1"/>
    <col min="814" max="814" width="5.7109375" style="706" customWidth="1"/>
    <col min="815" max="817" width="5" style="706" customWidth="1"/>
    <col min="818" max="1027" width="3.28515625" style="706"/>
    <col min="1028" max="1028" width="4.5703125" style="706" customWidth="1"/>
    <col min="1029" max="1030" width="3.28515625" style="706"/>
    <col min="1031" max="1031" width="6.140625" style="706" customWidth="1"/>
    <col min="1032" max="1032" width="5.140625" style="706" customWidth="1"/>
    <col min="1033" max="1033" width="6.7109375" style="706" customWidth="1"/>
    <col min="1034" max="1037" width="3.28515625" style="706"/>
    <col min="1038" max="1039" width="4.28515625" style="706" customWidth="1"/>
    <col min="1040" max="1040" width="4.42578125" style="706" customWidth="1"/>
    <col min="1041" max="1045" width="3.28515625" style="706"/>
    <col min="1046" max="1046" width="4.5703125" style="706" customWidth="1"/>
    <col min="1047" max="1056" width="3.28515625" style="706"/>
    <col min="1057" max="1057" width="4" style="706" customWidth="1"/>
    <col min="1058" max="1058" width="3.28515625" style="706"/>
    <col min="1059" max="1059" width="5.7109375" style="706" customWidth="1"/>
    <col min="1060" max="1060" width="4.42578125" style="706" customWidth="1"/>
    <col min="1061" max="1065" width="3.28515625" style="706"/>
    <col min="1066" max="1066" width="4.42578125" style="706" customWidth="1"/>
    <col min="1067" max="1067" width="3.28515625" style="706"/>
    <col min="1068" max="1068" width="4" style="706" customWidth="1"/>
    <col min="1069" max="1069" width="4.42578125" style="706" customWidth="1"/>
    <col min="1070" max="1070" width="5.7109375" style="706" customWidth="1"/>
    <col min="1071" max="1073" width="5" style="706" customWidth="1"/>
    <col min="1074" max="1283" width="3.28515625" style="706"/>
    <col min="1284" max="1284" width="4.5703125" style="706" customWidth="1"/>
    <col min="1285" max="1286" width="3.28515625" style="706"/>
    <col min="1287" max="1287" width="6.140625" style="706" customWidth="1"/>
    <col min="1288" max="1288" width="5.140625" style="706" customWidth="1"/>
    <col min="1289" max="1289" width="6.7109375" style="706" customWidth="1"/>
    <col min="1290" max="1293" width="3.28515625" style="706"/>
    <col min="1294" max="1295" width="4.28515625" style="706" customWidth="1"/>
    <col min="1296" max="1296" width="4.42578125" style="706" customWidth="1"/>
    <col min="1297" max="1301" width="3.28515625" style="706"/>
    <col min="1302" max="1302" width="4.5703125" style="706" customWidth="1"/>
    <col min="1303" max="1312" width="3.28515625" style="706"/>
    <col min="1313" max="1313" width="4" style="706" customWidth="1"/>
    <col min="1314" max="1314" width="3.28515625" style="706"/>
    <col min="1315" max="1315" width="5.7109375" style="706" customWidth="1"/>
    <col min="1316" max="1316" width="4.42578125" style="706" customWidth="1"/>
    <col min="1317" max="1321" width="3.28515625" style="706"/>
    <col min="1322" max="1322" width="4.42578125" style="706" customWidth="1"/>
    <col min="1323" max="1323" width="3.28515625" style="706"/>
    <col min="1324" max="1324" width="4" style="706" customWidth="1"/>
    <col min="1325" max="1325" width="4.42578125" style="706" customWidth="1"/>
    <col min="1326" max="1326" width="5.7109375" style="706" customWidth="1"/>
    <col min="1327" max="1329" width="5" style="706" customWidth="1"/>
    <col min="1330" max="1539" width="3.28515625" style="706"/>
    <col min="1540" max="1540" width="4.5703125" style="706" customWidth="1"/>
    <col min="1541" max="1542" width="3.28515625" style="706"/>
    <col min="1543" max="1543" width="6.140625" style="706" customWidth="1"/>
    <col min="1544" max="1544" width="5.140625" style="706" customWidth="1"/>
    <col min="1545" max="1545" width="6.7109375" style="706" customWidth="1"/>
    <col min="1546" max="1549" width="3.28515625" style="706"/>
    <col min="1550" max="1551" width="4.28515625" style="706" customWidth="1"/>
    <col min="1552" max="1552" width="4.42578125" style="706" customWidth="1"/>
    <col min="1553" max="1557" width="3.28515625" style="706"/>
    <col min="1558" max="1558" width="4.5703125" style="706" customWidth="1"/>
    <col min="1559" max="1568" width="3.28515625" style="706"/>
    <col min="1569" max="1569" width="4" style="706" customWidth="1"/>
    <col min="1570" max="1570" width="3.28515625" style="706"/>
    <col min="1571" max="1571" width="5.7109375" style="706" customWidth="1"/>
    <col min="1572" max="1572" width="4.42578125" style="706" customWidth="1"/>
    <col min="1573" max="1577" width="3.28515625" style="706"/>
    <col min="1578" max="1578" width="4.42578125" style="706" customWidth="1"/>
    <col min="1579" max="1579" width="3.28515625" style="706"/>
    <col min="1580" max="1580" width="4" style="706" customWidth="1"/>
    <col min="1581" max="1581" width="4.42578125" style="706" customWidth="1"/>
    <col min="1582" max="1582" width="5.7109375" style="706" customWidth="1"/>
    <col min="1583" max="1585" width="5" style="706" customWidth="1"/>
    <col min="1586" max="1795" width="3.28515625" style="706"/>
    <col min="1796" max="1796" width="4.5703125" style="706" customWidth="1"/>
    <col min="1797" max="1798" width="3.28515625" style="706"/>
    <col min="1799" max="1799" width="6.140625" style="706" customWidth="1"/>
    <col min="1800" max="1800" width="5.140625" style="706" customWidth="1"/>
    <col min="1801" max="1801" width="6.7109375" style="706" customWidth="1"/>
    <col min="1802" max="1805" width="3.28515625" style="706"/>
    <col min="1806" max="1807" width="4.28515625" style="706" customWidth="1"/>
    <col min="1808" max="1808" width="4.42578125" style="706" customWidth="1"/>
    <col min="1809" max="1813" width="3.28515625" style="706"/>
    <col min="1814" max="1814" width="4.5703125" style="706" customWidth="1"/>
    <col min="1815" max="1824" width="3.28515625" style="706"/>
    <col min="1825" max="1825" width="4" style="706" customWidth="1"/>
    <col min="1826" max="1826" width="3.28515625" style="706"/>
    <col min="1827" max="1827" width="5.7109375" style="706" customWidth="1"/>
    <col min="1828" max="1828" width="4.42578125" style="706" customWidth="1"/>
    <col min="1829" max="1833" width="3.28515625" style="706"/>
    <col min="1834" max="1834" width="4.42578125" style="706" customWidth="1"/>
    <col min="1835" max="1835" width="3.28515625" style="706"/>
    <col min="1836" max="1836" width="4" style="706" customWidth="1"/>
    <col min="1837" max="1837" width="4.42578125" style="706" customWidth="1"/>
    <col min="1838" max="1838" width="5.7109375" style="706" customWidth="1"/>
    <col min="1839" max="1841" width="5" style="706" customWidth="1"/>
    <col min="1842" max="2051" width="3.28515625" style="706"/>
    <col min="2052" max="2052" width="4.5703125" style="706" customWidth="1"/>
    <col min="2053" max="2054" width="3.28515625" style="706"/>
    <col min="2055" max="2055" width="6.140625" style="706" customWidth="1"/>
    <col min="2056" max="2056" width="5.140625" style="706" customWidth="1"/>
    <col min="2057" max="2057" width="6.7109375" style="706" customWidth="1"/>
    <col min="2058" max="2061" width="3.28515625" style="706"/>
    <col min="2062" max="2063" width="4.28515625" style="706" customWidth="1"/>
    <col min="2064" max="2064" width="4.42578125" style="706" customWidth="1"/>
    <col min="2065" max="2069" width="3.28515625" style="706"/>
    <col min="2070" max="2070" width="4.5703125" style="706" customWidth="1"/>
    <col min="2071" max="2080" width="3.28515625" style="706"/>
    <col min="2081" max="2081" width="4" style="706" customWidth="1"/>
    <col min="2082" max="2082" width="3.28515625" style="706"/>
    <col min="2083" max="2083" width="5.7109375" style="706" customWidth="1"/>
    <col min="2084" max="2084" width="4.42578125" style="706" customWidth="1"/>
    <col min="2085" max="2089" width="3.28515625" style="706"/>
    <col min="2090" max="2090" width="4.42578125" style="706" customWidth="1"/>
    <col min="2091" max="2091" width="3.28515625" style="706"/>
    <col min="2092" max="2092" width="4" style="706" customWidth="1"/>
    <col min="2093" max="2093" width="4.42578125" style="706" customWidth="1"/>
    <col min="2094" max="2094" width="5.7109375" style="706" customWidth="1"/>
    <col min="2095" max="2097" width="5" style="706" customWidth="1"/>
    <col min="2098" max="2307" width="3.28515625" style="706"/>
    <col min="2308" max="2308" width="4.5703125" style="706" customWidth="1"/>
    <col min="2309" max="2310" width="3.28515625" style="706"/>
    <col min="2311" max="2311" width="6.140625" style="706" customWidth="1"/>
    <col min="2312" max="2312" width="5.140625" style="706" customWidth="1"/>
    <col min="2313" max="2313" width="6.7109375" style="706" customWidth="1"/>
    <col min="2314" max="2317" width="3.28515625" style="706"/>
    <col min="2318" max="2319" width="4.28515625" style="706" customWidth="1"/>
    <col min="2320" max="2320" width="4.42578125" style="706" customWidth="1"/>
    <col min="2321" max="2325" width="3.28515625" style="706"/>
    <col min="2326" max="2326" width="4.5703125" style="706" customWidth="1"/>
    <col min="2327" max="2336" width="3.28515625" style="706"/>
    <col min="2337" max="2337" width="4" style="706" customWidth="1"/>
    <col min="2338" max="2338" width="3.28515625" style="706"/>
    <col min="2339" max="2339" width="5.7109375" style="706" customWidth="1"/>
    <col min="2340" max="2340" width="4.42578125" style="706" customWidth="1"/>
    <col min="2341" max="2345" width="3.28515625" style="706"/>
    <col min="2346" max="2346" width="4.42578125" style="706" customWidth="1"/>
    <col min="2347" max="2347" width="3.28515625" style="706"/>
    <col min="2348" max="2348" width="4" style="706" customWidth="1"/>
    <col min="2349" max="2349" width="4.42578125" style="706" customWidth="1"/>
    <col min="2350" max="2350" width="5.7109375" style="706" customWidth="1"/>
    <col min="2351" max="2353" width="5" style="706" customWidth="1"/>
    <col min="2354" max="2563" width="3.28515625" style="706"/>
    <col min="2564" max="2564" width="4.5703125" style="706" customWidth="1"/>
    <col min="2565" max="2566" width="3.28515625" style="706"/>
    <col min="2567" max="2567" width="6.140625" style="706" customWidth="1"/>
    <col min="2568" max="2568" width="5.140625" style="706" customWidth="1"/>
    <col min="2569" max="2569" width="6.7109375" style="706" customWidth="1"/>
    <col min="2570" max="2573" width="3.28515625" style="706"/>
    <col min="2574" max="2575" width="4.28515625" style="706" customWidth="1"/>
    <col min="2576" max="2576" width="4.42578125" style="706" customWidth="1"/>
    <col min="2577" max="2581" width="3.28515625" style="706"/>
    <col min="2582" max="2582" width="4.5703125" style="706" customWidth="1"/>
    <col min="2583" max="2592" width="3.28515625" style="706"/>
    <col min="2593" max="2593" width="4" style="706" customWidth="1"/>
    <col min="2594" max="2594" width="3.28515625" style="706"/>
    <col min="2595" max="2595" width="5.7109375" style="706" customWidth="1"/>
    <col min="2596" max="2596" width="4.42578125" style="706" customWidth="1"/>
    <col min="2597" max="2601" width="3.28515625" style="706"/>
    <col min="2602" max="2602" width="4.42578125" style="706" customWidth="1"/>
    <col min="2603" max="2603" width="3.28515625" style="706"/>
    <col min="2604" max="2604" width="4" style="706" customWidth="1"/>
    <col min="2605" max="2605" width="4.42578125" style="706" customWidth="1"/>
    <col min="2606" max="2606" width="5.7109375" style="706" customWidth="1"/>
    <col min="2607" max="2609" width="5" style="706" customWidth="1"/>
    <col min="2610" max="2819" width="3.28515625" style="706"/>
    <col min="2820" max="2820" width="4.5703125" style="706" customWidth="1"/>
    <col min="2821" max="2822" width="3.28515625" style="706"/>
    <col min="2823" max="2823" width="6.140625" style="706" customWidth="1"/>
    <col min="2824" max="2824" width="5.140625" style="706" customWidth="1"/>
    <col min="2825" max="2825" width="6.7109375" style="706" customWidth="1"/>
    <col min="2826" max="2829" width="3.28515625" style="706"/>
    <col min="2830" max="2831" width="4.28515625" style="706" customWidth="1"/>
    <col min="2832" max="2832" width="4.42578125" style="706" customWidth="1"/>
    <col min="2833" max="2837" width="3.28515625" style="706"/>
    <col min="2838" max="2838" width="4.5703125" style="706" customWidth="1"/>
    <col min="2839" max="2848" width="3.28515625" style="706"/>
    <col min="2849" max="2849" width="4" style="706" customWidth="1"/>
    <col min="2850" max="2850" width="3.28515625" style="706"/>
    <col min="2851" max="2851" width="5.7109375" style="706" customWidth="1"/>
    <col min="2852" max="2852" width="4.42578125" style="706" customWidth="1"/>
    <col min="2853" max="2857" width="3.28515625" style="706"/>
    <col min="2858" max="2858" width="4.42578125" style="706" customWidth="1"/>
    <col min="2859" max="2859" width="3.28515625" style="706"/>
    <col min="2860" max="2860" width="4" style="706" customWidth="1"/>
    <col min="2861" max="2861" width="4.42578125" style="706" customWidth="1"/>
    <col min="2862" max="2862" width="5.7109375" style="706" customWidth="1"/>
    <col min="2863" max="2865" width="5" style="706" customWidth="1"/>
    <col min="2866" max="3075" width="3.28515625" style="706"/>
    <col min="3076" max="3076" width="4.5703125" style="706" customWidth="1"/>
    <col min="3077" max="3078" width="3.28515625" style="706"/>
    <col min="3079" max="3079" width="6.140625" style="706" customWidth="1"/>
    <col min="3080" max="3080" width="5.140625" style="706" customWidth="1"/>
    <col min="3081" max="3081" width="6.7109375" style="706" customWidth="1"/>
    <col min="3082" max="3085" width="3.28515625" style="706"/>
    <col min="3086" max="3087" width="4.28515625" style="706" customWidth="1"/>
    <col min="3088" max="3088" width="4.42578125" style="706" customWidth="1"/>
    <col min="3089" max="3093" width="3.28515625" style="706"/>
    <col min="3094" max="3094" width="4.5703125" style="706" customWidth="1"/>
    <col min="3095" max="3104" width="3.28515625" style="706"/>
    <col min="3105" max="3105" width="4" style="706" customWidth="1"/>
    <col min="3106" max="3106" width="3.28515625" style="706"/>
    <col min="3107" max="3107" width="5.7109375" style="706" customWidth="1"/>
    <col min="3108" max="3108" width="4.42578125" style="706" customWidth="1"/>
    <col min="3109" max="3113" width="3.28515625" style="706"/>
    <col min="3114" max="3114" width="4.42578125" style="706" customWidth="1"/>
    <col min="3115" max="3115" width="3.28515625" style="706"/>
    <col min="3116" max="3116" width="4" style="706" customWidth="1"/>
    <col min="3117" max="3117" width="4.42578125" style="706" customWidth="1"/>
    <col min="3118" max="3118" width="5.7109375" style="706" customWidth="1"/>
    <col min="3119" max="3121" width="5" style="706" customWidth="1"/>
    <col min="3122" max="3331" width="3.28515625" style="706"/>
    <col min="3332" max="3332" width="4.5703125" style="706" customWidth="1"/>
    <col min="3333" max="3334" width="3.28515625" style="706"/>
    <col min="3335" max="3335" width="6.140625" style="706" customWidth="1"/>
    <col min="3336" max="3336" width="5.140625" style="706" customWidth="1"/>
    <col min="3337" max="3337" width="6.7109375" style="706" customWidth="1"/>
    <col min="3338" max="3341" width="3.28515625" style="706"/>
    <col min="3342" max="3343" width="4.28515625" style="706" customWidth="1"/>
    <col min="3344" max="3344" width="4.42578125" style="706" customWidth="1"/>
    <col min="3345" max="3349" width="3.28515625" style="706"/>
    <col min="3350" max="3350" width="4.5703125" style="706" customWidth="1"/>
    <col min="3351" max="3360" width="3.28515625" style="706"/>
    <col min="3361" max="3361" width="4" style="706" customWidth="1"/>
    <col min="3362" max="3362" width="3.28515625" style="706"/>
    <col min="3363" max="3363" width="5.7109375" style="706" customWidth="1"/>
    <col min="3364" max="3364" width="4.42578125" style="706" customWidth="1"/>
    <col min="3365" max="3369" width="3.28515625" style="706"/>
    <col min="3370" max="3370" width="4.42578125" style="706" customWidth="1"/>
    <col min="3371" max="3371" width="3.28515625" style="706"/>
    <col min="3372" max="3372" width="4" style="706" customWidth="1"/>
    <col min="3373" max="3373" width="4.42578125" style="706" customWidth="1"/>
    <col min="3374" max="3374" width="5.7109375" style="706" customWidth="1"/>
    <col min="3375" max="3377" width="5" style="706" customWidth="1"/>
    <col min="3378" max="3587" width="3.28515625" style="706"/>
    <col min="3588" max="3588" width="4.5703125" style="706" customWidth="1"/>
    <col min="3589" max="3590" width="3.28515625" style="706"/>
    <col min="3591" max="3591" width="6.140625" style="706" customWidth="1"/>
    <col min="3592" max="3592" width="5.140625" style="706" customWidth="1"/>
    <col min="3593" max="3593" width="6.7109375" style="706" customWidth="1"/>
    <col min="3594" max="3597" width="3.28515625" style="706"/>
    <col min="3598" max="3599" width="4.28515625" style="706" customWidth="1"/>
    <col min="3600" max="3600" width="4.42578125" style="706" customWidth="1"/>
    <col min="3601" max="3605" width="3.28515625" style="706"/>
    <col min="3606" max="3606" width="4.5703125" style="706" customWidth="1"/>
    <col min="3607" max="3616" width="3.28515625" style="706"/>
    <col min="3617" max="3617" width="4" style="706" customWidth="1"/>
    <col min="3618" max="3618" width="3.28515625" style="706"/>
    <col min="3619" max="3619" width="5.7109375" style="706" customWidth="1"/>
    <col min="3620" max="3620" width="4.42578125" style="706" customWidth="1"/>
    <col min="3621" max="3625" width="3.28515625" style="706"/>
    <col min="3626" max="3626" width="4.42578125" style="706" customWidth="1"/>
    <col min="3627" max="3627" width="3.28515625" style="706"/>
    <col min="3628" max="3628" width="4" style="706" customWidth="1"/>
    <col min="3629" max="3629" width="4.42578125" style="706" customWidth="1"/>
    <col min="3630" max="3630" width="5.7109375" style="706" customWidth="1"/>
    <col min="3631" max="3633" width="5" style="706" customWidth="1"/>
    <col min="3634" max="3843" width="3.28515625" style="706"/>
    <col min="3844" max="3844" width="4.5703125" style="706" customWidth="1"/>
    <col min="3845" max="3846" width="3.28515625" style="706"/>
    <col min="3847" max="3847" width="6.140625" style="706" customWidth="1"/>
    <col min="3848" max="3848" width="5.140625" style="706" customWidth="1"/>
    <col min="3849" max="3849" width="6.7109375" style="706" customWidth="1"/>
    <col min="3850" max="3853" width="3.28515625" style="706"/>
    <col min="3854" max="3855" width="4.28515625" style="706" customWidth="1"/>
    <col min="3856" max="3856" width="4.42578125" style="706" customWidth="1"/>
    <col min="3857" max="3861" width="3.28515625" style="706"/>
    <col min="3862" max="3862" width="4.5703125" style="706" customWidth="1"/>
    <col min="3863" max="3872" width="3.28515625" style="706"/>
    <col min="3873" max="3873" width="4" style="706" customWidth="1"/>
    <col min="3874" max="3874" width="3.28515625" style="706"/>
    <col min="3875" max="3875" width="5.7109375" style="706" customWidth="1"/>
    <col min="3876" max="3876" width="4.42578125" style="706" customWidth="1"/>
    <col min="3877" max="3881" width="3.28515625" style="706"/>
    <col min="3882" max="3882" width="4.42578125" style="706" customWidth="1"/>
    <col min="3883" max="3883" width="3.28515625" style="706"/>
    <col min="3884" max="3884" width="4" style="706" customWidth="1"/>
    <col min="3885" max="3885" width="4.42578125" style="706" customWidth="1"/>
    <col min="3886" max="3886" width="5.7109375" style="706" customWidth="1"/>
    <col min="3887" max="3889" width="5" style="706" customWidth="1"/>
    <col min="3890" max="4099" width="3.28515625" style="706"/>
    <col min="4100" max="4100" width="4.5703125" style="706" customWidth="1"/>
    <col min="4101" max="4102" width="3.28515625" style="706"/>
    <col min="4103" max="4103" width="6.140625" style="706" customWidth="1"/>
    <col min="4104" max="4104" width="5.140625" style="706" customWidth="1"/>
    <col min="4105" max="4105" width="6.7109375" style="706" customWidth="1"/>
    <col min="4106" max="4109" width="3.28515625" style="706"/>
    <col min="4110" max="4111" width="4.28515625" style="706" customWidth="1"/>
    <col min="4112" max="4112" width="4.42578125" style="706" customWidth="1"/>
    <col min="4113" max="4117" width="3.28515625" style="706"/>
    <col min="4118" max="4118" width="4.5703125" style="706" customWidth="1"/>
    <col min="4119" max="4128" width="3.28515625" style="706"/>
    <col min="4129" max="4129" width="4" style="706" customWidth="1"/>
    <col min="4130" max="4130" width="3.28515625" style="706"/>
    <col min="4131" max="4131" width="5.7109375" style="706" customWidth="1"/>
    <col min="4132" max="4132" width="4.42578125" style="706" customWidth="1"/>
    <col min="4133" max="4137" width="3.28515625" style="706"/>
    <col min="4138" max="4138" width="4.42578125" style="706" customWidth="1"/>
    <col min="4139" max="4139" width="3.28515625" style="706"/>
    <col min="4140" max="4140" width="4" style="706" customWidth="1"/>
    <col min="4141" max="4141" width="4.42578125" style="706" customWidth="1"/>
    <col min="4142" max="4142" width="5.7109375" style="706" customWidth="1"/>
    <col min="4143" max="4145" width="5" style="706" customWidth="1"/>
    <col min="4146" max="4355" width="3.28515625" style="706"/>
    <col min="4356" max="4356" width="4.5703125" style="706" customWidth="1"/>
    <col min="4357" max="4358" width="3.28515625" style="706"/>
    <col min="4359" max="4359" width="6.140625" style="706" customWidth="1"/>
    <col min="4360" max="4360" width="5.140625" style="706" customWidth="1"/>
    <col min="4361" max="4361" width="6.7109375" style="706" customWidth="1"/>
    <col min="4362" max="4365" width="3.28515625" style="706"/>
    <col min="4366" max="4367" width="4.28515625" style="706" customWidth="1"/>
    <col min="4368" max="4368" width="4.42578125" style="706" customWidth="1"/>
    <col min="4369" max="4373" width="3.28515625" style="706"/>
    <col min="4374" max="4374" width="4.5703125" style="706" customWidth="1"/>
    <col min="4375" max="4384" width="3.28515625" style="706"/>
    <col min="4385" max="4385" width="4" style="706" customWidth="1"/>
    <col min="4386" max="4386" width="3.28515625" style="706"/>
    <col min="4387" max="4387" width="5.7109375" style="706" customWidth="1"/>
    <col min="4388" max="4388" width="4.42578125" style="706" customWidth="1"/>
    <col min="4389" max="4393" width="3.28515625" style="706"/>
    <col min="4394" max="4394" width="4.42578125" style="706" customWidth="1"/>
    <col min="4395" max="4395" width="3.28515625" style="706"/>
    <col min="4396" max="4396" width="4" style="706" customWidth="1"/>
    <col min="4397" max="4397" width="4.42578125" style="706" customWidth="1"/>
    <col min="4398" max="4398" width="5.7109375" style="706" customWidth="1"/>
    <col min="4399" max="4401" width="5" style="706" customWidth="1"/>
    <col min="4402" max="4611" width="3.28515625" style="706"/>
    <col min="4612" max="4612" width="4.5703125" style="706" customWidth="1"/>
    <col min="4613" max="4614" width="3.28515625" style="706"/>
    <col min="4615" max="4615" width="6.140625" style="706" customWidth="1"/>
    <col min="4616" max="4616" width="5.140625" style="706" customWidth="1"/>
    <col min="4617" max="4617" width="6.7109375" style="706" customWidth="1"/>
    <col min="4618" max="4621" width="3.28515625" style="706"/>
    <col min="4622" max="4623" width="4.28515625" style="706" customWidth="1"/>
    <col min="4624" max="4624" width="4.42578125" style="706" customWidth="1"/>
    <col min="4625" max="4629" width="3.28515625" style="706"/>
    <col min="4630" max="4630" width="4.5703125" style="706" customWidth="1"/>
    <col min="4631" max="4640" width="3.28515625" style="706"/>
    <col min="4641" max="4641" width="4" style="706" customWidth="1"/>
    <col min="4642" max="4642" width="3.28515625" style="706"/>
    <col min="4643" max="4643" width="5.7109375" style="706" customWidth="1"/>
    <col min="4644" max="4644" width="4.42578125" style="706" customWidth="1"/>
    <col min="4645" max="4649" width="3.28515625" style="706"/>
    <col min="4650" max="4650" width="4.42578125" style="706" customWidth="1"/>
    <col min="4651" max="4651" width="3.28515625" style="706"/>
    <col min="4652" max="4652" width="4" style="706" customWidth="1"/>
    <col min="4653" max="4653" width="4.42578125" style="706" customWidth="1"/>
    <col min="4654" max="4654" width="5.7109375" style="706" customWidth="1"/>
    <col min="4655" max="4657" width="5" style="706" customWidth="1"/>
    <col min="4658" max="4867" width="3.28515625" style="706"/>
    <col min="4868" max="4868" width="4.5703125" style="706" customWidth="1"/>
    <col min="4869" max="4870" width="3.28515625" style="706"/>
    <col min="4871" max="4871" width="6.140625" style="706" customWidth="1"/>
    <col min="4872" max="4872" width="5.140625" style="706" customWidth="1"/>
    <col min="4873" max="4873" width="6.7109375" style="706" customWidth="1"/>
    <col min="4874" max="4877" width="3.28515625" style="706"/>
    <col min="4878" max="4879" width="4.28515625" style="706" customWidth="1"/>
    <col min="4880" max="4880" width="4.42578125" style="706" customWidth="1"/>
    <col min="4881" max="4885" width="3.28515625" style="706"/>
    <col min="4886" max="4886" width="4.5703125" style="706" customWidth="1"/>
    <col min="4887" max="4896" width="3.28515625" style="706"/>
    <col min="4897" max="4897" width="4" style="706" customWidth="1"/>
    <col min="4898" max="4898" width="3.28515625" style="706"/>
    <col min="4899" max="4899" width="5.7109375" style="706" customWidth="1"/>
    <col min="4900" max="4900" width="4.42578125" style="706" customWidth="1"/>
    <col min="4901" max="4905" width="3.28515625" style="706"/>
    <col min="4906" max="4906" width="4.42578125" style="706" customWidth="1"/>
    <col min="4907" max="4907" width="3.28515625" style="706"/>
    <col min="4908" max="4908" width="4" style="706" customWidth="1"/>
    <col min="4909" max="4909" width="4.42578125" style="706" customWidth="1"/>
    <col min="4910" max="4910" width="5.7109375" style="706" customWidth="1"/>
    <col min="4911" max="4913" width="5" style="706" customWidth="1"/>
    <col min="4914" max="5123" width="3.28515625" style="706"/>
    <col min="5124" max="5124" width="4.5703125" style="706" customWidth="1"/>
    <col min="5125" max="5126" width="3.28515625" style="706"/>
    <col min="5127" max="5127" width="6.140625" style="706" customWidth="1"/>
    <col min="5128" max="5128" width="5.140625" style="706" customWidth="1"/>
    <col min="5129" max="5129" width="6.7109375" style="706" customWidth="1"/>
    <col min="5130" max="5133" width="3.28515625" style="706"/>
    <col min="5134" max="5135" width="4.28515625" style="706" customWidth="1"/>
    <col min="5136" max="5136" width="4.42578125" style="706" customWidth="1"/>
    <col min="5137" max="5141" width="3.28515625" style="706"/>
    <col min="5142" max="5142" width="4.5703125" style="706" customWidth="1"/>
    <col min="5143" max="5152" width="3.28515625" style="706"/>
    <col min="5153" max="5153" width="4" style="706" customWidth="1"/>
    <col min="5154" max="5154" width="3.28515625" style="706"/>
    <col min="5155" max="5155" width="5.7109375" style="706" customWidth="1"/>
    <col min="5156" max="5156" width="4.42578125" style="706" customWidth="1"/>
    <col min="5157" max="5161" width="3.28515625" style="706"/>
    <col min="5162" max="5162" width="4.42578125" style="706" customWidth="1"/>
    <col min="5163" max="5163" width="3.28515625" style="706"/>
    <col min="5164" max="5164" width="4" style="706" customWidth="1"/>
    <col min="5165" max="5165" width="4.42578125" style="706" customWidth="1"/>
    <col min="5166" max="5166" width="5.7109375" style="706" customWidth="1"/>
    <col min="5167" max="5169" width="5" style="706" customWidth="1"/>
    <col min="5170" max="5379" width="3.28515625" style="706"/>
    <col min="5380" max="5380" width="4.5703125" style="706" customWidth="1"/>
    <col min="5381" max="5382" width="3.28515625" style="706"/>
    <col min="5383" max="5383" width="6.140625" style="706" customWidth="1"/>
    <col min="5384" max="5384" width="5.140625" style="706" customWidth="1"/>
    <col min="5385" max="5385" width="6.7109375" style="706" customWidth="1"/>
    <col min="5386" max="5389" width="3.28515625" style="706"/>
    <col min="5390" max="5391" width="4.28515625" style="706" customWidth="1"/>
    <col min="5392" max="5392" width="4.42578125" style="706" customWidth="1"/>
    <col min="5393" max="5397" width="3.28515625" style="706"/>
    <col min="5398" max="5398" width="4.5703125" style="706" customWidth="1"/>
    <col min="5399" max="5408" width="3.28515625" style="706"/>
    <col min="5409" max="5409" width="4" style="706" customWidth="1"/>
    <col min="5410" max="5410" width="3.28515625" style="706"/>
    <col min="5411" max="5411" width="5.7109375" style="706" customWidth="1"/>
    <col min="5412" max="5412" width="4.42578125" style="706" customWidth="1"/>
    <col min="5413" max="5417" width="3.28515625" style="706"/>
    <col min="5418" max="5418" width="4.42578125" style="706" customWidth="1"/>
    <col min="5419" max="5419" width="3.28515625" style="706"/>
    <col min="5420" max="5420" width="4" style="706" customWidth="1"/>
    <col min="5421" max="5421" width="4.42578125" style="706" customWidth="1"/>
    <col min="5422" max="5422" width="5.7109375" style="706" customWidth="1"/>
    <col min="5423" max="5425" width="5" style="706" customWidth="1"/>
    <col min="5426" max="5635" width="3.28515625" style="706"/>
    <col min="5636" max="5636" width="4.5703125" style="706" customWidth="1"/>
    <col min="5637" max="5638" width="3.28515625" style="706"/>
    <col min="5639" max="5639" width="6.140625" style="706" customWidth="1"/>
    <col min="5640" max="5640" width="5.140625" style="706" customWidth="1"/>
    <col min="5641" max="5641" width="6.7109375" style="706" customWidth="1"/>
    <col min="5642" max="5645" width="3.28515625" style="706"/>
    <col min="5646" max="5647" width="4.28515625" style="706" customWidth="1"/>
    <col min="5648" max="5648" width="4.42578125" style="706" customWidth="1"/>
    <col min="5649" max="5653" width="3.28515625" style="706"/>
    <col min="5654" max="5654" width="4.5703125" style="706" customWidth="1"/>
    <col min="5655" max="5664" width="3.28515625" style="706"/>
    <col min="5665" max="5665" width="4" style="706" customWidth="1"/>
    <col min="5666" max="5666" width="3.28515625" style="706"/>
    <col min="5667" max="5667" width="5.7109375" style="706" customWidth="1"/>
    <col min="5668" max="5668" width="4.42578125" style="706" customWidth="1"/>
    <col min="5669" max="5673" width="3.28515625" style="706"/>
    <col min="5674" max="5674" width="4.42578125" style="706" customWidth="1"/>
    <col min="5675" max="5675" width="3.28515625" style="706"/>
    <col min="5676" max="5676" width="4" style="706" customWidth="1"/>
    <col min="5677" max="5677" width="4.42578125" style="706" customWidth="1"/>
    <col min="5678" max="5678" width="5.7109375" style="706" customWidth="1"/>
    <col min="5679" max="5681" width="5" style="706" customWidth="1"/>
    <col min="5682" max="5891" width="3.28515625" style="706"/>
    <col min="5892" max="5892" width="4.5703125" style="706" customWidth="1"/>
    <col min="5893" max="5894" width="3.28515625" style="706"/>
    <col min="5895" max="5895" width="6.140625" style="706" customWidth="1"/>
    <col min="5896" max="5896" width="5.140625" style="706" customWidth="1"/>
    <col min="5897" max="5897" width="6.7109375" style="706" customWidth="1"/>
    <col min="5898" max="5901" width="3.28515625" style="706"/>
    <col min="5902" max="5903" width="4.28515625" style="706" customWidth="1"/>
    <col min="5904" max="5904" width="4.42578125" style="706" customWidth="1"/>
    <col min="5905" max="5909" width="3.28515625" style="706"/>
    <col min="5910" max="5910" width="4.5703125" style="706" customWidth="1"/>
    <col min="5911" max="5920" width="3.28515625" style="706"/>
    <col min="5921" max="5921" width="4" style="706" customWidth="1"/>
    <col min="5922" max="5922" width="3.28515625" style="706"/>
    <col min="5923" max="5923" width="5.7109375" style="706" customWidth="1"/>
    <col min="5924" max="5924" width="4.42578125" style="706" customWidth="1"/>
    <col min="5925" max="5929" width="3.28515625" style="706"/>
    <col min="5930" max="5930" width="4.42578125" style="706" customWidth="1"/>
    <col min="5931" max="5931" width="3.28515625" style="706"/>
    <col min="5932" max="5932" width="4" style="706" customWidth="1"/>
    <col min="5933" max="5933" width="4.42578125" style="706" customWidth="1"/>
    <col min="5934" max="5934" width="5.7109375" style="706" customWidth="1"/>
    <col min="5935" max="5937" width="5" style="706" customWidth="1"/>
    <col min="5938" max="6147" width="3.28515625" style="706"/>
    <col min="6148" max="6148" width="4.5703125" style="706" customWidth="1"/>
    <col min="6149" max="6150" width="3.28515625" style="706"/>
    <col min="6151" max="6151" width="6.140625" style="706" customWidth="1"/>
    <col min="6152" max="6152" width="5.140625" style="706" customWidth="1"/>
    <col min="6153" max="6153" width="6.7109375" style="706" customWidth="1"/>
    <col min="6154" max="6157" width="3.28515625" style="706"/>
    <col min="6158" max="6159" width="4.28515625" style="706" customWidth="1"/>
    <col min="6160" max="6160" width="4.42578125" style="706" customWidth="1"/>
    <col min="6161" max="6165" width="3.28515625" style="706"/>
    <col min="6166" max="6166" width="4.5703125" style="706" customWidth="1"/>
    <col min="6167" max="6176" width="3.28515625" style="706"/>
    <col min="6177" max="6177" width="4" style="706" customWidth="1"/>
    <col min="6178" max="6178" width="3.28515625" style="706"/>
    <col min="6179" max="6179" width="5.7109375" style="706" customWidth="1"/>
    <col min="6180" max="6180" width="4.42578125" style="706" customWidth="1"/>
    <col min="6181" max="6185" width="3.28515625" style="706"/>
    <col min="6186" max="6186" width="4.42578125" style="706" customWidth="1"/>
    <col min="6187" max="6187" width="3.28515625" style="706"/>
    <col min="6188" max="6188" width="4" style="706" customWidth="1"/>
    <col min="6189" max="6189" width="4.42578125" style="706" customWidth="1"/>
    <col min="6190" max="6190" width="5.7109375" style="706" customWidth="1"/>
    <col min="6191" max="6193" width="5" style="706" customWidth="1"/>
    <col min="6194" max="6403" width="3.28515625" style="706"/>
    <col min="6404" max="6404" width="4.5703125" style="706" customWidth="1"/>
    <col min="6405" max="6406" width="3.28515625" style="706"/>
    <col min="6407" max="6407" width="6.140625" style="706" customWidth="1"/>
    <col min="6408" max="6408" width="5.140625" style="706" customWidth="1"/>
    <col min="6409" max="6409" width="6.7109375" style="706" customWidth="1"/>
    <col min="6410" max="6413" width="3.28515625" style="706"/>
    <col min="6414" max="6415" width="4.28515625" style="706" customWidth="1"/>
    <col min="6416" max="6416" width="4.42578125" style="706" customWidth="1"/>
    <col min="6417" max="6421" width="3.28515625" style="706"/>
    <col min="6422" max="6422" width="4.5703125" style="706" customWidth="1"/>
    <col min="6423" max="6432" width="3.28515625" style="706"/>
    <col min="6433" max="6433" width="4" style="706" customWidth="1"/>
    <col min="6434" max="6434" width="3.28515625" style="706"/>
    <col min="6435" max="6435" width="5.7109375" style="706" customWidth="1"/>
    <col min="6436" max="6436" width="4.42578125" style="706" customWidth="1"/>
    <col min="6437" max="6441" width="3.28515625" style="706"/>
    <col min="6442" max="6442" width="4.42578125" style="706" customWidth="1"/>
    <col min="6443" max="6443" width="3.28515625" style="706"/>
    <col min="6444" max="6444" width="4" style="706" customWidth="1"/>
    <col min="6445" max="6445" width="4.42578125" style="706" customWidth="1"/>
    <col min="6446" max="6446" width="5.7109375" style="706" customWidth="1"/>
    <col min="6447" max="6449" width="5" style="706" customWidth="1"/>
    <col min="6450" max="6659" width="3.28515625" style="706"/>
    <col min="6660" max="6660" width="4.5703125" style="706" customWidth="1"/>
    <col min="6661" max="6662" width="3.28515625" style="706"/>
    <col min="6663" max="6663" width="6.140625" style="706" customWidth="1"/>
    <col min="6664" max="6664" width="5.140625" style="706" customWidth="1"/>
    <col min="6665" max="6665" width="6.7109375" style="706" customWidth="1"/>
    <col min="6666" max="6669" width="3.28515625" style="706"/>
    <col min="6670" max="6671" width="4.28515625" style="706" customWidth="1"/>
    <col min="6672" max="6672" width="4.42578125" style="706" customWidth="1"/>
    <col min="6673" max="6677" width="3.28515625" style="706"/>
    <col min="6678" max="6678" width="4.5703125" style="706" customWidth="1"/>
    <col min="6679" max="6688" width="3.28515625" style="706"/>
    <col min="6689" max="6689" width="4" style="706" customWidth="1"/>
    <col min="6690" max="6690" width="3.28515625" style="706"/>
    <col min="6691" max="6691" width="5.7109375" style="706" customWidth="1"/>
    <col min="6692" max="6692" width="4.42578125" style="706" customWidth="1"/>
    <col min="6693" max="6697" width="3.28515625" style="706"/>
    <col min="6698" max="6698" width="4.42578125" style="706" customWidth="1"/>
    <col min="6699" max="6699" width="3.28515625" style="706"/>
    <col min="6700" max="6700" width="4" style="706" customWidth="1"/>
    <col min="6701" max="6701" width="4.42578125" style="706" customWidth="1"/>
    <col min="6702" max="6702" width="5.7109375" style="706" customWidth="1"/>
    <col min="6703" max="6705" width="5" style="706" customWidth="1"/>
    <col min="6706" max="6915" width="3.28515625" style="706"/>
    <col min="6916" max="6916" width="4.5703125" style="706" customWidth="1"/>
    <col min="6917" max="6918" width="3.28515625" style="706"/>
    <col min="6919" max="6919" width="6.140625" style="706" customWidth="1"/>
    <col min="6920" max="6920" width="5.140625" style="706" customWidth="1"/>
    <col min="6921" max="6921" width="6.7109375" style="706" customWidth="1"/>
    <col min="6922" max="6925" width="3.28515625" style="706"/>
    <col min="6926" max="6927" width="4.28515625" style="706" customWidth="1"/>
    <col min="6928" max="6928" width="4.42578125" style="706" customWidth="1"/>
    <col min="6929" max="6933" width="3.28515625" style="706"/>
    <col min="6934" max="6934" width="4.5703125" style="706" customWidth="1"/>
    <col min="6935" max="6944" width="3.28515625" style="706"/>
    <col min="6945" max="6945" width="4" style="706" customWidth="1"/>
    <col min="6946" max="6946" width="3.28515625" style="706"/>
    <col min="6947" max="6947" width="5.7109375" style="706" customWidth="1"/>
    <col min="6948" max="6948" width="4.42578125" style="706" customWidth="1"/>
    <col min="6949" max="6953" width="3.28515625" style="706"/>
    <col min="6954" max="6954" width="4.42578125" style="706" customWidth="1"/>
    <col min="6955" max="6955" width="3.28515625" style="706"/>
    <col min="6956" max="6956" width="4" style="706" customWidth="1"/>
    <col min="6957" max="6957" width="4.42578125" style="706" customWidth="1"/>
    <col min="6958" max="6958" width="5.7109375" style="706" customWidth="1"/>
    <col min="6959" max="6961" width="5" style="706" customWidth="1"/>
    <col min="6962" max="7171" width="3.28515625" style="706"/>
    <col min="7172" max="7172" width="4.5703125" style="706" customWidth="1"/>
    <col min="7173" max="7174" width="3.28515625" style="706"/>
    <col min="7175" max="7175" width="6.140625" style="706" customWidth="1"/>
    <col min="7176" max="7176" width="5.140625" style="706" customWidth="1"/>
    <col min="7177" max="7177" width="6.7109375" style="706" customWidth="1"/>
    <col min="7178" max="7181" width="3.28515625" style="706"/>
    <col min="7182" max="7183" width="4.28515625" style="706" customWidth="1"/>
    <col min="7184" max="7184" width="4.42578125" style="706" customWidth="1"/>
    <col min="7185" max="7189" width="3.28515625" style="706"/>
    <col min="7190" max="7190" width="4.5703125" style="706" customWidth="1"/>
    <col min="7191" max="7200" width="3.28515625" style="706"/>
    <col min="7201" max="7201" width="4" style="706" customWidth="1"/>
    <col min="7202" max="7202" width="3.28515625" style="706"/>
    <col min="7203" max="7203" width="5.7109375" style="706" customWidth="1"/>
    <col min="7204" max="7204" width="4.42578125" style="706" customWidth="1"/>
    <col min="7205" max="7209" width="3.28515625" style="706"/>
    <col min="7210" max="7210" width="4.42578125" style="706" customWidth="1"/>
    <col min="7211" max="7211" width="3.28515625" style="706"/>
    <col min="7212" max="7212" width="4" style="706" customWidth="1"/>
    <col min="7213" max="7213" width="4.42578125" style="706" customWidth="1"/>
    <col min="7214" max="7214" width="5.7109375" style="706" customWidth="1"/>
    <col min="7215" max="7217" width="5" style="706" customWidth="1"/>
    <col min="7218" max="7427" width="3.28515625" style="706"/>
    <col min="7428" max="7428" width="4.5703125" style="706" customWidth="1"/>
    <col min="7429" max="7430" width="3.28515625" style="706"/>
    <col min="7431" max="7431" width="6.140625" style="706" customWidth="1"/>
    <col min="7432" max="7432" width="5.140625" style="706" customWidth="1"/>
    <col min="7433" max="7433" width="6.7109375" style="706" customWidth="1"/>
    <col min="7434" max="7437" width="3.28515625" style="706"/>
    <col min="7438" max="7439" width="4.28515625" style="706" customWidth="1"/>
    <col min="7440" max="7440" width="4.42578125" style="706" customWidth="1"/>
    <col min="7441" max="7445" width="3.28515625" style="706"/>
    <col min="7446" max="7446" width="4.5703125" style="706" customWidth="1"/>
    <col min="7447" max="7456" width="3.28515625" style="706"/>
    <col min="7457" max="7457" width="4" style="706" customWidth="1"/>
    <col min="7458" max="7458" width="3.28515625" style="706"/>
    <col min="7459" max="7459" width="5.7109375" style="706" customWidth="1"/>
    <col min="7460" max="7460" width="4.42578125" style="706" customWidth="1"/>
    <col min="7461" max="7465" width="3.28515625" style="706"/>
    <col min="7466" max="7466" width="4.42578125" style="706" customWidth="1"/>
    <col min="7467" max="7467" width="3.28515625" style="706"/>
    <col min="7468" max="7468" width="4" style="706" customWidth="1"/>
    <col min="7469" max="7469" width="4.42578125" style="706" customWidth="1"/>
    <col min="7470" max="7470" width="5.7109375" style="706" customWidth="1"/>
    <col min="7471" max="7473" width="5" style="706" customWidth="1"/>
    <col min="7474" max="7683" width="3.28515625" style="706"/>
    <col min="7684" max="7684" width="4.5703125" style="706" customWidth="1"/>
    <col min="7685" max="7686" width="3.28515625" style="706"/>
    <col min="7687" max="7687" width="6.140625" style="706" customWidth="1"/>
    <col min="7688" max="7688" width="5.140625" style="706" customWidth="1"/>
    <col min="7689" max="7689" width="6.7109375" style="706" customWidth="1"/>
    <col min="7690" max="7693" width="3.28515625" style="706"/>
    <col min="7694" max="7695" width="4.28515625" style="706" customWidth="1"/>
    <col min="7696" max="7696" width="4.42578125" style="706" customWidth="1"/>
    <col min="7697" max="7701" width="3.28515625" style="706"/>
    <col min="7702" max="7702" width="4.5703125" style="706" customWidth="1"/>
    <col min="7703" max="7712" width="3.28515625" style="706"/>
    <col min="7713" max="7713" width="4" style="706" customWidth="1"/>
    <col min="7714" max="7714" width="3.28515625" style="706"/>
    <col min="7715" max="7715" width="5.7109375" style="706" customWidth="1"/>
    <col min="7716" max="7716" width="4.42578125" style="706" customWidth="1"/>
    <col min="7717" max="7721" width="3.28515625" style="706"/>
    <col min="7722" max="7722" width="4.42578125" style="706" customWidth="1"/>
    <col min="7723" max="7723" width="3.28515625" style="706"/>
    <col min="7724" max="7724" width="4" style="706" customWidth="1"/>
    <col min="7725" max="7725" width="4.42578125" style="706" customWidth="1"/>
    <col min="7726" max="7726" width="5.7109375" style="706" customWidth="1"/>
    <col min="7727" max="7729" width="5" style="706" customWidth="1"/>
    <col min="7730" max="7939" width="3.28515625" style="706"/>
    <col min="7940" max="7940" width="4.5703125" style="706" customWidth="1"/>
    <col min="7941" max="7942" width="3.28515625" style="706"/>
    <col min="7943" max="7943" width="6.140625" style="706" customWidth="1"/>
    <col min="7944" max="7944" width="5.140625" style="706" customWidth="1"/>
    <col min="7945" max="7945" width="6.7109375" style="706" customWidth="1"/>
    <col min="7946" max="7949" width="3.28515625" style="706"/>
    <col min="7950" max="7951" width="4.28515625" style="706" customWidth="1"/>
    <col min="7952" max="7952" width="4.42578125" style="706" customWidth="1"/>
    <col min="7953" max="7957" width="3.28515625" style="706"/>
    <col min="7958" max="7958" width="4.5703125" style="706" customWidth="1"/>
    <col min="7959" max="7968" width="3.28515625" style="706"/>
    <col min="7969" max="7969" width="4" style="706" customWidth="1"/>
    <col min="7970" max="7970" width="3.28515625" style="706"/>
    <col min="7971" max="7971" width="5.7109375" style="706" customWidth="1"/>
    <col min="7972" max="7972" width="4.42578125" style="706" customWidth="1"/>
    <col min="7973" max="7977" width="3.28515625" style="706"/>
    <col min="7978" max="7978" width="4.42578125" style="706" customWidth="1"/>
    <col min="7979" max="7979" width="3.28515625" style="706"/>
    <col min="7980" max="7980" width="4" style="706" customWidth="1"/>
    <col min="7981" max="7981" width="4.42578125" style="706" customWidth="1"/>
    <col min="7982" max="7982" width="5.7109375" style="706" customWidth="1"/>
    <col min="7983" max="7985" width="5" style="706" customWidth="1"/>
    <col min="7986" max="8195" width="3.28515625" style="706"/>
    <col min="8196" max="8196" width="4.5703125" style="706" customWidth="1"/>
    <col min="8197" max="8198" width="3.28515625" style="706"/>
    <col min="8199" max="8199" width="6.140625" style="706" customWidth="1"/>
    <col min="8200" max="8200" width="5.140625" style="706" customWidth="1"/>
    <col min="8201" max="8201" width="6.7109375" style="706" customWidth="1"/>
    <col min="8202" max="8205" width="3.28515625" style="706"/>
    <col min="8206" max="8207" width="4.28515625" style="706" customWidth="1"/>
    <col min="8208" max="8208" width="4.42578125" style="706" customWidth="1"/>
    <col min="8209" max="8213" width="3.28515625" style="706"/>
    <col min="8214" max="8214" width="4.5703125" style="706" customWidth="1"/>
    <col min="8215" max="8224" width="3.28515625" style="706"/>
    <col min="8225" max="8225" width="4" style="706" customWidth="1"/>
    <col min="8226" max="8226" width="3.28515625" style="706"/>
    <col min="8227" max="8227" width="5.7109375" style="706" customWidth="1"/>
    <col min="8228" max="8228" width="4.42578125" style="706" customWidth="1"/>
    <col min="8229" max="8233" width="3.28515625" style="706"/>
    <col min="8234" max="8234" width="4.42578125" style="706" customWidth="1"/>
    <col min="8235" max="8235" width="3.28515625" style="706"/>
    <col min="8236" max="8236" width="4" style="706" customWidth="1"/>
    <col min="8237" max="8237" width="4.42578125" style="706" customWidth="1"/>
    <col min="8238" max="8238" width="5.7109375" style="706" customWidth="1"/>
    <col min="8239" max="8241" width="5" style="706" customWidth="1"/>
    <col min="8242" max="8451" width="3.28515625" style="706"/>
    <col min="8452" max="8452" width="4.5703125" style="706" customWidth="1"/>
    <col min="8453" max="8454" width="3.28515625" style="706"/>
    <col min="8455" max="8455" width="6.140625" style="706" customWidth="1"/>
    <col min="8456" max="8456" width="5.140625" style="706" customWidth="1"/>
    <col min="8457" max="8457" width="6.7109375" style="706" customWidth="1"/>
    <col min="8458" max="8461" width="3.28515625" style="706"/>
    <col min="8462" max="8463" width="4.28515625" style="706" customWidth="1"/>
    <col min="8464" max="8464" width="4.42578125" style="706" customWidth="1"/>
    <col min="8465" max="8469" width="3.28515625" style="706"/>
    <col min="8470" max="8470" width="4.5703125" style="706" customWidth="1"/>
    <col min="8471" max="8480" width="3.28515625" style="706"/>
    <col min="8481" max="8481" width="4" style="706" customWidth="1"/>
    <col min="8482" max="8482" width="3.28515625" style="706"/>
    <col min="8483" max="8483" width="5.7109375" style="706" customWidth="1"/>
    <col min="8484" max="8484" width="4.42578125" style="706" customWidth="1"/>
    <col min="8485" max="8489" width="3.28515625" style="706"/>
    <col min="8490" max="8490" width="4.42578125" style="706" customWidth="1"/>
    <col min="8491" max="8491" width="3.28515625" style="706"/>
    <col min="8492" max="8492" width="4" style="706" customWidth="1"/>
    <col min="8493" max="8493" width="4.42578125" style="706" customWidth="1"/>
    <col min="8494" max="8494" width="5.7109375" style="706" customWidth="1"/>
    <col min="8495" max="8497" width="5" style="706" customWidth="1"/>
    <col min="8498" max="8707" width="3.28515625" style="706"/>
    <col min="8708" max="8708" width="4.5703125" style="706" customWidth="1"/>
    <col min="8709" max="8710" width="3.28515625" style="706"/>
    <col min="8711" max="8711" width="6.140625" style="706" customWidth="1"/>
    <col min="8712" max="8712" width="5.140625" style="706" customWidth="1"/>
    <col min="8713" max="8713" width="6.7109375" style="706" customWidth="1"/>
    <col min="8714" max="8717" width="3.28515625" style="706"/>
    <col min="8718" max="8719" width="4.28515625" style="706" customWidth="1"/>
    <col min="8720" max="8720" width="4.42578125" style="706" customWidth="1"/>
    <col min="8721" max="8725" width="3.28515625" style="706"/>
    <col min="8726" max="8726" width="4.5703125" style="706" customWidth="1"/>
    <col min="8727" max="8736" width="3.28515625" style="706"/>
    <col min="8737" max="8737" width="4" style="706" customWidth="1"/>
    <col min="8738" max="8738" width="3.28515625" style="706"/>
    <col min="8739" max="8739" width="5.7109375" style="706" customWidth="1"/>
    <col min="8740" max="8740" width="4.42578125" style="706" customWidth="1"/>
    <col min="8741" max="8745" width="3.28515625" style="706"/>
    <col min="8746" max="8746" width="4.42578125" style="706" customWidth="1"/>
    <col min="8747" max="8747" width="3.28515625" style="706"/>
    <col min="8748" max="8748" width="4" style="706" customWidth="1"/>
    <col min="8749" max="8749" width="4.42578125" style="706" customWidth="1"/>
    <col min="8750" max="8750" width="5.7109375" style="706" customWidth="1"/>
    <col min="8751" max="8753" width="5" style="706" customWidth="1"/>
    <col min="8754" max="8963" width="3.28515625" style="706"/>
    <col min="8964" max="8964" width="4.5703125" style="706" customWidth="1"/>
    <col min="8965" max="8966" width="3.28515625" style="706"/>
    <col min="8967" max="8967" width="6.140625" style="706" customWidth="1"/>
    <col min="8968" max="8968" width="5.140625" style="706" customWidth="1"/>
    <col min="8969" max="8969" width="6.7109375" style="706" customWidth="1"/>
    <col min="8970" max="8973" width="3.28515625" style="706"/>
    <col min="8974" max="8975" width="4.28515625" style="706" customWidth="1"/>
    <col min="8976" max="8976" width="4.42578125" style="706" customWidth="1"/>
    <col min="8977" max="8981" width="3.28515625" style="706"/>
    <col min="8982" max="8982" width="4.5703125" style="706" customWidth="1"/>
    <col min="8983" max="8992" width="3.28515625" style="706"/>
    <col min="8993" max="8993" width="4" style="706" customWidth="1"/>
    <col min="8994" max="8994" width="3.28515625" style="706"/>
    <col min="8995" max="8995" width="5.7109375" style="706" customWidth="1"/>
    <col min="8996" max="8996" width="4.42578125" style="706" customWidth="1"/>
    <col min="8997" max="9001" width="3.28515625" style="706"/>
    <col min="9002" max="9002" width="4.42578125" style="706" customWidth="1"/>
    <col min="9003" max="9003" width="3.28515625" style="706"/>
    <col min="9004" max="9004" width="4" style="706" customWidth="1"/>
    <col min="9005" max="9005" width="4.42578125" style="706" customWidth="1"/>
    <col min="9006" max="9006" width="5.7109375" style="706" customWidth="1"/>
    <col min="9007" max="9009" width="5" style="706" customWidth="1"/>
    <col min="9010" max="9219" width="3.28515625" style="706"/>
    <col min="9220" max="9220" width="4.5703125" style="706" customWidth="1"/>
    <col min="9221" max="9222" width="3.28515625" style="706"/>
    <col min="9223" max="9223" width="6.140625" style="706" customWidth="1"/>
    <col min="9224" max="9224" width="5.140625" style="706" customWidth="1"/>
    <col min="9225" max="9225" width="6.7109375" style="706" customWidth="1"/>
    <col min="9226" max="9229" width="3.28515625" style="706"/>
    <col min="9230" max="9231" width="4.28515625" style="706" customWidth="1"/>
    <col min="9232" max="9232" width="4.42578125" style="706" customWidth="1"/>
    <col min="9233" max="9237" width="3.28515625" style="706"/>
    <col min="9238" max="9238" width="4.5703125" style="706" customWidth="1"/>
    <col min="9239" max="9248" width="3.28515625" style="706"/>
    <col min="9249" max="9249" width="4" style="706" customWidth="1"/>
    <col min="9250" max="9250" width="3.28515625" style="706"/>
    <col min="9251" max="9251" width="5.7109375" style="706" customWidth="1"/>
    <col min="9252" max="9252" width="4.42578125" style="706" customWidth="1"/>
    <col min="9253" max="9257" width="3.28515625" style="706"/>
    <col min="9258" max="9258" width="4.42578125" style="706" customWidth="1"/>
    <col min="9259" max="9259" width="3.28515625" style="706"/>
    <col min="9260" max="9260" width="4" style="706" customWidth="1"/>
    <col min="9261" max="9261" width="4.42578125" style="706" customWidth="1"/>
    <col min="9262" max="9262" width="5.7109375" style="706" customWidth="1"/>
    <col min="9263" max="9265" width="5" style="706" customWidth="1"/>
    <col min="9266" max="9475" width="3.28515625" style="706"/>
    <col min="9476" max="9476" width="4.5703125" style="706" customWidth="1"/>
    <col min="9477" max="9478" width="3.28515625" style="706"/>
    <col min="9479" max="9479" width="6.140625" style="706" customWidth="1"/>
    <col min="9480" max="9480" width="5.140625" style="706" customWidth="1"/>
    <col min="9481" max="9481" width="6.7109375" style="706" customWidth="1"/>
    <col min="9482" max="9485" width="3.28515625" style="706"/>
    <col min="9486" max="9487" width="4.28515625" style="706" customWidth="1"/>
    <col min="9488" max="9488" width="4.42578125" style="706" customWidth="1"/>
    <col min="9489" max="9493" width="3.28515625" style="706"/>
    <col min="9494" max="9494" width="4.5703125" style="706" customWidth="1"/>
    <col min="9495" max="9504" width="3.28515625" style="706"/>
    <col min="9505" max="9505" width="4" style="706" customWidth="1"/>
    <col min="9506" max="9506" width="3.28515625" style="706"/>
    <col min="9507" max="9507" width="5.7109375" style="706" customWidth="1"/>
    <col min="9508" max="9508" width="4.42578125" style="706" customWidth="1"/>
    <col min="9509" max="9513" width="3.28515625" style="706"/>
    <col min="9514" max="9514" width="4.42578125" style="706" customWidth="1"/>
    <col min="9515" max="9515" width="3.28515625" style="706"/>
    <col min="9516" max="9516" width="4" style="706" customWidth="1"/>
    <col min="9517" max="9517" width="4.42578125" style="706" customWidth="1"/>
    <col min="9518" max="9518" width="5.7109375" style="706" customWidth="1"/>
    <col min="9519" max="9521" width="5" style="706" customWidth="1"/>
    <col min="9522" max="9731" width="3.28515625" style="706"/>
    <col min="9732" max="9732" width="4.5703125" style="706" customWidth="1"/>
    <col min="9733" max="9734" width="3.28515625" style="706"/>
    <col min="9735" max="9735" width="6.140625" style="706" customWidth="1"/>
    <col min="9736" max="9736" width="5.140625" style="706" customWidth="1"/>
    <col min="9737" max="9737" width="6.7109375" style="706" customWidth="1"/>
    <col min="9738" max="9741" width="3.28515625" style="706"/>
    <col min="9742" max="9743" width="4.28515625" style="706" customWidth="1"/>
    <col min="9744" max="9744" width="4.42578125" style="706" customWidth="1"/>
    <col min="9745" max="9749" width="3.28515625" style="706"/>
    <col min="9750" max="9750" width="4.5703125" style="706" customWidth="1"/>
    <col min="9751" max="9760" width="3.28515625" style="706"/>
    <col min="9761" max="9761" width="4" style="706" customWidth="1"/>
    <col min="9762" max="9762" width="3.28515625" style="706"/>
    <col min="9763" max="9763" width="5.7109375" style="706" customWidth="1"/>
    <col min="9764" max="9764" width="4.42578125" style="706" customWidth="1"/>
    <col min="9765" max="9769" width="3.28515625" style="706"/>
    <col min="9770" max="9770" width="4.42578125" style="706" customWidth="1"/>
    <col min="9771" max="9771" width="3.28515625" style="706"/>
    <col min="9772" max="9772" width="4" style="706" customWidth="1"/>
    <col min="9773" max="9773" width="4.42578125" style="706" customWidth="1"/>
    <col min="9774" max="9774" width="5.7109375" style="706" customWidth="1"/>
    <col min="9775" max="9777" width="5" style="706" customWidth="1"/>
    <col min="9778" max="9987" width="3.28515625" style="706"/>
    <col min="9988" max="9988" width="4.5703125" style="706" customWidth="1"/>
    <col min="9989" max="9990" width="3.28515625" style="706"/>
    <col min="9991" max="9991" width="6.140625" style="706" customWidth="1"/>
    <col min="9992" max="9992" width="5.140625" style="706" customWidth="1"/>
    <col min="9993" max="9993" width="6.7109375" style="706" customWidth="1"/>
    <col min="9994" max="9997" width="3.28515625" style="706"/>
    <col min="9998" max="9999" width="4.28515625" style="706" customWidth="1"/>
    <col min="10000" max="10000" width="4.42578125" style="706" customWidth="1"/>
    <col min="10001" max="10005" width="3.28515625" style="706"/>
    <col min="10006" max="10006" width="4.5703125" style="706" customWidth="1"/>
    <col min="10007" max="10016" width="3.28515625" style="706"/>
    <col min="10017" max="10017" width="4" style="706" customWidth="1"/>
    <col min="10018" max="10018" width="3.28515625" style="706"/>
    <col min="10019" max="10019" width="5.7109375" style="706" customWidth="1"/>
    <col min="10020" max="10020" width="4.42578125" style="706" customWidth="1"/>
    <col min="10021" max="10025" width="3.28515625" style="706"/>
    <col min="10026" max="10026" width="4.42578125" style="706" customWidth="1"/>
    <col min="10027" max="10027" width="3.28515625" style="706"/>
    <col min="10028" max="10028" width="4" style="706" customWidth="1"/>
    <col min="10029" max="10029" width="4.42578125" style="706" customWidth="1"/>
    <col min="10030" max="10030" width="5.7109375" style="706" customWidth="1"/>
    <col min="10031" max="10033" width="5" style="706" customWidth="1"/>
    <col min="10034" max="10243" width="3.28515625" style="706"/>
    <col min="10244" max="10244" width="4.5703125" style="706" customWidth="1"/>
    <col min="10245" max="10246" width="3.28515625" style="706"/>
    <col min="10247" max="10247" width="6.140625" style="706" customWidth="1"/>
    <col min="10248" max="10248" width="5.140625" style="706" customWidth="1"/>
    <col min="10249" max="10249" width="6.7109375" style="706" customWidth="1"/>
    <col min="10250" max="10253" width="3.28515625" style="706"/>
    <col min="10254" max="10255" width="4.28515625" style="706" customWidth="1"/>
    <col min="10256" max="10256" width="4.42578125" style="706" customWidth="1"/>
    <col min="10257" max="10261" width="3.28515625" style="706"/>
    <col min="10262" max="10262" width="4.5703125" style="706" customWidth="1"/>
    <col min="10263" max="10272" width="3.28515625" style="706"/>
    <col min="10273" max="10273" width="4" style="706" customWidth="1"/>
    <col min="10274" max="10274" width="3.28515625" style="706"/>
    <col min="10275" max="10275" width="5.7109375" style="706" customWidth="1"/>
    <col min="10276" max="10276" width="4.42578125" style="706" customWidth="1"/>
    <col min="10277" max="10281" width="3.28515625" style="706"/>
    <col min="10282" max="10282" width="4.42578125" style="706" customWidth="1"/>
    <col min="10283" max="10283" width="3.28515625" style="706"/>
    <col min="10284" max="10284" width="4" style="706" customWidth="1"/>
    <col min="10285" max="10285" width="4.42578125" style="706" customWidth="1"/>
    <col min="10286" max="10286" width="5.7109375" style="706" customWidth="1"/>
    <col min="10287" max="10289" width="5" style="706" customWidth="1"/>
    <col min="10290" max="10499" width="3.28515625" style="706"/>
    <col min="10500" max="10500" width="4.5703125" style="706" customWidth="1"/>
    <col min="10501" max="10502" width="3.28515625" style="706"/>
    <col min="10503" max="10503" width="6.140625" style="706" customWidth="1"/>
    <col min="10504" max="10504" width="5.140625" style="706" customWidth="1"/>
    <col min="10505" max="10505" width="6.7109375" style="706" customWidth="1"/>
    <col min="10506" max="10509" width="3.28515625" style="706"/>
    <col min="10510" max="10511" width="4.28515625" style="706" customWidth="1"/>
    <col min="10512" max="10512" width="4.42578125" style="706" customWidth="1"/>
    <col min="10513" max="10517" width="3.28515625" style="706"/>
    <col min="10518" max="10518" width="4.5703125" style="706" customWidth="1"/>
    <col min="10519" max="10528" width="3.28515625" style="706"/>
    <col min="10529" max="10529" width="4" style="706" customWidth="1"/>
    <col min="10530" max="10530" width="3.28515625" style="706"/>
    <col min="10531" max="10531" width="5.7109375" style="706" customWidth="1"/>
    <col min="10532" max="10532" width="4.42578125" style="706" customWidth="1"/>
    <col min="10533" max="10537" width="3.28515625" style="706"/>
    <col min="10538" max="10538" width="4.42578125" style="706" customWidth="1"/>
    <col min="10539" max="10539" width="3.28515625" style="706"/>
    <col min="10540" max="10540" width="4" style="706" customWidth="1"/>
    <col min="10541" max="10541" width="4.42578125" style="706" customWidth="1"/>
    <col min="10542" max="10542" width="5.7109375" style="706" customWidth="1"/>
    <col min="10543" max="10545" width="5" style="706" customWidth="1"/>
    <col min="10546" max="10755" width="3.28515625" style="706"/>
    <col min="10756" max="10756" width="4.5703125" style="706" customWidth="1"/>
    <col min="10757" max="10758" width="3.28515625" style="706"/>
    <col min="10759" max="10759" width="6.140625" style="706" customWidth="1"/>
    <col min="10760" max="10760" width="5.140625" style="706" customWidth="1"/>
    <col min="10761" max="10761" width="6.7109375" style="706" customWidth="1"/>
    <col min="10762" max="10765" width="3.28515625" style="706"/>
    <col min="10766" max="10767" width="4.28515625" style="706" customWidth="1"/>
    <col min="10768" max="10768" width="4.42578125" style="706" customWidth="1"/>
    <col min="10769" max="10773" width="3.28515625" style="706"/>
    <col min="10774" max="10774" width="4.5703125" style="706" customWidth="1"/>
    <col min="10775" max="10784" width="3.28515625" style="706"/>
    <col min="10785" max="10785" width="4" style="706" customWidth="1"/>
    <col min="10786" max="10786" width="3.28515625" style="706"/>
    <col min="10787" max="10787" width="5.7109375" style="706" customWidth="1"/>
    <col min="10788" max="10788" width="4.42578125" style="706" customWidth="1"/>
    <col min="10789" max="10793" width="3.28515625" style="706"/>
    <col min="10794" max="10794" width="4.42578125" style="706" customWidth="1"/>
    <col min="10795" max="10795" width="3.28515625" style="706"/>
    <col min="10796" max="10796" width="4" style="706" customWidth="1"/>
    <col min="10797" max="10797" width="4.42578125" style="706" customWidth="1"/>
    <col min="10798" max="10798" width="5.7109375" style="706" customWidth="1"/>
    <col min="10799" max="10801" width="5" style="706" customWidth="1"/>
    <col min="10802" max="11011" width="3.28515625" style="706"/>
    <col min="11012" max="11012" width="4.5703125" style="706" customWidth="1"/>
    <col min="11013" max="11014" width="3.28515625" style="706"/>
    <col min="11015" max="11015" width="6.140625" style="706" customWidth="1"/>
    <col min="11016" max="11016" width="5.140625" style="706" customWidth="1"/>
    <col min="11017" max="11017" width="6.7109375" style="706" customWidth="1"/>
    <col min="11018" max="11021" width="3.28515625" style="706"/>
    <col min="11022" max="11023" width="4.28515625" style="706" customWidth="1"/>
    <col min="11024" max="11024" width="4.42578125" style="706" customWidth="1"/>
    <col min="11025" max="11029" width="3.28515625" style="706"/>
    <col min="11030" max="11030" width="4.5703125" style="706" customWidth="1"/>
    <col min="11031" max="11040" width="3.28515625" style="706"/>
    <col min="11041" max="11041" width="4" style="706" customWidth="1"/>
    <col min="11042" max="11042" width="3.28515625" style="706"/>
    <col min="11043" max="11043" width="5.7109375" style="706" customWidth="1"/>
    <col min="11044" max="11044" width="4.42578125" style="706" customWidth="1"/>
    <col min="11045" max="11049" width="3.28515625" style="706"/>
    <col min="11050" max="11050" width="4.42578125" style="706" customWidth="1"/>
    <col min="11051" max="11051" width="3.28515625" style="706"/>
    <col min="11052" max="11052" width="4" style="706" customWidth="1"/>
    <col min="11053" max="11053" width="4.42578125" style="706" customWidth="1"/>
    <col min="11054" max="11054" width="5.7109375" style="706" customWidth="1"/>
    <col min="11055" max="11057" width="5" style="706" customWidth="1"/>
    <col min="11058" max="11267" width="3.28515625" style="706"/>
    <col min="11268" max="11268" width="4.5703125" style="706" customWidth="1"/>
    <col min="11269" max="11270" width="3.28515625" style="706"/>
    <col min="11271" max="11271" width="6.140625" style="706" customWidth="1"/>
    <col min="11272" max="11272" width="5.140625" style="706" customWidth="1"/>
    <col min="11273" max="11273" width="6.7109375" style="706" customWidth="1"/>
    <col min="11274" max="11277" width="3.28515625" style="706"/>
    <col min="11278" max="11279" width="4.28515625" style="706" customWidth="1"/>
    <col min="11280" max="11280" width="4.42578125" style="706" customWidth="1"/>
    <col min="11281" max="11285" width="3.28515625" style="706"/>
    <col min="11286" max="11286" width="4.5703125" style="706" customWidth="1"/>
    <col min="11287" max="11296" width="3.28515625" style="706"/>
    <col min="11297" max="11297" width="4" style="706" customWidth="1"/>
    <col min="11298" max="11298" width="3.28515625" style="706"/>
    <col min="11299" max="11299" width="5.7109375" style="706" customWidth="1"/>
    <col min="11300" max="11300" width="4.42578125" style="706" customWidth="1"/>
    <col min="11301" max="11305" width="3.28515625" style="706"/>
    <col min="11306" max="11306" width="4.42578125" style="706" customWidth="1"/>
    <col min="11307" max="11307" width="3.28515625" style="706"/>
    <col min="11308" max="11308" width="4" style="706" customWidth="1"/>
    <col min="11309" max="11309" width="4.42578125" style="706" customWidth="1"/>
    <col min="11310" max="11310" width="5.7109375" style="706" customWidth="1"/>
    <col min="11311" max="11313" width="5" style="706" customWidth="1"/>
    <col min="11314" max="11523" width="3.28515625" style="706"/>
    <col min="11524" max="11524" width="4.5703125" style="706" customWidth="1"/>
    <col min="11525" max="11526" width="3.28515625" style="706"/>
    <col min="11527" max="11527" width="6.140625" style="706" customWidth="1"/>
    <col min="11528" max="11528" width="5.140625" style="706" customWidth="1"/>
    <col min="11529" max="11529" width="6.7109375" style="706" customWidth="1"/>
    <col min="11530" max="11533" width="3.28515625" style="706"/>
    <col min="11534" max="11535" width="4.28515625" style="706" customWidth="1"/>
    <col min="11536" max="11536" width="4.42578125" style="706" customWidth="1"/>
    <col min="11537" max="11541" width="3.28515625" style="706"/>
    <col min="11542" max="11542" width="4.5703125" style="706" customWidth="1"/>
    <col min="11543" max="11552" width="3.28515625" style="706"/>
    <col min="11553" max="11553" width="4" style="706" customWidth="1"/>
    <col min="11554" max="11554" width="3.28515625" style="706"/>
    <col min="11555" max="11555" width="5.7109375" style="706" customWidth="1"/>
    <col min="11556" max="11556" width="4.42578125" style="706" customWidth="1"/>
    <col min="11557" max="11561" width="3.28515625" style="706"/>
    <col min="11562" max="11562" width="4.42578125" style="706" customWidth="1"/>
    <col min="11563" max="11563" width="3.28515625" style="706"/>
    <col min="11564" max="11564" width="4" style="706" customWidth="1"/>
    <col min="11565" max="11565" width="4.42578125" style="706" customWidth="1"/>
    <col min="11566" max="11566" width="5.7109375" style="706" customWidth="1"/>
    <col min="11567" max="11569" width="5" style="706" customWidth="1"/>
    <col min="11570" max="11779" width="3.28515625" style="706"/>
    <col min="11780" max="11780" width="4.5703125" style="706" customWidth="1"/>
    <col min="11781" max="11782" width="3.28515625" style="706"/>
    <col min="11783" max="11783" width="6.140625" style="706" customWidth="1"/>
    <col min="11784" max="11784" width="5.140625" style="706" customWidth="1"/>
    <col min="11785" max="11785" width="6.7109375" style="706" customWidth="1"/>
    <col min="11786" max="11789" width="3.28515625" style="706"/>
    <col min="11790" max="11791" width="4.28515625" style="706" customWidth="1"/>
    <col min="11792" max="11792" width="4.42578125" style="706" customWidth="1"/>
    <col min="11793" max="11797" width="3.28515625" style="706"/>
    <col min="11798" max="11798" width="4.5703125" style="706" customWidth="1"/>
    <col min="11799" max="11808" width="3.28515625" style="706"/>
    <col min="11809" max="11809" width="4" style="706" customWidth="1"/>
    <col min="11810" max="11810" width="3.28515625" style="706"/>
    <col min="11811" max="11811" width="5.7109375" style="706" customWidth="1"/>
    <col min="11812" max="11812" width="4.42578125" style="706" customWidth="1"/>
    <col min="11813" max="11817" width="3.28515625" style="706"/>
    <col min="11818" max="11818" width="4.42578125" style="706" customWidth="1"/>
    <col min="11819" max="11819" width="3.28515625" style="706"/>
    <col min="11820" max="11820" width="4" style="706" customWidth="1"/>
    <col min="11821" max="11821" width="4.42578125" style="706" customWidth="1"/>
    <col min="11822" max="11822" width="5.7109375" style="706" customWidth="1"/>
    <col min="11823" max="11825" width="5" style="706" customWidth="1"/>
    <col min="11826" max="12035" width="3.28515625" style="706"/>
    <col min="12036" max="12036" width="4.5703125" style="706" customWidth="1"/>
    <col min="12037" max="12038" width="3.28515625" style="706"/>
    <col min="12039" max="12039" width="6.140625" style="706" customWidth="1"/>
    <col min="12040" max="12040" width="5.140625" style="706" customWidth="1"/>
    <col min="12041" max="12041" width="6.7109375" style="706" customWidth="1"/>
    <col min="12042" max="12045" width="3.28515625" style="706"/>
    <col min="12046" max="12047" width="4.28515625" style="706" customWidth="1"/>
    <col min="12048" max="12048" width="4.42578125" style="706" customWidth="1"/>
    <col min="12049" max="12053" width="3.28515625" style="706"/>
    <col min="12054" max="12054" width="4.5703125" style="706" customWidth="1"/>
    <col min="12055" max="12064" width="3.28515625" style="706"/>
    <col min="12065" max="12065" width="4" style="706" customWidth="1"/>
    <col min="12066" max="12066" width="3.28515625" style="706"/>
    <col min="12067" max="12067" width="5.7109375" style="706" customWidth="1"/>
    <col min="12068" max="12068" width="4.42578125" style="706" customWidth="1"/>
    <col min="12069" max="12073" width="3.28515625" style="706"/>
    <col min="12074" max="12074" width="4.42578125" style="706" customWidth="1"/>
    <col min="12075" max="12075" width="3.28515625" style="706"/>
    <col min="12076" max="12076" width="4" style="706" customWidth="1"/>
    <col min="12077" max="12077" width="4.42578125" style="706" customWidth="1"/>
    <col min="12078" max="12078" width="5.7109375" style="706" customWidth="1"/>
    <col min="12079" max="12081" width="5" style="706" customWidth="1"/>
    <col min="12082" max="12291" width="3.28515625" style="706"/>
    <col min="12292" max="12292" width="4.5703125" style="706" customWidth="1"/>
    <col min="12293" max="12294" width="3.28515625" style="706"/>
    <col min="12295" max="12295" width="6.140625" style="706" customWidth="1"/>
    <col min="12296" max="12296" width="5.140625" style="706" customWidth="1"/>
    <col min="12297" max="12297" width="6.7109375" style="706" customWidth="1"/>
    <col min="12298" max="12301" width="3.28515625" style="706"/>
    <col min="12302" max="12303" width="4.28515625" style="706" customWidth="1"/>
    <col min="12304" max="12304" width="4.42578125" style="706" customWidth="1"/>
    <col min="12305" max="12309" width="3.28515625" style="706"/>
    <col min="12310" max="12310" width="4.5703125" style="706" customWidth="1"/>
    <col min="12311" max="12320" width="3.28515625" style="706"/>
    <col min="12321" max="12321" width="4" style="706" customWidth="1"/>
    <col min="12322" max="12322" width="3.28515625" style="706"/>
    <col min="12323" max="12323" width="5.7109375" style="706" customWidth="1"/>
    <col min="12324" max="12324" width="4.42578125" style="706" customWidth="1"/>
    <col min="12325" max="12329" width="3.28515625" style="706"/>
    <col min="12330" max="12330" width="4.42578125" style="706" customWidth="1"/>
    <col min="12331" max="12331" width="3.28515625" style="706"/>
    <col min="12332" max="12332" width="4" style="706" customWidth="1"/>
    <col min="12333" max="12333" width="4.42578125" style="706" customWidth="1"/>
    <col min="12334" max="12334" width="5.7109375" style="706" customWidth="1"/>
    <col min="12335" max="12337" width="5" style="706" customWidth="1"/>
    <col min="12338" max="12547" width="3.28515625" style="706"/>
    <col min="12548" max="12548" width="4.5703125" style="706" customWidth="1"/>
    <col min="12549" max="12550" width="3.28515625" style="706"/>
    <col min="12551" max="12551" width="6.140625" style="706" customWidth="1"/>
    <col min="12552" max="12552" width="5.140625" style="706" customWidth="1"/>
    <col min="12553" max="12553" width="6.7109375" style="706" customWidth="1"/>
    <col min="12554" max="12557" width="3.28515625" style="706"/>
    <col min="12558" max="12559" width="4.28515625" style="706" customWidth="1"/>
    <col min="12560" max="12560" width="4.42578125" style="706" customWidth="1"/>
    <col min="12561" max="12565" width="3.28515625" style="706"/>
    <col min="12566" max="12566" width="4.5703125" style="706" customWidth="1"/>
    <col min="12567" max="12576" width="3.28515625" style="706"/>
    <col min="12577" max="12577" width="4" style="706" customWidth="1"/>
    <col min="12578" max="12578" width="3.28515625" style="706"/>
    <col min="12579" max="12579" width="5.7109375" style="706" customWidth="1"/>
    <col min="12580" max="12580" width="4.42578125" style="706" customWidth="1"/>
    <col min="12581" max="12585" width="3.28515625" style="706"/>
    <col min="12586" max="12586" width="4.42578125" style="706" customWidth="1"/>
    <col min="12587" max="12587" width="3.28515625" style="706"/>
    <col min="12588" max="12588" width="4" style="706" customWidth="1"/>
    <col min="12589" max="12589" width="4.42578125" style="706" customWidth="1"/>
    <col min="12590" max="12590" width="5.7109375" style="706" customWidth="1"/>
    <col min="12591" max="12593" width="5" style="706" customWidth="1"/>
    <col min="12594" max="12803" width="3.28515625" style="706"/>
    <col min="12804" max="12804" width="4.5703125" style="706" customWidth="1"/>
    <col min="12805" max="12806" width="3.28515625" style="706"/>
    <col min="12807" max="12807" width="6.140625" style="706" customWidth="1"/>
    <col min="12808" max="12808" width="5.140625" style="706" customWidth="1"/>
    <col min="12809" max="12809" width="6.7109375" style="706" customWidth="1"/>
    <col min="12810" max="12813" width="3.28515625" style="706"/>
    <col min="12814" max="12815" width="4.28515625" style="706" customWidth="1"/>
    <col min="12816" max="12816" width="4.42578125" style="706" customWidth="1"/>
    <col min="12817" max="12821" width="3.28515625" style="706"/>
    <col min="12822" max="12822" width="4.5703125" style="706" customWidth="1"/>
    <col min="12823" max="12832" width="3.28515625" style="706"/>
    <col min="12833" max="12833" width="4" style="706" customWidth="1"/>
    <col min="12834" max="12834" width="3.28515625" style="706"/>
    <col min="12835" max="12835" width="5.7109375" style="706" customWidth="1"/>
    <col min="12836" max="12836" width="4.42578125" style="706" customWidth="1"/>
    <col min="12837" max="12841" width="3.28515625" style="706"/>
    <col min="12842" max="12842" width="4.42578125" style="706" customWidth="1"/>
    <col min="12843" max="12843" width="3.28515625" style="706"/>
    <col min="12844" max="12844" width="4" style="706" customWidth="1"/>
    <col min="12845" max="12845" width="4.42578125" style="706" customWidth="1"/>
    <col min="12846" max="12846" width="5.7109375" style="706" customWidth="1"/>
    <col min="12847" max="12849" width="5" style="706" customWidth="1"/>
    <col min="12850" max="13059" width="3.28515625" style="706"/>
    <col min="13060" max="13060" width="4.5703125" style="706" customWidth="1"/>
    <col min="13061" max="13062" width="3.28515625" style="706"/>
    <col min="13063" max="13063" width="6.140625" style="706" customWidth="1"/>
    <col min="13064" max="13064" width="5.140625" style="706" customWidth="1"/>
    <col min="13065" max="13065" width="6.7109375" style="706" customWidth="1"/>
    <col min="13066" max="13069" width="3.28515625" style="706"/>
    <col min="13070" max="13071" width="4.28515625" style="706" customWidth="1"/>
    <col min="13072" max="13072" width="4.42578125" style="706" customWidth="1"/>
    <col min="13073" max="13077" width="3.28515625" style="706"/>
    <col min="13078" max="13078" width="4.5703125" style="706" customWidth="1"/>
    <col min="13079" max="13088" width="3.28515625" style="706"/>
    <col min="13089" max="13089" width="4" style="706" customWidth="1"/>
    <col min="13090" max="13090" width="3.28515625" style="706"/>
    <col min="13091" max="13091" width="5.7109375" style="706" customWidth="1"/>
    <col min="13092" max="13092" width="4.42578125" style="706" customWidth="1"/>
    <col min="13093" max="13097" width="3.28515625" style="706"/>
    <col min="13098" max="13098" width="4.42578125" style="706" customWidth="1"/>
    <col min="13099" max="13099" width="3.28515625" style="706"/>
    <col min="13100" max="13100" width="4" style="706" customWidth="1"/>
    <col min="13101" max="13101" width="4.42578125" style="706" customWidth="1"/>
    <col min="13102" max="13102" width="5.7109375" style="706" customWidth="1"/>
    <col min="13103" max="13105" width="5" style="706" customWidth="1"/>
    <col min="13106" max="13315" width="3.28515625" style="706"/>
    <col min="13316" max="13316" width="4.5703125" style="706" customWidth="1"/>
    <col min="13317" max="13318" width="3.28515625" style="706"/>
    <col min="13319" max="13319" width="6.140625" style="706" customWidth="1"/>
    <col min="13320" max="13320" width="5.140625" style="706" customWidth="1"/>
    <col min="13321" max="13321" width="6.7109375" style="706" customWidth="1"/>
    <col min="13322" max="13325" width="3.28515625" style="706"/>
    <col min="13326" max="13327" width="4.28515625" style="706" customWidth="1"/>
    <col min="13328" max="13328" width="4.42578125" style="706" customWidth="1"/>
    <col min="13329" max="13333" width="3.28515625" style="706"/>
    <col min="13334" max="13334" width="4.5703125" style="706" customWidth="1"/>
    <col min="13335" max="13344" width="3.28515625" style="706"/>
    <col min="13345" max="13345" width="4" style="706" customWidth="1"/>
    <col min="13346" max="13346" width="3.28515625" style="706"/>
    <col min="13347" max="13347" width="5.7109375" style="706" customWidth="1"/>
    <col min="13348" max="13348" width="4.42578125" style="706" customWidth="1"/>
    <col min="13349" max="13353" width="3.28515625" style="706"/>
    <col min="13354" max="13354" width="4.42578125" style="706" customWidth="1"/>
    <col min="13355" max="13355" width="3.28515625" style="706"/>
    <col min="13356" max="13356" width="4" style="706" customWidth="1"/>
    <col min="13357" max="13357" width="4.42578125" style="706" customWidth="1"/>
    <col min="13358" max="13358" width="5.7109375" style="706" customWidth="1"/>
    <col min="13359" max="13361" width="5" style="706" customWidth="1"/>
    <col min="13362" max="13571" width="3.28515625" style="706"/>
    <col min="13572" max="13572" width="4.5703125" style="706" customWidth="1"/>
    <col min="13573" max="13574" width="3.28515625" style="706"/>
    <col min="13575" max="13575" width="6.140625" style="706" customWidth="1"/>
    <col min="13576" max="13576" width="5.140625" style="706" customWidth="1"/>
    <col min="13577" max="13577" width="6.7109375" style="706" customWidth="1"/>
    <col min="13578" max="13581" width="3.28515625" style="706"/>
    <col min="13582" max="13583" width="4.28515625" style="706" customWidth="1"/>
    <col min="13584" max="13584" width="4.42578125" style="706" customWidth="1"/>
    <col min="13585" max="13589" width="3.28515625" style="706"/>
    <col min="13590" max="13590" width="4.5703125" style="706" customWidth="1"/>
    <col min="13591" max="13600" width="3.28515625" style="706"/>
    <col min="13601" max="13601" width="4" style="706" customWidth="1"/>
    <col min="13602" max="13602" width="3.28515625" style="706"/>
    <col min="13603" max="13603" width="5.7109375" style="706" customWidth="1"/>
    <col min="13604" max="13604" width="4.42578125" style="706" customWidth="1"/>
    <col min="13605" max="13609" width="3.28515625" style="706"/>
    <col min="13610" max="13610" width="4.42578125" style="706" customWidth="1"/>
    <col min="13611" max="13611" width="3.28515625" style="706"/>
    <col min="13612" max="13612" width="4" style="706" customWidth="1"/>
    <col min="13613" max="13613" width="4.42578125" style="706" customWidth="1"/>
    <col min="13614" max="13614" width="5.7109375" style="706" customWidth="1"/>
    <col min="13615" max="13617" width="5" style="706" customWidth="1"/>
    <col min="13618" max="13827" width="3.28515625" style="706"/>
    <col min="13828" max="13828" width="4.5703125" style="706" customWidth="1"/>
    <col min="13829" max="13830" width="3.28515625" style="706"/>
    <col min="13831" max="13831" width="6.140625" style="706" customWidth="1"/>
    <col min="13832" max="13832" width="5.140625" style="706" customWidth="1"/>
    <col min="13833" max="13833" width="6.7109375" style="706" customWidth="1"/>
    <col min="13834" max="13837" width="3.28515625" style="706"/>
    <col min="13838" max="13839" width="4.28515625" style="706" customWidth="1"/>
    <col min="13840" max="13840" width="4.42578125" style="706" customWidth="1"/>
    <col min="13841" max="13845" width="3.28515625" style="706"/>
    <col min="13846" max="13846" width="4.5703125" style="706" customWidth="1"/>
    <col min="13847" max="13856" width="3.28515625" style="706"/>
    <col min="13857" max="13857" width="4" style="706" customWidth="1"/>
    <col min="13858" max="13858" width="3.28515625" style="706"/>
    <col min="13859" max="13859" width="5.7109375" style="706" customWidth="1"/>
    <col min="13860" max="13860" width="4.42578125" style="706" customWidth="1"/>
    <col min="13861" max="13865" width="3.28515625" style="706"/>
    <col min="13866" max="13866" width="4.42578125" style="706" customWidth="1"/>
    <col min="13867" max="13867" width="3.28515625" style="706"/>
    <col min="13868" max="13868" width="4" style="706" customWidth="1"/>
    <col min="13869" max="13869" width="4.42578125" style="706" customWidth="1"/>
    <col min="13870" max="13870" width="5.7109375" style="706" customWidth="1"/>
    <col min="13871" max="13873" width="5" style="706" customWidth="1"/>
    <col min="13874" max="14083" width="3.28515625" style="706"/>
    <col min="14084" max="14084" width="4.5703125" style="706" customWidth="1"/>
    <col min="14085" max="14086" width="3.28515625" style="706"/>
    <col min="14087" max="14087" width="6.140625" style="706" customWidth="1"/>
    <col min="14088" max="14088" width="5.140625" style="706" customWidth="1"/>
    <col min="14089" max="14089" width="6.7109375" style="706" customWidth="1"/>
    <col min="14090" max="14093" width="3.28515625" style="706"/>
    <col min="14094" max="14095" width="4.28515625" style="706" customWidth="1"/>
    <col min="14096" max="14096" width="4.42578125" style="706" customWidth="1"/>
    <col min="14097" max="14101" width="3.28515625" style="706"/>
    <col min="14102" max="14102" width="4.5703125" style="706" customWidth="1"/>
    <col min="14103" max="14112" width="3.28515625" style="706"/>
    <col min="14113" max="14113" width="4" style="706" customWidth="1"/>
    <col min="14114" max="14114" width="3.28515625" style="706"/>
    <col min="14115" max="14115" width="5.7109375" style="706" customWidth="1"/>
    <col min="14116" max="14116" width="4.42578125" style="706" customWidth="1"/>
    <col min="14117" max="14121" width="3.28515625" style="706"/>
    <col min="14122" max="14122" width="4.42578125" style="706" customWidth="1"/>
    <col min="14123" max="14123" width="3.28515625" style="706"/>
    <col min="14124" max="14124" width="4" style="706" customWidth="1"/>
    <col min="14125" max="14125" width="4.42578125" style="706" customWidth="1"/>
    <col min="14126" max="14126" width="5.7109375" style="706" customWidth="1"/>
    <col min="14127" max="14129" width="5" style="706" customWidth="1"/>
    <col min="14130" max="14339" width="3.28515625" style="706"/>
    <col min="14340" max="14340" width="4.5703125" style="706" customWidth="1"/>
    <col min="14341" max="14342" width="3.28515625" style="706"/>
    <col min="14343" max="14343" width="6.140625" style="706" customWidth="1"/>
    <col min="14344" max="14344" width="5.140625" style="706" customWidth="1"/>
    <col min="14345" max="14345" width="6.7109375" style="706" customWidth="1"/>
    <col min="14346" max="14349" width="3.28515625" style="706"/>
    <col min="14350" max="14351" width="4.28515625" style="706" customWidth="1"/>
    <col min="14352" max="14352" width="4.42578125" style="706" customWidth="1"/>
    <col min="14353" max="14357" width="3.28515625" style="706"/>
    <col min="14358" max="14358" width="4.5703125" style="706" customWidth="1"/>
    <col min="14359" max="14368" width="3.28515625" style="706"/>
    <col min="14369" max="14369" width="4" style="706" customWidth="1"/>
    <col min="14370" max="14370" width="3.28515625" style="706"/>
    <col min="14371" max="14371" width="5.7109375" style="706" customWidth="1"/>
    <col min="14372" max="14372" width="4.42578125" style="706" customWidth="1"/>
    <col min="14373" max="14377" width="3.28515625" style="706"/>
    <col min="14378" max="14378" width="4.42578125" style="706" customWidth="1"/>
    <col min="14379" max="14379" width="3.28515625" style="706"/>
    <col min="14380" max="14380" width="4" style="706" customWidth="1"/>
    <col min="14381" max="14381" width="4.42578125" style="706" customWidth="1"/>
    <col min="14382" max="14382" width="5.7109375" style="706" customWidth="1"/>
    <col min="14383" max="14385" width="5" style="706" customWidth="1"/>
    <col min="14386" max="14595" width="3.28515625" style="706"/>
    <col min="14596" max="14596" width="4.5703125" style="706" customWidth="1"/>
    <col min="14597" max="14598" width="3.28515625" style="706"/>
    <col min="14599" max="14599" width="6.140625" style="706" customWidth="1"/>
    <col min="14600" max="14600" width="5.140625" style="706" customWidth="1"/>
    <col min="14601" max="14601" width="6.7109375" style="706" customWidth="1"/>
    <col min="14602" max="14605" width="3.28515625" style="706"/>
    <col min="14606" max="14607" width="4.28515625" style="706" customWidth="1"/>
    <col min="14608" max="14608" width="4.42578125" style="706" customWidth="1"/>
    <col min="14609" max="14613" width="3.28515625" style="706"/>
    <col min="14614" max="14614" width="4.5703125" style="706" customWidth="1"/>
    <col min="14615" max="14624" width="3.28515625" style="706"/>
    <col min="14625" max="14625" width="4" style="706" customWidth="1"/>
    <col min="14626" max="14626" width="3.28515625" style="706"/>
    <col min="14627" max="14627" width="5.7109375" style="706" customWidth="1"/>
    <col min="14628" max="14628" width="4.42578125" style="706" customWidth="1"/>
    <col min="14629" max="14633" width="3.28515625" style="706"/>
    <col min="14634" max="14634" width="4.42578125" style="706" customWidth="1"/>
    <col min="14635" max="14635" width="3.28515625" style="706"/>
    <col min="14636" max="14636" width="4" style="706" customWidth="1"/>
    <col min="14637" max="14637" width="4.42578125" style="706" customWidth="1"/>
    <col min="14638" max="14638" width="5.7109375" style="706" customWidth="1"/>
    <col min="14639" max="14641" width="5" style="706" customWidth="1"/>
    <col min="14642" max="14851" width="3.28515625" style="706"/>
    <col min="14852" max="14852" width="4.5703125" style="706" customWidth="1"/>
    <col min="14853" max="14854" width="3.28515625" style="706"/>
    <col min="14855" max="14855" width="6.140625" style="706" customWidth="1"/>
    <col min="14856" max="14856" width="5.140625" style="706" customWidth="1"/>
    <col min="14857" max="14857" width="6.7109375" style="706" customWidth="1"/>
    <col min="14858" max="14861" width="3.28515625" style="706"/>
    <col min="14862" max="14863" width="4.28515625" style="706" customWidth="1"/>
    <col min="14864" max="14864" width="4.42578125" style="706" customWidth="1"/>
    <col min="14865" max="14869" width="3.28515625" style="706"/>
    <col min="14870" max="14870" width="4.5703125" style="706" customWidth="1"/>
    <col min="14871" max="14880" width="3.28515625" style="706"/>
    <col min="14881" max="14881" width="4" style="706" customWidth="1"/>
    <col min="14882" max="14882" width="3.28515625" style="706"/>
    <col min="14883" max="14883" width="5.7109375" style="706" customWidth="1"/>
    <col min="14884" max="14884" width="4.42578125" style="706" customWidth="1"/>
    <col min="14885" max="14889" width="3.28515625" style="706"/>
    <col min="14890" max="14890" width="4.42578125" style="706" customWidth="1"/>
    <col min="14891" max="14891" width="3.28515625" style="706"/>
    <col min="14892" max="14892" width="4" style="706" customWidth="1"/>
    <col min="14893" max="14893" width="4.42578125" style="706" customWidth="1"/>
    <col min="14894" max="14894" width="5.7109375" style="706" customWidth="1"/>
    <col min="14895" max="14897" width="5" style="706" customWidth="1"/>
    <col min="14898" max="15107" width="3.28515625" style="706"/>
    <col min="15108" max="15108" width="4.5703125" style="706" customWidth="1"/>
    <col min="15109" max="15110" width="3.28515625" style="706"/>
    <col min="15111" max="15111" width="6.140625" style="706" customWidth="1"/>
    <col min="15112" max="15112" width="5.140625" style="706" customWidth="1"/>
    <col min="15113" max="15113" width="6.7109375" style="706" customWidth="1"/>
    <col min="15114" max="15117" width="3.28515625" style="706"/>
    <col min="15118" max="15119" width="4.28515625" style="706" customWidth="1"/>
    <col min="15120" max="15120" width="4.42578125" style="706" customWidth="1"/>
    <col min="15121" max="15125" width="3.28515625" style="706"/>
    <col min="15126" max="15126" width="4.5703125" style="706" customWidth="1"/>
    <col min="15127" max="15136" width="3.28515625" style="706"/>
    <col min="15137" max="15137" width="4" style="706" customWidth="1"/>
    <col min="15138" max="15138" width="3.28515625" style="706"/>
    <col min="15139" max="15139" width="5.7109375" style="706" customWidth="1"/>
    <col min="15140" max="15140" width="4.42578125" style="706" customWidth="1"/>
    <col min="15141" max="15145" width="3.28515625" style="706"/>
    <col min="15146" max="15146" width="4.42578125" style="706" customWidth="1"/>
    <col min="15147" max="15147" width="3.28515625" style="706"/>
    <col min="15148" max="15148" width="4" style="706" customWidth="1"/>
    <col min="15149" max="15149" width="4.42578125" style="706" customWidth="1"/>
    <col min="15150" max="15150" width="5.7109375" style="706" customWidth="1"/>
    <col min="15151" max="15153" width="5" style="706" customWidth="1"/>
    <col min="15154" max="15363" width="3.28515625" style="706"/>
    <col min="15364" max="15364" width="4.5703125" style="706" customWidth="1"/>
    <col min="15365" max="15366" width="3.28515625" style="706"/>
    <col min="15367" max="15367" width="6.140625" style="706" customWidth="1"/>
    <col min="15368" max="15368" width="5.140625" style="706" customWidth="1"/>
    <col min="15369" max="15369" width="6.7109375" style="706" customWidth="1"/>
    <col min="15370" max="15373" width="3.28515625" style="706"/>
    <col min="15374" max="15375" width="4.28515625" style="706" customWidth="1"/>
    <col min="15376" max="15376" width="4.42578125" style="706" customWidth="1"/>
    <col min="15377" max="15381" width="3.28515625" style="706"/>
    <col min="15382" max="15382" width="4.5703125" style="706" customWidth="1"/>
    <col min="15383" max="15392" width="3.28515625" style="706"/>
    <col min="15393" max="15393" width="4" style="706" customWidth="1"/>
    <col min="15394" max="15394" width="3.28515625" style="706"/>
    <col min="15395" max="15395" width="5.7109375" style="706" customWidth="1"/>
    <col min="15396" max="15396" width="4.42578125" style="706" customWidth="1"/>
    <col min="15397" max="15401" width="3.28515625" style="706"/>
    <col min="15402" max="15402" width="4.42578125" style="706" customWidth="1"/>
    <col min="15403" max="15403" width="3.28515625" style="706"/>
    <col min="15404" max="15404" width="4" style="706" customWidth="1"/>
    <col min="15405" max="15405" width="4.42578125" style="706" customWidth="1"/>
    <col min="15406" max="15406" width="5.7109375" style="706" customWidth="1"/>
    <col min="15407" max="15409" width="5" style="706" customWidth="1"/>
    <col min="15410" max="15619" width="3.28515625" style="706"/>
    <col min="15620" max="15620" width="4.5703125" style="706" customWidth="1"/>
    <col min="15621" max="15622" width="3.28515625" style="706"/>
    <col min="15623" max="15623" width="6.140625" style="706" customWidth="1"/>
    <col min="15624" max="15624" width="5.140625" style="706" customWidth="1"/>
    <col min="15625" max="15625" width="6.7109375" style="706" customWidth="1"/>
    <col min="15626" max="15629" width="3.28515625" style="706"/>
    <col min="15630" max="15631" width="4.28515625" style="706" customWidth="1"/>
    <col min="15632" max="15632" width="4.42578125" style="706" customWidth="1"/>
    <col min="15633" max="15637" width="3.28515625" style="706"/>
    <col min="15638" max="15638" width="4.5703125" style="706" customWidth="1"/>
    <col min="15639" max="15648" width="3.28515625" style="706"/>
    <col min="15649" max="15649" width="4" style="706" customWidth="1"/>
    <col min="15650" max="15650" width="3.28515625" style="706"/>
    <col min="15651" max="15651" width="5.7109375" style="706" customWidth="1"/>
    <col min="15652" max="15652" width="4.42578125" style="706" customWidth="1"/>
    <col min="15653" max="15657" width="3.28515625" style="706"/>
    <col min="15658" max="15658" width="4.42578125" style="706" customWidth="1"/>
    <col min="15659" max="15659" width="3.28515625" style="706"/>
    <col min="15660" max="15660" width="4" style="706" customWidth="1"/>
    <col min="15661" max="15661" width="4.42578125" style="706" customWidth="1"/>
    <col min="15662" max="15662" width="5.7109375" style="706" customWidth="1"/>
    <col min="15663" max="15665" width="5" style="706" customWidth="1"/>
    <col min="15666" max="15875" width="3.28515625" style="706"/>
    <col min="15876" max="15876" width="4.5703125" style="706" customWidth="1"/>
    <col min="15877" max="15878" width="3.28515625" style="706"/>
    <col min="15879" max="15879" width="6.140625" style="706" customWidth="1"/>
    <col min="15880" max="15880" width="5.140625" style="706" customWidth="1"/>
    <col min="15881" max="15881" width="6.7109375" style="706" customWidth="1"/>
    <col min="15882" max="15885" width="3.28515625" style="706"/>
    <col min="15886" max="15887" width="4.28515625" style="706" customWidth="1"/>
    <col min="15888" max="15888" width="4.42578125" style="706" customWidth="1"/>
    <col min="15889" max="15893" width="3.28515625" style="706"/>
    <col min="15894" max="15894" width="4.5703125" style="706" customWidth="1"/>
    <col min="15895" max="15904" width="3.28515625" style="706"/>
    <col min="15905" max="15905" width="4" style="706" customWidth="1"/>
    <col min="15906" max="15906" width="3.28515625" style="706"/>
    <col min="15907" max="15907" width="5.7109375" style="706" customWidth="1"/>
    <col min="15908" max="15908" width="4.42578125" style="706" customWidth="1"/>
    <col min="15909" max="15913" width="3.28515625" style="706"/>
    <col min="15914" max="15914" width="4.42578125" style="706" customWidth="1"/>
    <col min="15915" max="15915" width="3.28515625" style="706"/>
    <col min="15916" max="15916" width="4" style="706" customWidth="1"/>
    <col min="15917" max="15917" width="4.42578125" style="706" customWidth="1"/>
    <col min="15918" max="15918" width="5.7109375" style="706" customWidth="1"/>
    <col min="15919" max="15921" width="5" style="706" customWidth="1"/>
    <col min="15922" max="16131" width="3.28515625" style="706"/>
    <col min="16132" max="16132" width="4.5703125" style="706" customWidth="1"/>
    <col min="16133" max="16134" width="3.28515625" style="706"/>
    <col min="16135" max="16135" width="6.140625" style="706" customWidth="1"/>
    <col min="16136" max="16136" width="5.140625" style="706" customWidth="1"/>
    <col min="16137" max="16137" width="6.7109375" style="706" customWidth="1"/>
    <col min="16138" max="16141" width="3.28515625" style="706"/>
    <col min="16142" max="16143" width="4.28515625" style="706" customWidth="1"/>
    <col min="16144" max="16144" width="4.42578125" style="706" customWidth="1"/>
    <col min="16145" max="16149" width="3.28515625" style="706"/>
    <col min="16150" max="16150" width="4.5703125" style="706" customWidth="1"/>
    <col min="16151" max="16160" width="3.28515625" style="706"/>
    <col min="16161" max="16161" width="4" style="706" customWidth="1"/>
    <col min="16162" max="16162" width="3.28515625" style="706"/>
    <col min="16163" max="16163" width="5.7109375" style="706" customWidth="1"/>
    <col min="16164" max="16164" width="4.42578125" style="706" customWidth="1"/>
    <col min="16165" max="16169" width="3.28515625" style="706"/>
    <col min="16170" max="16170" width="4.42578125" style="706" customWidth="1"/>
    <col min="16171" max="16171" width="3.28515625" style="706"/>
    <col min="16172" max="16172" width="4" style="706" customWidth="1"/>
    <col min="16173" max="16173" width="4.42578125" style="706" customWidth="1"/>
    <col min="16174" max="16174" width="5.7109375" style="706" customWidth="1"/>
    <col min="16175" max="16177" width="5" style="706" customWidth="1"/>
    <col min="16178" max="16384" width="3.28515625" style="706"/>
  </cols>
  <sheetData>
    <row r="1" spans="1:54" ht="23.25" x14ac:dyDescent="0.35">
      <c r="A1" s="1300" t="s">
        <v>458</v>
      </c>
      <c r="B1" s="1300"/>
      <c r="C1" s="1300"/>
      <c r="D1" s="1300"/>
      <c r="E1" s="1300"/>
      <c r="F1" s="1300"/>
      <c r="G1" s="1300"/>
      <c r="H1" s="1300"/>
      <c r="I1" s="1300"/>
      <c r="J1" s="1300"/>
      <c r="K1" s="1300"/>
      <c r="L1" s="1300"/>
      <c r="M1" s="1300"/>
      <c r="N1" s="1300"/>
      <c r="O1" s="1300"/>
      <c r="P1" s="1309" t="s">
        <v>459</v>
      </c>
      <c r="Q1" s="1309"/>
      <c r="R1" s="1309"/>
      <c r="S1" s="1309"/>
      <c r="T1" s="1309"/>
      <c r="U1" s="1309"/>
      <c r="V1" s="1309"/>
      <c r="W1" s="1309"/>
      <c r="X1" s="1309"/>
      <c r="Y1" s="1309"/>
      <c r="Z1" s="1309"/>
      <c r="AA1" s="1309"/>
      <c r="AB1" s="1309"/>
      <c r="AC1" s="1309"/>
      <c r="AD1" s="1309"/>
      <c r="AE1" s="1309"/>
      <c r="AF1" s="1309"/>
      <c r="AG1" s="1309"/>
      <c r="AH1" s="1309"/>
      <c r="AI1" s="1309"/>
      <c r="AJ1" s="1309"/>
      <c r="AK1" s="1309"/>
      <c r="AL1" s="1309"/>
      <c r="AM1" s="1309"/>
      <c r="AN1" s="1309"/>
      <c r="AO1" s="1305"/>
      <c r="AP1" s="1305"/>
      <c r="AQ1" s="1305"/>
      <c r="AR1" s="1305"/>
      <c r="AS1" s="1305"/>
      <c r="AT1" s="1305"/>
      <c r="AU1" s="1305"/>
      <c r="AV1" s="1305"/>
      <c r="AW1" s="1305"/>
      <c r="AX1" s="1305"/>
      <c r="AY1" s="1305"/>
      <c r="AZ1" s="1305"/>
      <c r="BA1" s="1305"/>
    </row>
    <row r="2" spans="1:54" ht="23.25" x14ac:dyDescent="0.35">
      <c r="A2" s="1300" t="s">
        <v>460</v>
      </c>
      <c r="B2" s="1300"/>
      <c r="C2" s="1300"/>
      <c r="D2" s="1300"/>
      <c r="E2" s="1300"/>
      <c r="F2" s="1300"/>
      <c r="G2" s="1300"/>
      <c r="H2" s="1300"/>
      <c r="I2" s="1300"/>
      <c r="J2" s="1300"/>
      <c r="K2" s="1300"/>
      <c r="L2" s="1300"/>
      <c r="M2" s="1300"/>
      <c r="N2" s="1300"/>
      <c r="O2" s="1300"/>
      <c r="P2" s="1306" t="s">
        <v>461</v>
      </c>
      <c r="Q2" s="1306"/>
      <c r="R2" s="1306"/>
      <c r="S2" s="1306"/>
      <c r="T2" s="1306"/>
      <c r="U2" s="1306"/>
      <c r="V2" s="1306"/>
      <c r="W2" s="1306"/>
      <c r="X2" s="1306"/>
      <c r="Y2" s="1306"/>
      <c r="Z2" s="1306"/>
      <c r="AA2" s="1306"/>
      <c r="AB2" s="1306"/>
      <c r="AC2" s="1306"/>
      <c r="AD2" s="1306"/>
      <c r="AE2" s="1306"/>
      <c r="AF2" s="1306"/>
      <c r="AG2" s="1306"/>
      <c r="AH2" s="1306"/>
      <c r="AI2" s="1306"/>
      <c r="AJ2" s="1306"/>
      <c r="AK2" s="1306"/>
      <c r="AL2" s="1306"/>
      <c r="AM2" s="1306"/>
      <c r="AN2" s="1306"/>
      <c r="AO2" s="1310"/>
      <c r="AP2" s="1310"/>
      <c r="AQ2" s="1310"/>
      <c r="AR2" s="1310"/>
      <c r="AS2" s="1310"/>
      <c r="AT2" s="1310"/>
      <c r="AU2" s="1310"/>
      <c r="AV2" s="1310"/>
      <c r="AW2" s="1310"/>
      <c r="AX2" s="1310"/>
      <c r="AY2" s="1310"/>
      <c r="AZ2" s="1310"/>
      <c r="BA2" s="1310"/>
    </row>
    <row r="3" spans="1:54" ht="23.25" x14ac:dyDescent="0.35">
      <c r="A3" s="1300" t="s">
        <v>462</v>
      </c>
      <c r="B3" s="1300"/>
      <c r="C3" s="1300"/>
      <c r="D3" s="1300"/>
      <c r="E3" s="1300"/>
      <c r="F3" s="1300"/>
      <c r="G3" s="1300"/>
      <c r="H3" s="1300"/>
      <c r="I3" s="1300"/>
      <c r="J3" s="1300"/>
      <c r="K3" s="1300"/>
      <c r="L3" s="1300"/>
      <c r="M3" s="1300"/>
      <c r="N3" s="1300"/>
      <c r="O3" s="1300"/>
      <c r="P3" s="1306"/>
      <c r="Q3" s="1306"/>
      <c r="R3" s="1306"/>
      <c r="S3" s="1306"/>
      <c r="T3" s="1306"/>
      <c r="U3" s="1306"/>
      <c r="V3" s="1306"/>
      <c r="W3" s="1306"/>
      <c r="X3" s="1306"/>
      <c r="Y3" s="1306"/>
      <c r="Z3" s="1306"/>
      <c r="AA3" s="1306"/>
      <c r="AB3" s="1306"/>
      <c r="AC3" s="1306"/>
      <c r="AD3" s="1306"/>
      <c r="AE3" s="1306"/>
      <c r="AF3" s="1306"/>
      <c r="AG3" s="1306"/>
      <c r="AH3" s="1306"/>
      <c r="AI3" s="1306"/>
      <c r="AJ3" s="1306"/>
      <c r="AK3" s="1306"/>
      <c r="AL3" s="1306"/>
      <c r="AM3" s="1306"/>
      <c r="AN3" s="1306"/>
      <c r="AO3" s="1307"/>
      <c r="AP3" s="1307"/>
      <c r="AQ3" s="1307"/>
      <c r="AR3" s="1307"/>
      <c r="AS3" s="1307"/>
      <c r="AT3" s="1307"/>
      <c r="AU3" s="1307"/>
      <c r="AV3" s="1307"/>
      <c r="AW3" s="1307"/>
      <c r="AX3" s="1307"/>
      <c r="AY3" s="1307"/>
      <c r="AZ3" s="1307"/>
      <c r="BA3" s="1307"/>
    </row>
    <row r="4" spans="1:54" ht="23.25" customHeight="1" x14ac:dyDescent="0.35">
      <c r="A4" s="1308" t="s">
        <v>463</v>
      </c>
      <c r="B4" s="1308"/>
      <c r="C4" s="1308"/>
      <c r="D4" s="1308"/>
      <c r="E4" s="1308"/>
      <c r="F4" s="1308"/>
      <c r="G4" s="1308"/>
      <c r="H4" s="1308"/>
      <c r="I4" s="1308"/>
      <c r="J4" s="1308"/>
      <c r="K4" s="1308"/>
      <c r="L4" s="1308"/>
      <c r="M4" s="1308"/>
      <c r="N4" s="1308"/>
      <c r="O4" s="1308"/>
      <c r="P4" s="1295" t="s">
        <v>464</v>
      </c>
      <c r="Q4" s="1295"/>
      <c r="R4" s="1295"/>
      <c r="S4" s="1295"/>
      <c r="T4" s="1295"/>
      <c r="U4" s="1295"/>
      <c r="V4" s="1295"/>
      <c r="W4" s="1295"/>
      <c r="X4" s="1295"/>
      <c r="Y4" s="1295"/>
      <c r="Z4" s="1295"/>
      <c r="AA4" s="1295"/>
      <c r="AB4" s="1295"/>
      <c r="AC4" s="1295"/>
      <c r="AD4" s="1295"/>
      <c r="AE4" s="1295"/>
      <c r="AF4" s="1295"/>
      <c r="AG4" s="1295"/>
      <c r="AH4" s="1295"/>
      <c r="AI4" s="1295"/>
      <c r="AJ4" s="1295"/>
      <c r="AK4" s="1295"/>
      <c r="AL4" s="1295"/>
      <c r="AM4" s="1295"/>
      <c r="AN4" s="1295"/>
      <c r="AO4" s="1299" t="s">
        <v>516</v>
      </c>
      <c r="AP4" s="1299"/>
      <c r="AQ4" s="1299"/>
      <c r="AR4" s="1299"/>
      <c r="AS4" s="1299"/>
      <c r="AT4" s="1299"/>
      <c r="AU4" s="1299"/>
      <c r="AV4" s="1299"/>
      <c r="AW4" s="1299"/>
      <c r="AX4" s="1299"/>
      <c r="AY4" s="1299"/>
      <c r="AZ4" s="1299"/>
      <c r="BA4" s="1299"/>
      <c r="BB4" s="1299"/>
    </row>
    <row r="5" spans="1:54" ht="18.75" customHeight="1" x14ac:dyDescent="0.35">
      <c r="A5" s="707"/>
      <c r="B5" s="707"/>
      <c r="C5" s="707"/>
      <c r="D5" s="707"/>
      <c r="E5" s="707"/>
      <c r="F5" s="707"/>
      <c r="G5" s="707"/>
      <c r="H5" s="707"/>
      <c r="I5" s="707"/>
      <c r="J5" s="707"/>
      <c r="K5" s="707"/>
      <c r="L5" s="707"/>
      <c r="M5" s="707"/>
      <c r="N5" s="707"/>
      <c r="O5" s="707"/>
      <c r="P5" s="1294" t="s">
        <v>465</v>
      </c>
      <c r="Q5" s="1294"/>
      <c r="R5" s="1294"/>
      <c r="S5" s="1294"/>
      <c r="T5" s="1294"/>
      <c r="U5" s="1294"/>
      <c r="V5" s="1294"/>
      <c r="W5" s="1294"/>
      <c r="X5" s="1294"/>
      <c r="Y5" s="1294"/>
      <c r="Z5" s="1294"/>
      <c r="AA5" s="1294"/>
      <c r="AB5" s="1294"/>
      <c r="AC5" s="1294"/>
      <c r="AD5" s="1294"/>
      <c r="AE5" s="1294"/>
      <c r="AF5" s="1294"/>
      <c r="AG5" s="1294"/>
      <c r="AH5" s="1294"/>
      <c r="AI5" s="1294"/>
      <c r="AJ5" s="1294"/>
      <c r="AK5" s="1294"/>
      <c r="AL5" s="1294"/>
      <c r="AM5" s="1294"/>
      <c r="AN5" s="1294"/>
      <c r="AO5" s="1299"/>
      <c r="AP5" s="1299"/>
      <c r="AQ5" s="1299"/>
      <c r="AR5" s="1299"/>
      <c r="AS5" s="1299"/>
      <c r="AT5" s="1299"/>
      <c r="AU5" s="1299"/>
      <c r="AV5" s="1299"/>
      <c r="AW5" s="1299"/>
      <c r="AX5" s="1299"/>
      <c r="AY5" s="1299"/>
      <c r="AZ5" s="1299"/>
      <c r="BA5" s="1299"/>
      <c r="BB5" s="1299"/>
    </row>
    <row r="6" spans="1:54" s="708" customFormat="1" ht="23.25" x14ac:dyDescent="0.35">
      <c r="A6" s="1300" t="s">
        <v>466</v>
      </c>
      <c r="B6" s="1300"/>
      <c r="C6" s="1300"/>
      <c r="D6" s="1300"/>
      <c r="E6" s="1300"/>
      <c r="F6" s="1300"/>
      <c r="G6" s="1300"/>
      <c r="H6" s="1300"/>
      <c r="I6" s="1300"/>
      <c r="J6" s="1300"/>
      <c r="K6" s="1300"/>
      <c r="L6" s="1300"/>
      <c r="M6" s="1300"/>
      <c r="N6" s="1300"/>
      <c r="O6" s="1300"/>
      <c r="P6" s="1301" t="s">
        <v>513</v>
      </c>
      <c r="Q6" s="1301"/>
      <c r="R6" s="1301"/>
      <c r="S6" s="1301"/>
      <c r="T6" s="1301"/>
      <c r="U6" s="1301"/>
      <c r="V6" s="1301"/>
      <c r="W6" s="1301"/>
      <c r="X6" s="1301"/>
      <c r="Y6" s="1301"/>
      <c r="Z6" s="1301"/>
      <c r="AA6" s="1301"/>
      <c r="AB6" s="1301"/>
      <c r="AC6" s="1301"/>
      <c r="AD6" s="1301"/>
      <c r="AE6" s="1301"/>
      <c r="AF6" s="1301"/>
      <c r="AG6" s="1301"/>
      <c r="AH6" s="1301"/>
      <c r="AI6" s="1301"/>
      <c r="AJ6" s="1301"/>
      <c r="AK6" s="1301"/>
      <c r="AL6" s="1301"/>
      <c r="AM6" s="1301"/>
      <c r="AN6" s="1301"/>
      <c r="AO6" s="1299" t="s">
        <v>467</v>
      </c>
      <c r="AP6" s="1302"/>
      <c r="AQ6" s="1302"/>
      <c r="AR6" s="1302"/>
      <c r="AS6" s="1302"/>
      <c r="AT6" s="1302"/>
      <c r="AU6" s="1302"/>
      <c r="AV6" s="1302"/>
      <c r="AW6" s="1302"/>
      <c r="AX6" s="1302"/>
      <c r="AY6" s="1302"/>
      <c r="AZ6" s="1302"/>
      <c r="BA6" s="1302"/>
    </row>
    <row r="7" spans="1:54" s="708" customFormat="1" ht="18.75" customHeight="1" x14ac:dyDescent="0.35">
      <c r="A7" s="1300" t="s">
        <v>468</v>
      </c>
      <c r="B7" s="1300"/>
      <c r="C7" s="1300"/>
      <c r="D7" s="1300"/>
      <c r="E7" s="1300"/>
      <c r="F7" s="1300"/>
      <c r="G7" s="1300"/>
      <c r="H7" s="1300"/>
      <c r="I7" s="1300"/>
      <c r="J7" s="1300"/>
      <c r="K7" s="1300"/>
      <c r="L7" s="1300"/>
      <c r="M7" s="1300"/>
      <c r="N7" s="1300"/>
      <c r="O7" s="1300"/>
      <c r="P7" s="1303" t="s">
        <v>514</v>
      </c>
      <c r="Q7" s="1304"/>
      <c r="R7" s="1304"/>
      <c r="S7" s="1304"/>
      <c r="T7" s="1304"/>
      <c r="U7" s="1304"/>
      <c r="V7" s="1304"/>
      <c r="W7" s="1304"/>
      <c r="X7" s="1304"/>
      <c r="Y7" s="1304"/>
      <c r="Z7" s="1304"/>
      <c r="AA7" s="1304"/>
      <c r="AB7" s="1304"/>
      <c r="AC7" s="1304"/>
      <c r="AD7" s="1304"/>
      <c r="AE7" s="1304"/>
      <c r="AF7" s="1304"/>
      <c r="AG7" s="1304"/>
      <c r="AH7" s="1304"/>
      <c r="AI7" s="1304"/>
      <c r="AJ7" s="1304"/>
      <c r="AK7" s="1304"/>
      <c r="AL7" s="1304"/>
      <c r="AM7" s="1304"/>
      <c r="AN7" s="1304"/>
      <c r="AO7" s="1299" t="s">
        <v>469</v>
      </c>
      <c r="AP7" s="1299"/>
      <c r="AQ7" s="1299"/>
      <c r="AR7" s="1299"/>
      <c r="AS7" s="1299"/>
      <c r="AT7" s="1299"/>
      <c r="AU7" s="1299"/>
      <c r="AV7" s="1299"/>
      <c r="AW7" s="1299"/>
      <c r="AX7" s="1299"/>
      <c r="AY7" s="1299"/>
      <c r="AZ7" s="1299"/>
      <c r="BA7" s="1299"/>
      <c r="BB7" s="709"/>
    </row>
    <row r="8" spans="1:54" s="708" customFormat="1" ht="18.75" customHeight="1" x14ac:dyDescent="0.3">
      <c r="A8" s="1305"/>
      <c r="B8" s="1305"/>
      <c r="C8" s="1305"/>
      <c r="D8" s="1305"/>
      <c r="E8" s="1305"/>
      <c r="F8" s="1305"/>
      <c r="G8" s="1305"/>
      <c r="H8" s="1305"/>
      <c r="I8" s="1305"/>
      <c r="J8" s="1305"/>
      <c r="K8" s="1305"/>
      <c r="L8" s="1305"/>
      <c r="M8" s="1305"/>
      <c r="N8" s="1305"/>
      <c r="O8" s="1305"/>
      <c r="P8" s="1303" t="s">
        <v>470</v>
      </c>
      <c r="Q8" s="1303"/>
      <c r="R8" s="1303"/>
      <c r="S8" s="1303"/>
      <c r="T8" s="1303"/>
      <c r="U8" s="1303"/>
      <c r="V8" s="1303"/>
      <c r="W8" s="1303"/>
      <c r="X8" s="1303"/>
      <c r="Y8" s="1303"/>
      <c r="Z8" s="1303"/>
      <c r="AA8" s="1303"/>
      <c r="AB8" s="1303"/>
      <c r="AC8" s="1303"/>
      <c r="AD8" s="1303"/>
      <c r="AE8" s="1303"/>
      <c r="AF8" s="1303"/>
      <c r="AG8" s="1303"/>
      <c r="AH8" s="1303"/>
      <c r="AI8" s="1303"/>
      <c r="AJ8" s="1303"/>
      <c r="AK8" s="1303"/>
      <c r="AL8" s="1303"/>
      <c r="AM8" s="1303"/>
      <c r="AN8" s="1303"/>
      <c r="AO8" s="1299"/>
      <c r="AP8" s="1299"/>
      <c r="AQ8" s="1299"/>
      <c r="AR8" s="1299"/>
      <c r="AS8" s="1299"/>
      <c r="AT8" s="1299"/>
      <c r="AU8" s="1299"/>
      <c r="AV8" s="1299"/>
      <c r="AW8" s="1299"/>
      <c r="AX8" s="1299"/>
      <c r="AY8" s="1299"/>
      <c r="AZ8" s="1299"/>
      <c r="BA8" s="1299"/>
      <c r="BB8" s="709"/>
    </row>
    <row r="9" spans="1:54" s="708" customFormat="1" ht="18.75" customHeight="1" x14ac:dyDescent="0.3">
      <c r="P9" s="1294" t="s">
        <v>515</v>
      </c>
      <c r="Q9" s="1294"/>
      <c r="R9" s="1294"/>
      <c r="S9" s="1294"/>
      <c r="T9" s="1294"/>
      <c r="U9" s="1294"/>
      <c r="V9" s="1294"/>
      <c r="W9" s="1294"/>
      <c r="X9" s="1294"/>
      <c r="Y9" s="1294"/>
      <c r="Z9" s="1294"/>
      <c r="AA9" s="1294"/>
      <c r="AB9" s="1294"/>
      <c r="AC9" s="1294"/>
      <c r="AD9" s="1294"/>
      <c r="AE9" s="1294"/>
      <c r="AF9" s="1294"/>
      <c r="AG9" s="1294"/>
      <c r="AH9" s="1294"/>
      <c r="AI9" s="1294"/>
      <c r="AJ9" s="1294"/>
      <c r="AK9" s="1294"/>
      <c r="AL9" s="1294"/>
      <c r="AM9" s="1294"/>
      <c r="AN9" s="1294"/>
      <c r="AO9" s="1299"/>
      <c r="AP9" s="1299"/>
      <c r="AQ9" s="1299"/>
      <c r="AR9" s="1299"/>
      <c r="AS9" s="1299"/>
      <c r="AT9" s="1299"/>
      <c r="AU9" s="1299"/>
      <c r="AV9" s="1299"/>
      <c r="AW9" s="1299"/>
      <c r="AX9" s="1299"/>
      <c r="AY9" s="1299"/>
      <c r="AZ9" s="1299"/>
      <c r="BA9" s="1299"/>
      <c r="BB9" s="709"/>
    </row>
    <row r="10" spans="1:54" s="708" customFormat="1" ht="18.75" customHeight="1" x14ac:dyDescent="0.3">
      <c r="AO10" s="709"/>
      <c r="AP10" s="709"/>
      <c r="AQ10" s="709"/>
      <c r="AR10" s="709"/>
      <c r="AS10" s="709"/>
      <c r="AT10" s="709"/>
      <c r="AU10" s="709"/>
      <c r="AV10" s="709"/>
      <c r="AW10" s="709"/>
      <c r="AX10" s="709"/>
      <c r="AY10" s="709"/>
      <c r="AZ10" s="709"/>
      <c r="BA10" s="709"/>
    </row>
    <row r="11" spans="1:54" s="708" customFormat="1" ht="18.75" x14ac:dyDescent="0.3">
      <c r="A11" s="1295" t="s">
        <v>471</v>
      </c>
      <c r="B11" s="1295"/>
      <c r="C11" s="1295"/>
      <c r="D11" s="1295"/>
      <c r="E11" s="1295"/>
      <c r="F11" s="1295"/>
      <c r="G11" s="1295"/>
      <c r="H11" s="1295"/>
      <c r="I11" s="1295"/>
      <c r="J11" s="1295"/>
      <c r="K11" s="1295"/>
      <c r="L11" s="1295"/>
      <c r="M11" s="1295"/>
      <c r="N11" s="1295"/>
      <c r="O11" s="1295"/>
      <c r="P11" s="1295"/>
      <c r="Q11" s="1295"/>
      <c r="R11" s="1295"/>
      <c r="S11" s="1295"/>
      <c r="T11" s="1295"/>
      <c r="U11" s="1295"/>
      <c r="V11" s="1295"/>
      <c r="W11" s="1295"/>
      <c r="X11" s="1295"/>
      <c r="Y11" s="1295"/>
      <c r="Z11" s="1295"/>
      <c r="AA11" s="1295"/>
      <c r="AB11" s="1295"/>
      <c r="AC11" s="1295"/>
      <c r="AD11" s="1295"/>
      <c r="AE11" s="1295"/>
      <c r="AF11" s="1295"/>
      <c r="AG11" s="1295"/>
      <c r="AH11" s="1295"/>
      <c r="AI11" s="1295"/>
      <c r="AJ11" s="1295"/>
      <c r="AK11" s="1295"/>
      <c r="AL11" s="1295"/>
      <c r="AM11" s="1295"/>
      <c r="AN11" s="1295"/>
      <c r="AO11" s="1295"/>
      <c r="AP11" s="1295"/>
      <c r="AQ11" s="1295"/>
      <c r="AR11" s="1295"/>
      <c r="AS11" s="1295"/>
      <c r="AT11" s="1295"/>
      <c r="AU11" s="1295"/>
      <c r="AV11" s="1295"/>
      <c r="AW11" s="1295"/>
      <c r="AX11" s="1295"/>
      <c r="AY11" s="1295"/>
      <c r="AZ11" s="1295"/>
      <c r="BA11" s="1295"/>
    </row>
    <row r="12" spans="1:54" s="708" customFormat="1" ht="18.75" customHeight="1" x14ac:dyDescent="0.3">
      <c r="A12" s="1296" t="s">
        <v>472</v>
      </c>
      <c r="B12" s="1289" t="s">
        <v>473</v>
      </c>
      <c r="C12" s="1289"/>
      <c r="D12" s="1289"/>
      <c r="E12" s="1289"/>
      <c r="F12" s="1289" t="s">
        <v>474</v>
      </c>
      <c r="G12" s="1289"/>
      <c r="H12" s="1289"/>
      <c r="I12" s="1289"/>
      <c r="J12" s="1297" t="s">
        <v>475</v>
      </c>
      <c r="K12" s="1219"/>
      <c r="L12" s="1219"/>
      <c r="M12" s="1219"/>
      <c r="N12" s="1219"/>
      <c r="O12" s="1298" t="s">
        <v>476</v>
      </c>
      <c r="P12" s="1219"/>
      <c r="Q12" s="1219"/>
      <c r="R12" s="1220"/>
      <c r="S12" s="1286" t="s">
        <v>477</v>
      </c>
      <c r="T12" s="1290"/>
      <c r="U12" s="1290"/>
      <c r="V12" s="1290"/>
      <c r="W12" s="1288"/>
      <c r="X12" s="1289" t="s">
        <v>478</v>
      </c>
      <c r="Y12" s="1289"/>
      <c r="Z12" s="1289"/>
      <c r="AA12" s="1289"/>
      <c r="AB12" s="1286" t="s">
        <v>479</v>
      </c>
      <c r="AC12" s="1287"/>
      <c r="AD12" s="1287"/>
      <c r="AE12" s="1288"/>
      <c r="AF12" s="1286" t="s">
        <v>480</v>
      </c>
      <c r="AG12" s="1287"/>
      <c r="AH12" s="1287"/>
      <c r="AI12" s="1288"/>
      <c r="AJ12" s="1286" t="s">
        <v>481</v>
      </c>
      <c r="AK12" s="1287"/>
      <c r="AL12" s="1287"/>
      <c r="AM12" s="1287"/>
      <c r="AN12" s="1288"/>
      <c r="AO12" s="1289" t="s">
        <v>482</v>
      </c>
      <c r="AP12" s="1289"/>
      <c r="AQ12" s="1289"/>
      <c r="AR12" s="1289"/>
      <c r="AS12" s="1286" t="s">
        <v>483</v>
      </c>
      <c r="AT12" s="1290"/>
      <c r="AU12" s="1290"/>
      <c r="AV12" s="1290"/>
      <c r="AW12" s="1288"/>
      <c r="AX12" s="1290" t="s">
        <v>484</v>
      </c>
      <c r="AY12" s="1287"/>
      <c r="AZ12" s="1287"/>
      <c r="BA12" s="1288"/>
    </row>
    <row r="13" spans="1:54" x14ac:dyDescent="0.25">
      <c r="A13" s="1296"/>
      <c r="B13" s="710">
        <v>1</v>
      </c>
      <c r="C13" s="710">
        <v>2</v>
      </c>
      <c r="D13" s="710">
        <v>3</v>
      </c>
      <c r="E13" s="710">
        <v>4</v>
      </c>
      <c r="F13" s="710">
        <v>5</v>
      </c>
      <c r="G13" s="710">
        <v>6</v>
      </c>
      <c r="H13" s="710">
        <v>7</v>
      </c>
      <c r="I13" s="710">
        <v>8</v>
      </c>
      <c r="J13" s="710">
        <v>9</v>
      </c>
      <c r="K13" s="710">
        <v>10</v>
      </c>
      <c r="L13" s="710">
        <v>11</v>
      </c>
      <c r="M13" s="710">
        <v>12</v>
      </c>
      <c r="N13" s="710">
        <v>13</v>
      </c>
      <c r="O13" s="710">
        <v>14</v>
      </c>
      <c r="P13" s="710">
        <v>15</v>
      </c>
      <c r="Q13" s="710">
        <v>16</v>
      </c>
      <c r="R13" s="710">
        <v>17</v>
      </c>
      <c r="S13" s="710">
        <v>18</v>
      </c>
      <c r="T13" s="710">
        <v>19</v>
      </c>
      <c r="U13" s="710">
        <v>20</v>
      </c>
      <c r="V13" s="710">
        <v>21</v>
      </c>
      <c r="W13" s="710">
        <v>22</v>
      </c>
      <c r="X13" s="710">
        <v>23</v>
      </c>
      <c r="Y13" s="710">
        <v>24</v>
      </c>
      <c r="Z13" s="710">
        <v>25</v>
      </c>
      <c r="AA13" s="710">
        <v>26</v>
      </c>
      <c r="AB13" s="710">
        <v>27</v>
      </c>
      <c r="AC13" s="710">
        <v>28</v>
      </c>
      <c r="AD13" s="710">
        <v>29</v>
      </c>
      <c r="AE13" s="710">
        <v>30</v>
      </c>
      <c r="AF13" s="710">
        <v>31</v>
      </c>
      <c r="AG13" s="710">
        <v>32</v>
      </c>
      <c r="AH13" s="710">
        <v>33</v>
      </c>
      <c r="AI13" s="710">
        <v>34</v>
      </c>
      <c r="AJ13" s="710">
        <v>35</v>
      </c>
      <c r="AK13" s="710">
        <v>36</v>
      </c>
      <c r="AL13" s="710">
        <v>37</v>
      </c>
      <c r="AM13" s="710">
        <v>38</v>
      </c>
      <c r="AN13" s="710">
        <v>39</v>
      </c>
      <c r="AO13" s="710">
        <v>40</v>
      </c>
      <c r="AP13" s="710">
        <v>41</v>
      </c>
      <c r="AQ13" s="710">
        <v>42</v>
      </c>
      <c r="AR13" s="710">
        <v>43</v>
      </c>
      <c r="AS13" s="710">
        <v>44</v>
      </c>
      <c r="AT13" s="710">
        <v>45</v>
      </c>
      <c r="AU13" s="710">
        <v>46</v>
      </c>
      <c r="AV13" s="710">
        <v>47</v>
      </c>
      <c r="AW13" s="710">
        <v>48</v>
      </c>
      <c r="AX13" s="710">
        <v>49</v>
      </c>
      <c r="AY13" s="710">
        <v>50</v>
      </c>
      <c r="AZ13" s="710">
        <v>51</v>
      </c>
      <c r="BA13" s="710">
        <v>52</v>
      </c>
    </row>
    <row r="14" spans="1:54" ht="18" customHeight="1" x14ac:dyDescent="0.25">
      <c r="A14" s="711" t="s">
        <v>485</v>
      </c>
      <c r="B14" s="712" t="s">
        <v>486</v>
      </c>
      <c r="C14" s="713" t="s">
        <v>487</v>
      </c>
      <c r="D14" s="714" t="s">
        <v>487</v>
      </c>
      <c r="E14" s="713" t="s">
        <v>487</v>
      </c>
      <c r="F14" s="714" t="s">
        <v>487</v>
      </c>
      <c r="G14" s="713" t="s">
        <v>487</v>
      </c>
      <c r="H14" s="714" t="s">
        <v>487</v>
      </c>
      <c r="I14" s="713" t="s">
        <v>487</v>
      </c>
      <c r="J14" s="714" t="s">
        <v>487</v>
      </c>
      <c r="K14" s="713" t="s">
        <v>487</v>
      </c>
      <c r="L14" s="714" t="s">
        <v>487</v>
      </c>
      <c r="M14" s="713" t="s">
        <v>487</v>
      </c>
      <c r="N14" s="714" t="s">
        <v>487</v>
      </c>
      <c r="O14" s="713" t="s">
        <v>487</v>
      </c>
      <c r="P14" s="714" t="s">
        <v>487</v>
      </c>
      <c r="Q14" s="715" t="s">
        <v>488</v>
      </c>
      <c r="R14" s="715" t="s">
        <v>517</v>
      </c>
      <c r="S14" s="715" t="s">
        <v>489</v>
      </c>
      <c r="T14" s="715" t="s">
        <v>489</v>
      </c>
      <c r="U14" s="714" t="s">
        <v>487</v>
      </c>
      <c r="V14" s="713" t="s">
        <v>487</v>
      </c>
      <c r="W14" s="714" t="s">
        <v>487</v>
      </c>
      <c r="X14" s="713" t="s">
        <v>487</v>
      </c>
      <c r="Y14" s="714" t="s">
        <v>487</v>
      </c>
      <c r="Z14" s="714" t="s">
        <v>487</v>
      </c>
      <c r="AA14" s="713" t="s">
        <v>487</v>
      </c>
      <c r="AB14" s="714" t="s">
        <v>487</v>
      </c>
      <c r="AC14" s="713" t="s">
        <v>487</v>
      </c>
      <c r="AD14" s="714" t="s">
        <v>487</v>
      </c>
      <c r="AE14" s="714" t="s">
        <v>487</v>
      </c>
      <c r="AF14" s="713" t="s">
        <v>487</v>
      </c>
      <c r="AG14" s="714" t="s">
        <v>487</v>
      </c>
      <c r="AH14" s="713" t="s">
        <v>487</v>
      </c>
      <c r="AI14" s="714" t="s">
        <v>487</v>
      </c>
      <c r="AJ14" s="714" t="s">
        <v>487</v>
      </c>
      <c r="AK14" s="713" t="s">
        <v>487</v>
      </c>
      <c r="AL14" s="714" t="s">
        <v>487</v>
      </c>
      <c r="AM14" s="713" t="s">
        <v>487</v>
      </c>
      <c r="AN14" s="714" t="s">
        <v>487</v>
      </c>
      <c r="AO14" s="713" t="s">
        <v>487</v>
      </c>
      <c r="AP14" s="714" t="s">
        <v>487</v>
      </c>
      <c r="AQ14" s="715" t="s">
        <v>488</v>
      </c>
      <c r="AR14" s="715" t="s">
        <v>518</v>
      </c>
      <c r="AS14" s="715" t="s">
        <v>489</v>
      </c>
      <c r="AT14" s="715" t="s">
        <v>489</v>
      </c>
      <c r="AU14" s="715" t="s">
        <v>489</v>
      </c>
      <c r="AV14" s="715" t="s">
        <v>489</v>
      </c>
      <c r="AW14" s="715" t="s">
        <v>489</v>
      </c>
      <c r="AX14" s="715" t="s">
        <v>489</v>
      </c>
      <c r="AY14" s="715" t="s">
        <v>489</v>
      </c>
      <c r="AZ14" s="715" t="s">
        <v>489</v>
      </c>
      <c r="BA14" s="715" t="s">
        <v>489</v>
      </c>
    </row>
    <row r="15" spans="1:54" ht="18" customHeight="1" x14ac:dyDescent="0.25">
      <c r="A15" s="711" t="s">
        <v>490</v>
      </c>
      <c r="B15" s="712" t="s">
        <v>486</v>
      </c>
      <c r="C15" s="713" t="s">
        <v>487</v>
      </c>
      <c r="D15" s="714" t="s">
        <v>487</v>
      </c>
      <c r="E15" s="713" t="s">
        <v>487</v>
      </c>
      <c r="F15" s="714" t="s">
        <v>487</v>
      </c>
      <c r="G15" s="713" t="s">
        <v>487</v>
      </c>
      <c r="H15" s="714" t="s">
        <v>487</v>
      </c>
      <c r="I15" s="713" t="s">
        <v>487</v>
      </c>
      <c r="J15" s="714" t="s">
        <v>487</v>
      </c>
      <c r="K15" s="713" t="s">
        <v>487</v>
      </c>
      <c r="L15" s="714" t="s">
        <v>487</v>
      </c>
      <c r="M15" s="713" t="s">
        <v>487</v>
      </c>
      <c r="N15" s="714" t="s">
        <v>487</v>
      </c>
      <c r="O15" s="713" t="s">
        <v>487</v>
      </c>
      <c r="P15" s="714" t="s">
        <v>487</v>
      </c>
      <c r="Q15" s="715" t="s">
        <v>488</v>
      </c>
      <c r="R15" s="715" t="s">
        <v>486</v>
      </c>
      <c r="S15" s="715" t="s">
        <v>489</v>
      </c>
      <c r="T15" s="715" t="s">
        <v>489</v>
      </c>
      <c r="U15" s="713" t="s">
        <v>487</v>
      </c>
      <c r="V15" s="714" t="s">
        <v>487</v>
      </c>
      <c r="W15" s="713" t="s">
        <v>487</v>
      </c>
      <c r="X15" s="714" t="s">
        <v>487</v>
      </c>
      <c r="Y15" s="713" t="s">
        <v>487</v>
      </c>
      <c r="Z15" s="714" t="s">
        <v>487</v>
      </c>
      <c r="AA15" s="713" t="s">
        <v>487</v>
      </c>
      <c r="AB15" s="714" t="s">
        <v>487</v>
      </c>
      <c r="AC15" s="713" t="s">
        <v>487</v>
      </c>
      <c r="AD15" s="714" t="s">
        <v>487</v>
      </c>
      <c r="AE15" s="713" t="s">
        <v>487</v>
      </c>
      <c r="AF15" s="714" t="s">
        <v>487</v>
      </c>
      <c r="AG15" s="713" t="s">
        <v>487</v>
      </c>
      <c r="AH15" s="714" t="s">
        <v>487</v>
      </c>
      <c r="AI15" s="714" t="s">
        <v>487</v>
      </c>
      <c r="AJ15" s="713" t="s">
        <v>487</v>
      </c>
      <c r="AK15" s="714" t="s">
        <v>487</v>
      </c>
      <c r="AL15" s="713" t="s">
        <v>487</v>
      </c>
      <c r="AM15" s="714" t="s">
        <v>487</v>
      </c>
      <c r="AN15" s="714" t="s">
        <v>487</v>
      </c>
      <c r="AO15" s="713" t="s">
        <v>487</v>
      </c>
      <c r="AP15" s="714" t="s">
        <v>487</v>
      </c>
      <c r="AQ15" s="715" t="s">
        <v>488</v>
      </c>
      <c r="AR15" s="715" t="s">
        <v>489</v>
      </c>
      <c r="AS15" s="715" t="s">
        <v>489</v>
      </c>
      <c r="AT15" s="715" t="s">
        <v>489</v>
      </c>
      <c r="AU15" s="715" t="s">
        <v>489</v>
      </c>
      <c r="AV15" s="715" t="s">
        <v>489</v>
      </c>
      <c r="AW15" s="715" t="s">
        <v>489</v>
      </c>
      <c r="AX15" s="715" t="s">
        <v>489</v>
      </c>
      <c r="AY15" s="715" t="s">
        <v>489</v>
      </c>
      <c r="AZ15" s="715" t="s">
        <v>489</v>
      </c>
      <c r="BA15" s="715" t="s">
        <v>489</v>
      </c>
    </row>
    <row r="16" spans="1:54" ht="20.100000000000001" customHeight="1" x14ac:dyDescent="0.3">
      <c r="A16" s="713" t="s">
        <v>491</v>
      </c>
      <c r="B16" s="716" t="s">
        <v>486</v>
      </c>
      <c r="C16" s="717" t="s">
        <v>492</v>
      </c>
      <c r="D16" s="714" t="s">
        <v>487</v>
      </c>
      <c r="E16" s="713" t="s">
        <v>487</v>
      </c>
      <c r="F16" s="714" t="s">
        <v>487</v>
      </c>
      <c r="G16" s="713" t="s">
        <v>487</v>
      </c>
      <c r="H16" s="714" t="s">
        <v>487</v>
      </c>
      <c r="I16" s="713" t="s">
        <v>487</v>
      </c>
      <c r="J16" s="714" t="s">
        <v>487</v>
      </c>
      <c r="K16" s="713" t="s">
        <v>487</v>
      </c>
      <c r="L16" s="714" t="s">
        <v>487</v>
      </c>
      <c r="M16" s="713" t="s">
        <v>487</v>
      </c>
      <c r="N16" s="714" t="s">
        <v>487</v>
      </c>
      <c r="O16" s="713" t="s">
        <v>487</v>
      </c>
      <c r="P16" s="714" t="s">
        <v>487</v>
      </c>
      <c r="Q16" s="718" t="s">
        <v>488</v>
      </c>
      <c r="R16" s="719" t="s">
        <v>493</v>
      </c>
      <c r="S16" s="718" t="s">
        <v>486</v>
      </c>
      <c r="T16" s="720" t="s">
        <v>489</v>
      </c>
      <c r="U16" s="721" t="s">
        <v>487</v>
      </c>
      <c r="V16" s="722" t="s">
        <v>487</v>
      </c>
      <c r="W16" s="721" t="s">
        <v>487</v>
      </c>
      <c r="X16" s="722" t="s">
        <v>487</v>
      </c>
      <c r="Y16" s="721" t="s">
        <v>487</v>
      </c>
      <c r="Z16" s="722" t="s">
        <v>487</v>
      </c>
      <c r="AA16" s="721" t="s">
        <v>487</v>
      </c>
      <c r="AB16" s="722" t="s">
        <v>487</v>
      </c>
      <c r="AC16" s="721" t="s">
        <v>487</v>
      </c>
      <c r="AD16" s="721" t="s">
        <v>487</v>
      </c>
      <c r="AE16" s="721" t="s">
        <v>487</v>
      </c>
      <c r="AF16" s="721" t="s">
        <v>487</v>
      </c>
      <c r="AG16" s="721" t="s">
        <v>487</v>
      </c>
      <c r="AH16" s="720" t="s">
        <v>488</v>
      </c>
      <c r="AI16" s="720" t="s">
        <v>304</v>
      </c>
      <c r="AJ16" s="720" t="s">
        <v>304</v>
      </c>
      <c r="AK16" s="720" t="s">
        <v>304</v>
      </c>
      <c r="AL16" s="720" t="s">
        <v>304</v>
      </c>
      <c r="AM16" s="720" t="s">
        <v>494</v>
      </c>
      <c r="AN16" s="720" t="s">
        <v>494</v>
      </c>
      <c r="AO16" s="720" t="s">
        <v>494</v>
      </c>
      <c r="AP16" s="723" t="s">
        <v>495</v>
      </c>
      <c r="AQ16" s="723" t="s">
        <v>495</v>
      </c>
      <c r="AR16" s="1291"/>
      <c r="AS16" s="1292"/>
      <c r="AT16" s="1292"/>
      <c r="AU16" s="1292"/>
      <c r="AV16" s="1292"/>
      <c r="AW16" s="1292"/>
      <c r="AX16" s="1292"/>
      <c r="AY16" s="1292"/>
      <c r="AZ16" s="1292"/>
      <c r="BA16" s="1293"/>
    </row>
    <row r="17" spans="1:54" s="726" customFormat="1" ht="20.100000000000001" hidden="1" customHeight="1" x14ac:dyDescent="0.25">
      <c r="A17" s="713"/>
      <c r="B17" s="715"/>
      <c r="C17" s="724"/>
      <c r="D17" s="724"/>
      <c r="E17" s="724"/>
      <c r="F17" s="724"/>
      <c r="G17" s="724"/>
      <c r="H17" s="724"/>
      <c r="I17" s="724"/>
      <c r="J17" s="724"/>
      <c r="K17" s="724"/>
      <c r="L17" s="724"/>
      <c r="M17" s="715"/>
      <c r="N17" s="724"/>
      <c r="O17" s="724"/>
      <c r="P17" s="724"/>
      <c r="Q17" s="724"/>
      <c r="R17" s="715"/>
      <c r="S17" s="725"/>
      <c r="T17" s="725"/>
      <c r="U17" s="724"/>
      <c r="V17" s="715"/>
      <c r="W17" s="725"/>
      <c r="X17" s="725"/>
      <c r="Y17" s="725"/>
      <c r="Z17" s="725"/>
      <c r="AA17" s="725"/>
      <c r="AB17" s="725"/>
      <c r="AC17" s="715"/>
      <c r="AD17" s="715"/>
      <c r="AE17" s="724"/>
      <c r="AF17" s="724"/>
      <c r="AG17" s="724"/>
      <c r="AH17" s="715"/>
      <c r="AI17" s="724"/>
      <c r="AJ17" s="724"/>
      <c r="AK17" s="724"/>
      <c r="AL17" s="724"/>
      <c r="AM17" s="724"/>
      <c r="AN17" s="724"/>
      <c r="AO17" s="724"/>
      <c r="AP17" s="724"/>
      <c r="AQ17" s="724"/>
      <c r="AR17" s="724"/>
      <c r="AS17" s="724" t="s">
        <v>496</v>
      </c>
      <c r="AT17" s="714" t="s">
        <v>496</v>
      </c>
      <c r="AU17" s="714" t="s">
        <v>496</v>
      </c>
      <c r="AV17" s="714" t="s">
        <v>496</v>
      </c>
      <c r="AW17" s="714" t="s">
        <v>496</v>
      </c>
      <c r="AX17" s="714" t="s">
        <v>496</v>
      </c>
      <c r="AY17" s="714" t="s">
        <v>496</v>
      </c>
      <c r="AZ17" s="714" t="s">
        <v>496</v>
      </c>
      <c r="BA17" s="714" t="s">
        <v>496</v>
      </c>
    </row>
    <row r="18" spans="1:54" ht="20.100000000000001" customHeight="1" x14ac:dyDescent="0.25">
      <c r="A18" s="727"/>
      <c r="B18" s="727"/>
      <c r="C18" s="727"/>
      <c r="D18" s="727"/>
      <c r="E18" s="727"/>
      <c r="F18" s="727"/>
      <c r="G18" s="727"/>
      <c r="H18" s="727"/>
      <c r="I18" s="727"/>
      <c r="J18" s="727"/>
      <c r="K18" s="727"/>
      <c r="L18" s="727"/>
      <c r="M18" s="727"/>
      <c r="N18" s="727"/>
      <c r="O18" s="727"/>
      <c r="P18" s="727"/>
      <c r="Q18" s="727"/>
      <c r="R18" s="727"/>
      <c r="S18" s="727"/>
      <c r="T18" s="727"/>
      <c r="U18" s="727"/>
      <c r="V18" s="727"/>
      <c r="W18" s="727"/>
      <c r="X18" s="727"/>
      <c r="Y18" s="727"/>
      <c r="Z18" s="727"/>
      <c r="AA18" s="727"/>
      <c r="AB18" s="727"/>
      <c r="AC18" s="727"/>
      <c r="AD18" s="727"/>
      <c r="AE18" s="727"/>
      <c r="AF18" s="727"/>
      <c r="AG18" s="727"/>
      <c r="AH18" s="727"/>
      <c r="AI18" s="727"/>
      <c r="AJ18" s="727"/>
      <c r="AK18" s="727"/>
      <c r="AL18" s="727"/>
      <c r="AM18" s="727"/>
      <c r="AN18" s="727"/>
      <c r="AO18" s="727"/>
      <c r="AP18" s="727"/>
      <c r="AQ18" s="727"/>
      <c r="AR18" s="727"/>
      <c r="AS18" s="727"/>
      <c r="AT18" s="727"/>
      <c r="AU18" s="727"/>
      <c r="AV18" s="727"/>
      <c r="AW18" s="727"/>
      <c r="AX18" s="727"/>
      <c r="AY18" s="727"/>
      <c r="AZ18" s="727"/>
      <c r="BA18" s="727"/>
    </row>
    <row r="19" spans="1:54" ht="20.100000000000001" customHeight="1" x14ac:dyDescent="0.25">
      <c r="A19" s="1260" t="s">
        <v>550</v>
      </c>
      <c r="B19" s="1260"/>
      <c r="C19" s="1260"/>
      <c r="D19" s="1260"/>
      <c r="E19" s="1260"/>
      <c r="F19" s="1260"/>
      <c r="G19" s="1260"/>
      <c r="H19" s="1260"/>
      <c r="I19" s="1260"/>
      <c r="J19" s="1261"/>
      <c r="K19" s="1261"/>
      <c r="L19" s="1261"/>
      <c r="M19" s="1261"/>
      <c r="N19" s="1261"/>
      <c r="O19" s="1261"/>
      <c r="P19" s="1261"/>
      <c r="Q19" s="1261"/>
      <c r="R19" s="1261"/>
      <c r="S19" s="1261"/>
      <c r="T19" s="1261"/>
      <c r="U19" s="1261"/>
      <c r="V19" s="1261"/>
      <c r="W19" s="1261"/>
      <c r="X19" s="1261"/>
      <c r="Y19" s="1261"/>
      <c r="Z19" s="1261"/>
      <c r="AA19" s="1261"/>
      <c r="AB19" s="1261"/>
      <c r="AC19" s="1261"/>
      <c r="AD19" s="1261"/>
      <c r="AE19" s="1261"/>
      <c r="AF19" s="1261"/>
      <c r="AG19" s="1261"/>
      <c r="AH19" s="1261"/>
      <c r="AI19" s="1261"/>
      <c r="AJ19" s="1261"/>
      <c r="AK19" s="1261"/>
      <c r="AL19" s="1261"/>
      <c r="AM19" s="1261"/>
      <c r="AN19" s="1261"/>
      <c r="AO19" s="1261"/>
      <c r="AP19" s="1261"/>
      <c r="AQ19" s="1261"/>
      <c r="AR19" s="1261"/>
      <c r="AS19" s="1261"/>
      <c r="AT19" s="1261"/>
      <c r="AU19" s="1261"/>
      <c r="AV19" s="1262"/>
      <c r="AW19" s="1262"/>
      <c r="AX19" s="1262"/>
      <c r="AY19" s="1262"/>
      <c r="AZ19" s="1262"/>
    </row>
    <row r="20" spans="1:54" s="727" customFormat="1" ht="18.75" x14ac:dyDescent="0.3">
      <c r="A20" s="706"/>
      <c r="B20" s="706"/>
      <c r="C20" s="706"/>
      <c r="D20" s="706"/>
      <c r="E20" s="706"/>
      <c r="F20" s="706"/>
      <c r="G20" s="706"/>
      <c r="H20" s="706"/>
      <c r="I20" s="706"/>
      <c r="J20" s="728"/>
      <c r="K20" s="728"/>
      <c r="L20" s="728"/>
      <c r="M20" s="728"/>
      <c r="N20" s="728"/>
      <c r="O20" s="706"/>
      <c r="P20" s="706"/>
      <c r="Q20" s="728"/>
      <c r="R20" s="728"/>
      <c r="S20" s="728"/>
      <c r="T20" s="728"/>
      <c r="U20" s="728"/>
      <c r="V20" s="728"/>
      <c r="W20" s="708"/>
      <c r="X20" s="708"/>
      <c r="Y20" s="728"/>
      <c r="Z20" s="728"/>
      <c r="AA20" s="728"/>
      <c r="AB20" s="728"/>
      <c r="AC20" s="728"/>
      <c r="AD20" s="728"/>
      <c r="AE20" s="708"/>
      <c r="AF20" s="708"/>
      <c r="AG20" s="728"/>
      <c r="AH20" s="728"/>
      <c r="AI20" s="728"/>
      <c r="AJ20" s="728"/>
      <c r="AK20" s="708"/>
      <c r="AL20" s="708"/>
      <c r="AM20" s="728"/>
      <c r="AN20" s="728"/>
      <c r="AO20" s="728"/>
      <c r="AP20" s="728"/>
      <c r="AQ20" s="729"/>
      <c r="AR20" s="708"/>
      <c r="AS20" s="730"/>
      <c r="AT20" s="731"/>
      <c r="AU20" s="731"/>
      <c r="AV20" s="731"/>
      <c r="AW20" s="731"/>
      <c r="AX20" s="708"/>
      <c r="AY20" s="732"/>
      <c r="AZ20" s="732"/>
      <c r="BA20" s="732"/>
    </row>
    <row r="21" spans="1:54" ht="20.25" x14ac:dyDescent="0.3">
      <c r="A21" s="733" t="s">
        <v>497</v>
      </c>
      <c r="B21" s="734"/>
      <c r="C21" s="734"/>
      <c r="D21" s="734"/>
      <c r="E21" s="734"/>
      <c r="F21" s="734"/>
      <c r="G21" s="734"/>
      <c r="H21" s="734"/>
      <c r="I21" s="734"/>
      <c r="J21" s="734"/>
      <c r="K21" s="734"/>
      <c r="L21" s="734"/>
      <c r="M21" s="734"/>
      <c r="N21" s="734"/>
      <c r="O21" s="734"/>
      <c r="P21" s="734"/>
      <c r="Q21" s="734"/>
      <c r="R21" s="734"/>
      <c r="S21" s="734"/>
      <c r="T21" s="734"/>
      <c r="U21" s="734"/>
      <c r="V21" s="734"/>
      <c r="W21" s="734"/>
      <c r="X21" s="734"/>
      <c r="Y21" s="734"/>
      <c r="AA21" s="734"/>
      <c r="AB21" s="734"/>
      <c r="AC21" s="734"/>
      <c r="AD21" s="734"/>
      <c r="AE21" s="734"/>
      <c r="AF21" s="734"/>
      <c r="AG21" s="734"/>
      <c r="AH21" s="734"/>
      <c r="AI21" s="734"/>
      <c r="AJ21" s="734"/>
      <c r="AK21" s="734"/>
      <c r="AL21" s="734"/>
      <c r="AM21" s="734"/>
      <c r="AN21" s="734"/>
      <c r="AO21" s="734"/>
      <c r="AP21" s="734"/>
      <c r="AQ21" s="734"/>
      <c r="AR21" s="734"/>
      <c r="AS21" s="734"/>
      <c r="AT21" s="734"/>
      <c r="AU21" s="734"/>
      <c r="AV21" s="734"/>
      <c r="AW21" s="735"/>
      <c r="AX21" s="735"/>
      <c r="AY21" s="735"/>
      <c r="AZ21" s="735"/>
      <c r="BA21" s="708"/>
    </row>
    <row r="22" spans="1:54" ht="18.75" x14ac:dyDescent="0.3">
      <c r="A22" s="736"/>
      <c r="B22" s="737"/>
      <c r="C22" s="737"/>
      <c r="D22" s="737"/>
      <c r="E22" s="737"/>
      <c r="F22" s="737"/>
      <c r="G22" s="737"/>
      <c r="H22" s="737"/>
      <c r="I22" s="737"/>
      <c r="J22" s="737"/>
      <c r="K22" s="737"/>
      <c r="L22" s="737"/>
      <c r="M22" s="737"/>
      <c r="N22" s="737"/>
      <c r="O22" s="737"/>
      <c r="P22" s="737"/>
      <c r="Q22" s="737"/>
      <c r="R22" s="737"/>
      <c r="S22" s="737"/>
      <c r="T22" s="737"/>
      <c r="U22" s="737"/>
      <c r="V22" s="737"/>
      <c r="W22" s="737"/>
      <c r="X22" s="737"/>
      <c r="Y22" s="737"/>
      <c r="Z22" s="737"/>
      <c r="AA22" s="737"/>
      <c r="AB22" s="737"/>
      <c r="AC22" s="737"/>
      <c r="AD22" s="737"/>
      <c r="AE22" s="737"/>
      <c r="AF22" s="737"/>
      <c r="AG22" s="737"/>
      <c r="AH22" s="737"/>
      <c r="AI22" s="737"/>
      <c r="AJ22" s="737"/>
      <c r="AK22" s="737"/>
      <c r="AL22" s="737"/>
      <c r="AM22" s="737"/>
      <c r="AN22" s="737"/>
      <c r="AO22" s="737"/>
      <c r="AP22" s="737"/>
      <c r="AQ22" s="737"/>
      <c r="AR22" s="737"/>
      <c r="AS22" s="737"/>
      <c r="AT22" s="737"/>
      <c r="AU22" s="737"/>
      <c r="AV22" s="737"/>
      <c r="AW22" s="737"/>
      <c r="AX22" s="737"/>
      <c r="AY22" s="737"/>
      <c r="AZ22" s="737"/>
      <c r="BA22" s="708"/>
    </row>
    <row r="23" spans="1:54" ht="30" customHeight="1" x14ac:dyDescent="0.25">
      <c r="A23" s="1263" t="s">
        <v>472</v>
      </c>
      <c r="B23" s="1264"/>
      <c r="C23" s="1269" t="s">
        <v>498</v>
      </c>
      <c r="D23" s="1269"/>
      <c r="E23" s="1269"/>
      <c r="F23" s="1269" t="s">
        <v>499</v>
      </c>
      <c r="G23" s="1269"/>
      <c r="H23" s="1269"/>
      <c r="I23" s="1269" t="s">
        <v>500</v>
      </c>
      <c r="J23" s="1269"/>
      <c r="K23" s="1269"/>
      <c r="L23" s="1270" t="s">
        <v>501</v>
      </c>
      <c r="M23" s="1271"/>
      <c r="N23" s="1270" t="s">
        <v>519</v>
      </c>
      <c r="O23" s="1276"/>
      <c r="P23" s="1264"/>
      <c r="Q23" s="1270" t="s">
        <v>502</v>
      </c>
      <c r="R23" s="1279"/>
      <c r="S23" s="1280"/>
      <c r="T23" s="1270" t="s">
        <v>503</v>
      </c>
      <c r="U23" s="1276"/>
      <c r="V23" s="1264"/>
      <c r="W23" s="1270" t="s">
        <v>504</v>
      </c>
      <c r="X23" s="1276"/>
      <c r="Y23" s="1264"/>
      <c r="Z23" s="738"/>
      <c r="AA23" s="1254" t="s">
        <v>505</v>
      </c>
      <c r="AB23" s="1254"/>
      <c r="AC23" s="1254"/>
      <c r="AD23" s="1254"/>
      <c r="AE23" s="1254"/>
      <c r="AF23" s="1254"/>
      <c r="AG23" s="1254"/>
      <c r="AH23" s="1255" t="s">
        <v>506</v>
      </c>
      <c r="AI23" s="1255"/>
      <c r="AJ23" s="1255"/>
      <c r="AK23" s="1256" t="s">
        <v>507</v>
      </c>
      <c r="AL23" s="1256"/>
      <c r="AM23" s="1256"/>
      <c r="AN23" s="739"/>
      <c r="AO23" s="740"/>
      <c r="AP23" s="1257" t="s">
        <v>508</v>
      </c>
      <c r="AQ23" s="1257"/>
      <c r="AR23" s="1257"/>
      <c r="AS23" s="1257"/>
      <c r="AT23" s="1258" t="s">
        <v>509</v>
      </c>
      <c r="AU23" s="1258"/>
      <c r="AV23" s="1258"/>
      <c r="AW23" s="1258"/>
      <c r="AX23" s="1258"/>
      <c r="AY23" s="1259" t="s">
        <v>506</v>
      </c>
      <c r="AZ23" s="1259"/>
      <c r="BA23" s="1259"/>
      <c r="BB23" s="1259"/>
    </row>
    <row r="24" spans="1:54" ht="21" customHeight="1" x14ac:dyDescent="0.25">
      <c r="A24" s="1265"/>
      <c r="B24" s="1266"/>
      <c r="C24" s="1269"/>
      <c r="D24" s="1269"/>
      <c r="E24" s="1269"/>
      <c r="F24" s="1269"/>
      <c r="G24" s="1269"/>
      <c r="H24" s="1269"/>
      <c r="I24" s="1269"/>
      <c r="J24" s="1269"/>
      <c r="K24" s="1269"/>
      <c r="L24" s="1272"/>
      <c r="M24" s="1273"/>
      <c r="N24" s="1265"/>
      <c r="O24" s="1277"/>
      <c r="P24" s="1266"/>
      <c r="Q24" s="1281"/>
      <c r="R24" s="1261"/>
      <c r="S24" s="1282"/>
      <c r="T24" s="1265"/>
      <c r="U24" s="1277"/>
      <c r="V24" s="1266"/>
      <c r="W24" s="1265"/>
      <c r="X24" s="1277"/>
      <c r="Y24" s="1266"/>
      <c r="Z24" s="738"/>
      <c r="AA24" s="1254"/>
      <c r="AB24" s="1254"/>
      <c r="AC24" s="1254"/>
      <c r="AD24" s="1254"/>
      <c r="AE24" s="1254"/>
      <c r="AF24" s="1254"/>
      <c r="AG24" s="1254"/>
      <c r="AH24" s="1255"/>
      <c r="AI24" s="1255"/>
      <c r="AJ24" s="1255"/>
      <c r="AK24" s="1256"/>
      <c r="AL24" s="1256"/>
      <c r="AM24" s="1256"/>
      <c r="AN24" s="739"/>
      <c r="AO24" s="739"/>
      <c r="AP24" s="1257"/>
      <c r="AQ24" s="1257"/>
      <c r="AR24" s="1257"/>
      <c r="AS24" s="1257"/>
      <c r="AT24" s="1258"/>
      <c r="AU24" s="1258"/>
      <c r="AV24" s="1258"/>
      <c r="AW24" s="1258"/>
      <c r="AX24" s="1258"/>
      <c r="AY24" s="1259"/>
      <c r="AZ24" s="1259"/>
      <c r="BA24" s="1259"/>
      <c r="BB24" s="1259"/>
    </row>
    <row r="25" spans="1:54" ht="47.25" customHeight="1" x14ac:dyDescent="0.25">
      <c r="A25" s="1267"/>
      <c r="B25" s="1268"/>
      <c r="C25" s="1269"/>
      <c r="D25" s="1269"/>
      <c r="E25" s="1269"/>
      <c r="F25" s="1269"/>
      <c r="G25" s="1269"/>
      <c r="H25" s="1269"/>
      <c r="I25" s="1269"/>
      <c r="J25" s="1269"/>
      <c r="K25" s="1269"/>
      <c r="L25" s="1274"/>
      <c r="M25" s="1275"/>
      <c r="N25" s="1267"/>
      <c r="O25" s="1278"/>
      <c r="P25" s="1268"/>
      <c r="Q25" s="1283"/>
      <c r="R25" s="1284"/>
      <c r="S25" s="1285"/>
      <c r="T25" s="1267"/>
      <c r="U25" s="1278"/>
      <c r="V25" s="1268"/>
      <c r="W25" s="1267"/>
      <c r="X25" s="1278"/>
      <c r="Y25" s="1268"/>
      <c r="Z25" s="738"/>
      <c r="AA25" s="1254"/>
      <c r="AB25" s="1254"/>
      <c r="AC25" s="1254"/>
      <c r="AD25" s="1254"/>
      <c r="AE25" s="1254"/>
      <c r="AF25" s="1254"/>
      <c r="AG25" s="1254"/>
      <c r="AH25" s="1255"/>
      <c r="AI25" s="1255"/>
      <c r="AJ25" s="1255"/>
      <c r="AK25" s="1256"/>
      <c r="AL25" s="1256"/>
      <c r="AM25" s="1256"/>
      <c r="AN25" s="739"/>
      <c r="AO25" s="739"/>
      <c r="AP25" s="1257"/>
      <c r="AQ25" s="1257"/>
      <c r="AR25" s="1257"/>
      <c r="AS25" s="1257"/>
      <c r="AT25" s="1258"/>
      <c r="AU25" s="1258"/>
      <c r="AV25" s="1258"/>
      <c r="AW25" s="1258"/>
      <c r="AX25" s="1258"/>
      <c r="AY25" s="1259"/>
      <c r="AZ25" s="1259"/>
      <c r="BA25" s="1259"/>
      <c r="BB25" s="1259"/>
    </row>
    <row r="26" spans="1:54" ht="46.5" customHeight="1" x14ac:dyDescent="0.3">
      <c r="A26" s="1249">
        <v>1</v>
      </c>
      <c r="B26" s="1250"/>
      <c r="C26" s="1213">
        <v>35</v>
      </c>
      <c r="D26" s="1214"/>
      <c r="E26" s="1215"/>
      <c r="F26" s="1213">
        <v>2</v>
      </c>
      <c r="G26" s="1214"/>
      <c r="H26" s="1215"/>
      <c r="I26" s="1213">
        <v>2</v>
      </c>
      <c r="J26" s="1214"/>
      <c r="K26" s="1215"/>
      <c r="L26" s="1251">
        <v>2</v>
      </c>
      <c r="M26" s="1252"/>
      <c r="N26" s="1246"/>
      <c r="O26" s="1253"/>
      <c r="P26" s="1253"/>
      <c r="Q26" s="1242"/>
      <c r="R26" s="1243"/>
      <c r="S26" s="1244"/>
      <c r="T26" s="1213">
        <v>11</v>
      </c>
      <c r="U26" s="1214"/>
      <c r="V26" s="1215"/>
      <c r="W26" s="1218">
        <f>SUM(C26:V26)</f>
        <v>52</v>
      </c>
      <c r="X26" s="1216"/>
      <c r="Y26" s="1217"/>
      <c r="Z26" s="738"/>
      <c r="AA26" s="1237" t="s">
        <v>520</v>
      </c>
      <c r="AB26" s="1237"/>
      <c r="AC26" s="1237"/>
      <c r="AD26" s="1237"/>
      <c r="AE26" s="1237"/>
      <c r="AF26" s="1237"/>
      <c r="AG26" s="1237"/>
      <c r="AH26" s="1200">
        <v>2</v>
      </c>
      <c r="AI26" s="1200"/>
      <c r="AJ26" s="1200"/>
      <c r="AK26" s="1200">
        <v>2</v>
      </c>
      <c r="AL26" s="1200"/>
      <c r="AM26" s="1200"/>
      <c r="AN26" s="739"/>
      <c r="AO26" s="741"/>
      <c r="AP26" s="1176">
        <v>1</v>
      </c>
      <c r="AQ26" s="1177"/>
      <c r="AR26" s="1177"/>
      <c r="AS26" s="1178"/>
      <c r="AT26" s="1179" t="s">
        <v>511</v>
      </c>
      <c r="AU26" s="1180"/>
      <c r="AV26" s="1180"/>
      <c r="AW26" s="1180"/>
      <c r="AX26" s="1181"/>
      <c r="AY26" s="1182">
        <v>6</v>
      </c>
      <c r="AZ26" s="1183"/>
      <c r="BA26" s="1183"/>
      <c r="BB26" s="1184"/>
    </row>
    <row r="27" spans="1:54" ht="20.25" customHeight="1" x14ac:dyDescent="0.3">
      <c r="A27" s="1211">
        <v>2</v>
      </c>
      <c r="B27" s="1212"/>
      <c r="C27" s="1213">
        <v>36</v>
      </c>
      <c r="D27" s="1214"/>
      <c r="E27" s="1215"/>
      <c r="F27" s="1213">
        <v>2</v>
      </c>
      <c r="G27" s="1214"/>
      <c r="H27" s="1215"/>
      <c r="I27" s="1246">
        <v>2</v>
      </c>
      <c r="J27" s="1246"/>
      <c r="K27" s="1246"/>
      <c r="L27" s="1247"/>
      <c r="M27" s="1248"/>
      <c r="N27" s="1239"/>
      <c r="O27" s="1240"/>
      <c r="P27" s="1241"/>
      <c r="Q27" s="1242"/>
      <c r="R27" s="1243"/>
      <c r="S27" s="1244"/>
      <c r="T27" s="1213">
        <v>12</v>
      </c>
      <c r="U27" s="1214"/>
      <c r="V27" s="1215"/>
      <c r="W27" s="1218">
        <f>SUM(C27:V27)</f>
        <v>52</v>
      </c>
      <c r="X27" s="1216"/>
      <c r="Y27" s="1217"/>
      <c r="Z27" s="738"/>
      <c r="AA27" s="1238" t="s">
        <v>510</v>
      </c>
      <c r="AB27" s="1238"/>
      <c r="AC27" s="1238"/>
      <c r="AD27" s="1238"/>
      <c r="AE27" s="1238"/>
      <c r="AF27" s="1238"/>
      <c r="AG27" s="1238"/>
      <c r="AH27" s="1200">
        <v>6</v>
      </c>
      <c r="AI27" s="1200"/>
      <c r="AJ27" s="1200"/>
      <c r="AK27" s="1200">
        <v>4</v>
      </c>
      <c r="AL27" s="1200"/>
      <c r="AM27" s="1200"/>
      <c r="AN27" s="739"/>
      <c r="AO27" s="742"/>
      <c r="AP27" s="1185">
        <v>2</v>
      </c>
      <c r="AQ27" s="1186"/>
      <c r="AR27" s="1186"/>
      <c r="AS27" s="1187"/>
      <c r="AT27" s="1191" t="s">
        <v>521</v>
      </c>
      <c r="AU27" s="1192"/>
      <c r="AV27" s="1192"/>
      <c r="AW27" s="1192"/>
      <c r="AX27" s="1193"/>
      <c r="AY27" s="1159">
        <v>6</v>
      </c>
      <c r="AZ27" s="1160"/>
      <c r="BA27" s="1160"/>
      <c r="BB27" s="1161"/>
    </row>
    <row r="28" spans="1:54" ht="20.25" customHeight="1" x14ac:dyDescent="0.3">
      <c r="A28" s="1211">
        <v>3</v>
      </c>
      <c r="B28" s="1212"/>
      <c r="C28" s="1165">
        <v>26</v>
      </c>
      <c r="D28" s="1166"/>
      <c r="E28" s="1167"/>
      <c r="F28" s="1165">
        <v>4</v>
      </c>
      <c r="G28" s="1166"/>
      <c r="H28" s="1167"/>
      <c r="I28" s="1245">
        <v>3</v>
      </c>
      <c r="J28" s="1245"/>
      <c r="K28" s="1245"/>
      <c r="L28" s="1245">
        <v>4</v>
      </c>
      <c r="M28" s="1245"/>
      <c r="N28" s="1225">
        <v>3</v>
      </c>
      <c r="O28" s="1226"/>
      <c r="P28" s="1227"/>
      <c r="Q28" s="1228">
        <v>2</v>
      </c>
      <c r="R28" s="1229"/>
      <c r="S28" s="1230"/>
      <c r="T28" s="1231">
        <v>1</v>
      </c>
      <c r="U28" s="1232"/>
      <c r="V28" s="1233"/>
      <c r="W28" s="1234">
        <f>SUM(C28:V28)</f>
        <v>43</v>
      </c>
      <c r="X28" s="1235"/>
      <c r="Y28" s="1236"/>
      <c r="Z28" s="738"/>
      <c r="AA28" s="1238"/>
      <c r="AB28" s="1238"/>
      <c r="AC28" s="1238"/>
      <c r="AD28" s="1238"/>
      <c r="AE28" s="1238"/>
      <c r="AF28" s="1238"/>
      <c r="AG28" s="1238"/>
      <c r="AH28" s="1200"/>
      <c r="AI28" s="1200"/>
      <c r="AJ28" s="1200"/>
      <c r="AK28" s="1200"/>
      <c r="AL28" s="1200"/>
      <c r="AM28" s="1200"/>
      <c r="AN28" s="739"/>
      <c r="AO28" s="742"/>
      <c r="AP28" s="1188"/>
      <c r="AQ28" s="1189"/>
      <c r="AR28" s="1189"/>
      <c r="AS28" s="1190"/>
      <c r="AT28" s="1194"/>
      <c r="AU28" s="1195"/>
      <c r="AV28" s="1195"/>
      <c r="AW28" s="1195"/>
      <c r="AX28" s="1196"/>
      <c r="AY28" s="1162"/>
      <c r="AZ28" s="1163"/>
      <c r="BA28" s="1163"/>
      <c r="BB28" s="1164"/>
    </row>
    <row r="29" spans="1:54" ht="20.25" hidden="1" customHeight="1" x14ac:dyDescent="0.25">
      <c r="Z29" s="738"/>
      <c r="AA29" s="1237" t="s">
        <v>512</v>
      </c>
      <c r="AB29" s="1237"/>
      <c r="AC29" s="1237"/>
      <c r="AD29" s="1237"/>
      <c r="AE29" s="1237"/>
      <c r="AF29" s="1237"/>
      <c r="AG29" s="1237"/>
      <c r="AH29" s="1200">
        <v>4</v>
      </c>
      <c r="AI29" s="1200"/>
      <c r="AJ29" s="1200"/>
      <c r="AK29" s="1200">
        <v>2</v>
      </c>
      <c r="AL29" s="1200"/>
      <c r="AM29" s="1200"/>
      <c r="AN29" s="743"/>
      <c r="AO29" s="744"/>
      <c r="AP29" s="744"/>
      <c r="AQ29" s="744"/>
      <c r="AR29" s="744"/>
      <c r="AS29" s="744"/>
      <c r="AT29" s="744"/>
      <c r="AU29" s="744"/>
      <c r="AV29" s="744"/>
      <c r="AW29" s="744"/>
      <c r="AX29" s="744"/>
      <c r="AY29" s="744"/>
      <c r="AZ29" s="744"/>
      <c r="BA29" s="744"/>
    </row>
    <row r="30" spans="1:54" ht="20.25" hidden="1" customHeight="1" x14ac:dyDescent="0.25">
      <c r="A30" s="1211"/>
      <c r="B30" s="1212"/>
      <c r="C30" s="1213"/>
      <c r="D30" s="1214"/>
      <c r="E30" s="1215"/>
      <c r="F30" s="1213"/>
      <c r="G30" s="1216"/>
      <c r="H30" s="1217"/>
      <c r="I30" s="1218"/>
      <c r="J30" s="1219"/>
      <c r="K30" s="1219"/>
      <c r="L30" s="1219"/>
      <c r="M30" s="1220"/>
      <c r="N30" s="1221"/>
      <c r="O30" s="1212"/>
      <c r="P30" s="1222"/>
      <c r="Q30" s="1208"/>
      <c r="R30" s="1223"/>
      <c r="S30" s="1224"/>
      <c r="T30" s="1213"/>
      <c r="U30" s="1214"/>
      <c r="V30" s="1215"/>
      <c r="W30" s="1218"/>
      <c r="X30" s="1216"/>
      <c r="Y30" s="1217"/>
      <c r="Z30" s="738"/>
      <c r="AA30" s="1237"/>
      <c r="AB30" s="1237"/>
      <c r="AC30" s="1237"/>
      <c r="AD30" s="1237"/>
      <c r="AE30" s="1237"/>
      <c r="AF30" s="1237"/>
      <c r="AG30" s="1237"/>
      <c r="AH30" s="1200"/>
      <c r="AI30" s="1200"/>
      <c r="AJ30" s="1200"/>
      <c r="AK30" s="1200"/>
      <c r="AL30" s="1200"/>
      <c r="AM30" s="1200"/>
      <c r="AN30" s="745"/>
      <c r="AO30" s="1197"/>
      <c r="AP30" s="1198"/>
      <c r="AQ30" s="1198"/>
      <c r="AR30" s="1198"/>
      <c r="AS30" s="1199"/>
      <c r="AT30" s="1199"/>
      <c r="AU30" s="1199"/>
      <c r="AV30" s="1199"/>
      <c r="AW30" s="1199"/>
      <c r="AX30" s="1199"/>
      <c r="AY30" s="1199"/>
      <c r="AZ30" s="1199"/>
      <c r="BA30" s="1199"/>
    </row>
    <row r="31" spans="1:54" ht="18.75" customHeight="1" x14ac:dyDescent="0.3">
      <c r="A31" s="1201" t="s">
        <v>125</v>
      </c>
      <c r="B31" s="1202"/>
      <c r="C31" s="1165">
        <f>SUM(C26:C30)</f>
        <v>97</v>
      </c>
      <c r="D31" s="1166"/>
      <c r="E31" s="1167"/>
      <c r="F31" s="1165">
        <f>SUM(F26:F30)</f>
        <v>8</v>
      </c>
      <c r="G31" s="1168"/>
      <c r="H31" s="1169"/>
      <c r="I31" s="1203">
        <v>10</v>
      </c>
      <c r="J31" s="1203"/>
      <c r="K31" s="1203"/>
      <c r="L31" s="1204"/>
      <c r="M31" s="1205"/>
      <c r="N31" s="1206">
        <v>10</v>
      </c>
      <c r="O31" s="1202"/>
      <c r="P31" s="1207"/>
      <c r="Q31" s="1208">
        <v>2</v>
      </c>
      <c r="R31" s="1209"/>
      <c r="S31" s="1210"/>
      <c r="T31" s="1165">
        <f>SUM(T26:V30)</f>
        <v>24</v>
      </c>
      <c r="U31" s="1166"/>
      <c r="V31" s="1167"/>
      <c r="W31" s="1165">
        <f>SUM(W26:Y30)</f>
        <v>147</v>
      </c>
      <c r="X31" s="1168"/>
      <c r="Y31" s="1169"/>
      <c r="Z31" s="746"/>
      <c r="AA31" s="746"/>
      <c r="AB31" s="746"/>
      <c r="AC31" s="746"/>
      <c r="AD31" s="746"/>
      <c r="AE31" s="747"/>
      <c r="AF31" s="747"/>
      <c r="AG31" s="746"/>
      <c r="AH31" s="746"/>
      <c r="AI31" s="746"/>
      <c r="AJ31" s="746"/>
      <c r="AK31" s="747"/>
      <c r="AL31" s="747"/>
      <c r="AM31" s="746"/>
      <c r="AN31" s="746"/>
      <c r="AO31" s="746"/>
      <c r="AP31" s="746"/>
      <c r="AQ31" s="748"/>
      <c r="AR31" s="747"/>
      <c r="AS31" s="749"/>
      <c r="AT31" s="749"/>
      <c r="AU31" s="749"/>
      <c r="AV31" s="749"/>
      <c r="AW31" s="749"/>
      <c r="AX31" s="747"/>
      <c r="AY31" s="732"/>
      <c r="AZ31" s="732"/>
      <c r="BA31" s="732"/>
    </row>
    <row r="32" spans="1:54" x14ac:dyDescent="0.25">
      <c r="AP32" s="1170"/>
      <c r="AQ32" s="1171"/>
      <c r="AR32" s="1171"/>
      <c r="AS32" s="1171"/>
      <c r="AT32" s="1172"/>
      <c r="AU32" s="1173"/>
      <c r="AV32" s="1173"/>
      <c r="AW32" s="1173"/>
      <c r="AX32" s="1173"/>
      <c r="AY32" s="1174"/>
      <c r="AZ32" s="1174"/>
      <c r="BA32" s="1174"/>
      <c r="BB32" s="1175"/>
    </row>
    <row r="33" spans="42:54" x14ac:dyDescent="0.25">
      <c r="AP33" s="1171"/>
      <c r="AQ33" s="1171"/>
      <c r="AR33" s="1171"/>
      <c r="AS33" s="1171"/>
      <c r="AT33" s="1173"/>
      <c r="AU33" s="1173"/>
      <c r="AV33" s="1173"/>
      <c r="AW33" s="1173"/>
      <c r="AX33" s="1173"/>
      <c r="AY33" s="1174"/>
      <c r="AZ33" s="1174"/>
      <c r="BA33" s="1174"/>
      <c r="BB33" s="1175"/>
    </row>
    <row r="34" spans="42:54" x14ac:dyDescent="0.25">
      <c r="AP34" s="1171"/>
      <c r="AQ34" s="1171"/>
      <c r="AR34" s="1171"/>
      <c r="AS34" s="1171"/>
      <c r="AT34" s="1173"/>
      <c r="AU34" s="1173"/>
      <c r="AV34" s="1173"/>
      <c r="AW34" s="1173"/>
      <c r="AX34" s="1173"/>
      <c r="AY34" s="1174"/>
      <c r="AZ34" s="1174"/>
      <c r="BA34" s="1174"/>
      <c r="BB34" s="1175"/>
    </row>
    <row r="35" spans="42:54" x14ac:dyDescent="0.25">
      <c r="AP35" s="1171"/>
      <c r="AQ35" s="1171"/>
      <c r="AR35" s="1171"/>
      <c r="AS35" s="1171"/>
      <c r="AT35" s="1173"/>
      <c r="AU35" s="1173"/>
      <c r="AV35" s="1173"/>
      <c r="AW35" s="1173"/>
      <c r="AX35" s="1173"/>
      <c r="AY35" s="1174"/>
      <c r="AZ35" s="1174"/>
      <c r="BA35" s="1174"/>
      <c r="BB35" s="1175"/>
    </row>
  </sheetData>
  <mergeCells count="119">
    <mergeCell ref="A3:O3"/>
    <mergeCell ref="P3:AN3"/>
    <mergeCell ref="AO3:BA3"/>
    <mergeCell ref="A4:O4"/>
    <mergeCell ref="P4:AN4"/>
    <mergeCell ref="AO4:BA5"/>
    <mergeCell ref="A1:O1"/>
    <mergeCell ref="P1:AN1"/>
    <mergeCell ref="AO1:BA1"/>
    <mergeCell ref="A2:O2"/>
    <mergeCell ref="P2:AN2"/>
    <mergeCell ref="AO2:BA2"/>
    <mergeCell ref="BB4:BB5"/>
    <mergeCell ref="P5:AN5"/>
    <mergeCell ref="A6:O6"/>
    <mergeCell ref="P6:AN6"/>
    <mergeCell ref="AO6:BA6"/>
    <mergeCell ref="A7:O7"/>
    <mergeCell ref="P7:AN7"/>
    <mergeCell ref="AO7:BA9"/>
    <mergeCell ref="A8:O8"/>
    <mergeCell ref="P8:AN8"/>
    <mergeCell ref="AF12:AI12"/>
    <mergeCell ref="AJ12:AN12"/>
    <mergeCell ref="AO12:AR12"/>
    <mergeCell ref="AS12:AW12"/>
    <mergeCell ref="AX12:BA12"/>
    <mergeCell ref="AR16:BA16"/>
    <mergeCell ref="P9:AN9"/>
    <mergeCell ref="A11:BA11"/>
    <mergeCell ref="A12:A13"/>
    <mergeCell ref="B12:E12"/>
    <mergeCell ref="F12:I12"/>
    <mergeCell ref="J12:N12"/>
    <mergeCell ref="O12:R12"/>
    <mergeCell ref="S12:W12"/>
    <mergeCell ref="X12:AA12"/>
    <mergeCell ref="AB12:AE12"/>
    <mergeCell ref="AA23:AG25"/>
    <mergeCell ref="AH23:AJ25"/>
    <mergeCell ref="AK23:AM25"/>
    <mergeCell ref="AP23:AS25"/>
    <mergeCell ref="AT23:AX25"/>
    <mergeCell ref="AY23:BB25"/>
    <mergeCell ref="A19:AZ19"/>
    <mergeCell ref="A23:B25"/>
    <mergeCell ref="C23:E25"/>
    <mergeCell ref="F23:H25"/>
    <mergeCell ref="I23:K25"/>
    <mergeCell ref="L23:M25"/>
    <mergeCell ref="N23:P25"/>
    <mergeCell ref="Q23:S25"/>
    <mergeCell ref="T23:V25"/>
    <mergeCell ref="W23:Y25"/>
    <mergeCell ref="Q26:S26"/>
    <mergeCell ref="T26:V26"/>
    <mergeCell ref="W26:Y26"/>
    <mergeCell ref="AA26:AG26"/>
    <mergeCell ref="AH26:AJ26"/>
    <mergeCell ref="AK26:AM26"/>
    <mergeCell ref="A26:B26"/>
    <mergeCell ref="C26:E26"/>
    <mergeCell ref="F26:H26"/>
    <mergeCell ref="I26:K26"/>
    <mergeCell ref="L26:M26"/>
    <mergeCell ref="N26:P26"/>
    <mergeCell ref="A28:B28"/>
    <mergeCell ref="C28:E28"/>
    <mergeCell ref="F28:H28"/>
    <mergeCell ref="I28:K28"/>
    <mergeCell ref="L28:M28"/>
    <mergeCell ref="A27:B27"/>
    <mergeCell ref="C27:E27"/>
    <mergeCell ref="F27:H27"/>
    <mergeCell ref="I27:K27"/>
    <mergeCell ref="L27:M27"/>
    <mergeCell ref="N28:P28"/>
    <mergeCell ref="Q28:S28"/>
    <mergeCell ref="T28:V28"/>
    <mergeCell ref="W28:Y28"/>
    <mergeCell ref="AA29:AG30"/>
    <mergeCell ref="AH29:AJ30"/>
    <mergeCell ref="T27:V27"/>
    <mergeCell ref="W27:Y27"/>
    <mergeCell ref="AA27:AG28"/>
    <mergeCell ref="AH27:AJ28"/>
    <mergeCell ref="N27:P27"/>
    <mergeCell ref="Q27:S27"/>
    <mergeCell ref="A31:B31"/>
    <mergeCell ref="C31:E31"/>
    <mergeCell ref="F31:H31"/>
    <mergeCell ref="I31:K31"/>
    <mergeCell ref="L31:M31"/>
    <mergeCell ref="N31:P31"/>
    <mergeCell ref="Q31:S31"/>
    <mergeCell ref="AK29:AM30"/>
    <mergeCell ref="A30:B30"/>
    <mergeCell ref="C30:E30"/>
    <mergeCell ref="F30:H30"/>
    <mergeCell ref="I30:M30"/>
    <mergeCell ref="N30:P30"/>
    <mergeCell ref="Q30:S30"/>
    <mergeCell ref="T30:V30"/>
    <mergeCell ref="W30:Y30"/>
    <mergeCell ref="AY27:BB28"/>
    <mergeCell ref="T31:V31"/>
    <mergeCell ref="W31:Y31"/>
    <mergeCell ref="AP32:AS35"/>
    <mergeCell ref="AT32:AX35"/>
    <mergeCell ref="AY32:BB35"/>
    <mergeCell ref="AP26:AS26"/>
    <mergeCell ref="AT26:AX26"/>
    <mergeCell ref="AY26:BB26"/>
    <mergeCell ref="AP27:AS28"/>
    <mergeCell ref="AT27:AX28"/>
    <mergeCell ref="AO30:AR30"/>
    <mergeCell ref="AS30:AW30"/>
    <mergeCell ref="AX30:BA30"/>
    <mergeCell ref="AK27:AM28"/>
  </mergeCells>
  <pageMargins left="0.39370078740157483" right="0.39370078740157483" top="0.78740157480314965" bottom="0.39370078740157483" header="0.51181102362204722" footer="0.51181102362204722"/>
  <pageSetup paperSize="9" scale="58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178"/>
  <sheetViews>
    <sheetView view="pageBreakPreview" topLeftCell="A114" zoomScale="75" zoomScaleSheetLayoutView="75" workbookViewId="0">
      <selection activeCell="G125" sqref="G125"/>
    </sheetView>
  </sheetViews>
  <sheetFormatPr defaultColWidth="9.140625" defaultRowHeight="15.75" x14ac:dyDescent="0.25"/>
  <cols>
    <col min="1" max="1" width="11.28515625" style="219" customWidth="1"/>
    <col min="2" max="2" width="48.5703125" style="84" customWidth="1"/>
    <col min="3" max="3" width="6.7109375" style="220" customWidth="1"/>
    <col min="4" max="4" width="6.42578125" style="221" customWidth="1"/>
    <col min="5" max="5" width="4.140625" style="221" customWidth="1"/>
    <col min="6" max="6" width="6.42578125" style="220" customWidth="1"/>
    <col min="7" max="7" width="7.42578125" style="220" customWidth="1"/>
    <col min="8" max="8" width="9.85546875" style="220" customWidth="1"/>
    <col min="9" max="9" width="8.7109375" style="84" customWidth="1"/>
    <col min="10" max="10" width="8" style="84" customWidth="1"/>
    <col min="11" max="11" width="5.85546875" style="84" customWidth="1"/>
    <col min="12" max="12" width="8.5703125" style="84" customWidth="1"/>
    <col min="13" max="13" width="8.85546875" style="84" customWidth="1"/>
    <col min="14" max="14" width="7.42578125" style="84" customWidth="1"/>
    <col min="15" max="15" width="7.28515625" style="84" customWidth="1"/>
    <col min="16" max="16" width="11.140625" style="84" hidden="1" customWidth="1"/>
    <col min="17" max="17" width="7.5703125" style="84" customWidth="1"/>
    <col min="18" max="18" width="8.85546875" style="84" customWidth="1"/>
    <col min="19" max="19" width="0.140625" style="84" hidden="1" customWidth="1"/>
    <col min="20" max="21" width="6.7109375" style="84" customWidth="1"/>
    <col min="22" max="22" width="1.5703125" style="84" hidden="1" customWidth="1"/>
    <col min="23" max="27" width="0" style="84" hidden="1" customWidth="1"/>
    <col min="28" max="16384" width="9.140625" style="84"/>
  </cols>
  <sheetData>
    <row r="1" spans="1:32" s="52" customFormat="1" ht="18.75" thickBot="1" x14ac:dyDescent="0.3">
      <c r="A1" s="1042" t="s">
        <v>110</v>
      </c>
      <c r="B1" s="1043"/>
      <c r="C1" s="1043"/>
      <c r="D1" s="1043"/>
      <c r="E1" s="1043"/>
      <c r="F1" s="1043"/>
      <c r="G1" s="1043"/>
      <c r="H1" s="1043"/>
      <c r="I1" s="1043"/>
      <c r="J1" s="1043"/>
      <c r="K1" s="1043"/>
      <c r="L1" s="1043"/>
      <c r="M1" s="1043"/>
      <c r="N1" s="1043"/>
      <c r="O1" s="1043"/>
      <c r="P1" s="1043"/>
      <c r="Q1" s="1043"/>
      <c r="R1" s="1043"/>
      <c r="S1" s="1043"/>
      <c r="T1" s="1043"/>
      <c r="U1" s="1043"/>
      <c r="V1" s="1043"/>
      <c r="AF1" s="52" t="s">
        <v>232</v>
      </c>
    </row>
    <row r="2" spans="1:32" s="52" customFormat="1" x14ac:dyDescent="0.25">
      <c r="A2" s="1044" t="s">
        <v>111</v>
      </c>
      <c r="B2" s="1047" t="s">
        <v>112</v>
      </c>
      <c r="C2" s="1050" t="s">
        <v>113</v>
      </c>
      <c r="D2" s="1051"/>
      <c r="E2" s="1051"/>
      <c r="F2" s="1052"/>
      <c r="G2" s="1053" t="s">
        <v>114</v>
      </c>
      <c r="H2" s="1056" t="s">
        <v>115</v>
      </c>
      <c r="I2" s="1057"/>
      <c r="J2" s="1057"/>
      <c r="K2" s="1057"/>
      <c r="L2" s="1057"/>
      <c r="M2" s="1058"/>
      <c r="N2" s="1059" t="s">
        <v>116</v>
      </c>
      <c r="O2" s="1060"/>
      <c r="P2" s="1060"/>
      <c r="Q2" s="1060"/>
      <c r="R2" s="1060"/>
      <c r="S2" s="1060"/>
      <c r="T2" s="1060"/>
      <c r="U2" s="1060"/>
      <c r="V2" s="1060"/>
    </row>
    <row r="3" spans="1:32" s="52" customFormat="1" ht="16.5" thickBot="1" x14ac:dyDescent="0.3">
      <c r="A3" s="1045"/>
      <c r="B3" s="1048"/>
      <c r="C3" s="1063" t="s">
        <v>117</v>
      </c>
      <c r="D3" s="1065" t="s">
        <v>118</v>
      </c>
      <c r="E3" s="1067" t="s">
        <v>119</v>
      </c>
      <c r="F3" s="1068"/>
      <c r="G3" s="1054"/>
      <c r="H3" s="1071" t="s">
        <v>120</v>
      </c>
      <c r="I3" s="1074" t="s">
        <v>121</v>
      </c>
      <c r="J3" s="1075"/>
      <c r="K3" s="1075"/>
      <c r="L3" s="1076"/>
      <c r="M3" s="1077" t="s">
        <v>122</v>
      </c>
      <c r="N3" s="1061"/>
      <c r="O3" s="1062"/>
      <c r="P3" s="1062"/>
      <c r="Q3" s="1062"/>
      <c r="R3" s="1062"/>
      <c r="S3" s="1062"/>
      <c r="T3" s="1062"/>
      <c r="U3" s="1062"/>
      <c r="V3" s="1062"/>
    </row>
    <row r="4" spans="1:32" s="52" customFormat="1" ht="16.5" thickBot="1" x14ac:dyDescent="0.3">
      <c r="A4" s="1045"/>
      <c r="B4" s="1048"/>
      <c r="C4" s="1063"/>
      <c r="D4" s="1065"/>
      <c r="E4" s="1065" t="s">
        <v>123</v>
      </c>
      <c r="F4" s="1081" t="s">
        <v>124</v>
      </c>
      <c r="G4" s="1054"/>
      <c r="H4" s="1072"/>
      <c r="I4" s="1083" t="s">
        <v>125</v>
      </c>
      <c r="J4" s="1083" t="s">
        <v>126</v>
      </c>
      <c r="K4" s="1083" t="s">
        <v>127</v>
      </c>
      <c r="L4" s="1083" t="s">
        <v>128</v>
      </c>
      <c r="M4" s="1078"/>
      <c r="N4" s="1086" t="s">
        <v>129</v>
      </c>
      <c r="O4" s="1087"/>
      <c r="P4" s="1088"/>
      <c r="Q4" s="1086" t="s">
        <v>130</v>
      </c>
      <c r="R4" s="1087"/>
      <c r="S4" s="1088"/>
      <c r="T4" s="1086" t="s">
        <v>131</v>
      </c>
      <c r="U4" s="1087"/>
      <c r="V4" s="1088"/>
    </row>
    <row r="5" spans="1:32" s="52" customFormat="1" ht="16.5" thickBot="1" x14ac:dyDescent="0.3">
      <c r="A5" s="1045"/>
      <c r="B5" s="1048"/>
      <c r="C5" s="1063"/>
      <c r="D5" s="1065"/>
      <c r="E5" s="1065"/>
      <c r="F5" s="1081"/>
      <c r="G5" s="1054"/>
      <c r="H5" s="1072"/>
      <c r="I5" s="1084"/>
      <c r="J5" s="1084"/>
      <c r="K5" s="1084"/>
      <c r="L5" s="1084"/>
      <c r="M5" s="1078"/>
      <c r="N5" s="53">
        <v>1</v>
      </c>
      <c r="O5" s="54">
        <v>2</v>
      </c>
      <c r="P5" s="55"/>
      <c r="Q5" s="53">
        <v>3</v>
      </c>
      <c r="R5" s="56">
        <v>4</v>
      </c>
      <c r="S5" s="56"/>
      <c r="T5" s="57">
        <v>5</v>
      </c>
      <c r="U5" s="54">
        <v>6</v>
      </c>
      <c r="V5" s="58"/>
    </row>
    <row r="6" spans="1:32" s="52" customFormat="1" ht="16.5" thickBot="1" x14ac:dyDescent="0.3">
      <c r="A6" s="1045"/>
      <c r="B6" s="1048"/>
      <c r="C6" s="1063"/>
      <c r="D6" s="1065"/>
      <c r="E6" s="1065"/>
      <c r="F6" s="1081"/>
      <c r="G6" s="1054"/>
      <c r="H6" s="1072"/>
      <c r="I6" s="1084"/>
      <c r="J6" s="1084"/>
      <c r="K6" s="1084"/>
      <c r="L6" s="1084"/>
      <c r="M6" s="1079"/>
      <c r="N6" s="1089" t="s">
        <v>132</v>
      </c>
      <c r="O6" s="1090"/>
      <c r="P6" s="1091"/>
      <c r="Q6" s="1091"/>
      <c r="R6" s="1091"/>
      <c r="S6" s="1091"/>
      <c r="T6" s="1091"/>
      <c r="U6" s="1091"/>
      <c r="V6" s="1091"/>
    </row>
    <row r="7" spans="1:32" s="52" customFormat="1" ht="21" customHeight="1" thickBot="1" x14ac:dyDescent="0.3">
      <c r="A7" s="1046"/>
      <c r="B7" s="1049"/>
      <c r="C7" s="1064"/>
      <c r="D7" s="1066"/>
      <c r="E7" s="1066"/>
      <c r="F7" s="1082"/>
      <c r="G7" s="1055"/>
      <c r="H7" s="1073"/>
      <c r="I7" s="1085"/>
      <c r="J7" s="1085"/>
      <c r="K7" s="1085"/>
      <c r="L7" s="1085"/>
      <c r="M7" s="1080"/>
      <c r="N7" s="53">
        <v>15</v>
      </c>
      <c r="O7" s="54">
        <v>18</v>
      </c>
      <c r="P7" s="58"/>
      <c r="Q7" s="53">
        <v>15</v>
      </c>
      <c r="R7" s="54">
        <v>18</v>
      </c>
      <c r="S7" s="58"/>
      <c r="T7" s="53">
        <v>15</v>
      </c>
      <c r="U7" s="54">
        <v>18</v>
      </c>
      <c r="V7" s="58"/>
    </row>
    <row r="8" spans="1:32" s="52" customFormat="1" ht="16.5" thickBot="1" x14ac:dyDescent="0.3">
      <c r="A8" s="59">
        <v>1</v>
      </c>
      <c r="B8" s="60">
        <v>2</v>
      </c>
      <c r="C8" s="61">
        <v>3</v>
      </c>
      <c r="D8" s="59">
        <v>4</v>
      </c>
      <c r="E8" s="59">
        <v>5</v>
      </c>
      <c r="F8" s="59">
        <v>6</v>
      </c>
      <c r="G8" s="59">
        <v>7</v>
      </c>
      <c r="H8" s="59">
        <v>8</v>
      </c>
      <c r="I8" s="59">
        <v>9</v>
      </c>
      <c r="J8" s="59">
        <v>10</v>
      </c>
      <c r="K8" s="59">
        <v>11</v>
      </c>
      <c r="L8" s="59">
        <v>12</v>
      </c>
      <c r="M8" s="62">
        <v>13</v>
      </c>
      <c r="N8" s="53">
        <v>14</v>
      </c>
      <c r="O8" s="63">
        <v>15</v>
      </c>
      <c r="P8" s="53">
        <v>16</v>
      </c>
      <c r="Q8" s="63">
        <v>17</v>
      </c>
      <c r="R8" s="53">
        <v>18</v>
      </c>
      <c r="S8" s="63">
        <v>19</v>
      </c>
      <c r="T8" s="53">
        <v>20</v>
      </c>
      <c r="U8" s="63">
        <v>21</v>
      </c>
      <c r="V8" s="53">
        <v>22</v>
      </c>
      <c r="W8" s="61">
        <v>25</v>
      </c>
      <c r="X8" s="59">
        <v>26</v>
      </c>
      <c r="Y8" s="62">
        <v>27</v>
      </c>
      <c r="Z8" s="59">
        <v>28</v>
      </c>
      <c r="AA8" s="62">
        <v>29</v>
      </c>
    </row>
    <row r="9" spans="1:32" s="52" customFormat="1" ht="16.5" thickBot="1" x14ac:dyDescent="0.3">
      <c r="A9" s="1092" t="s">
        <v>133</v>
      </c>
      <c r="B9" s="1093"/>
      <c r="C9" s="1094"/>
      <c r="D9" s="1094"/>
      <c r="E9" s="1094"/>
      <c r="F9" s="1094"/>
      <c r="G9" s="1094"/>
      <c r="H9" s="1094"/>
      <c r="I9" s="1094"/>
      <c r="J9" s="1094"/>
      <c r="K9" s="1094"/>
      <c r="L9" s="1094"/>
      <c r="M9" s="1094"/>
      <c r="N9" s="1093"/>
      <c r="O9" s="1093"/>
      <c r="P9" s="1093"/>
      <c r="Q9" s="1093"/>
      <c r="R9" s="1093"/>
      <c r="S9" s="1093"/>
      <c r="T9" s="1093"/>
      <c r="U9" s="1093"/>
      <c r="V9" s="1093"/>
    </row>
    <row r="10" spans="1:32" s="52" customFormat="1" ht="16.5" thickBot="1" x14ac:dyDescent="0.3">
      <c r="A10" s="1069" t="s">
        <v>134</v>
      </c>
      <c r="B10" s="1070"/>
      <c r="C10" s="1070"/>
      <c r="D10" s="1070"/>
      <c r="E10" s="1070"/>
      <c r="F10" s="1070"/>
      <c r="G10" s="1070"/>
      <c r="H10" s="1070"/>
      <c r="I10" s="1070"/>
      <c r="J10" s="1070"/>
      <c r="K10" s="1070"/>
      <c r="L10" s="1070"/>
      <c r="M10" s="1070"/>
      <c r="N10" s="1070"/>
      <c r="O10" s="1070"/>
      <c r="P10" s="1070"/>
      <c r="Q10" s="1070"/>
      <c r="R10" s="1070"/>
      <c r="S10" s="1070"/>
      <c r="T10" s="1070"/>
      <c r="U10" s="1070"/>
      <c r="V10" s="1070"/>
    </row>
    <row r="11" spans="1:32" s="65" customFormat="1" ht="38.25" thickBot="1" x14ac:dyDescent="0.3">
      <c r="A11" s="64" t="s">
        <v>272</v>
      </c>
      <c r="B11" s="750" t="s">
        <v>92</v>
      </c>
      <c r="C11" s="751"/>
      <c r="D11" s="752" t="s">
        <v>233</v>
      </c>
      <c r="E11" s="753"/>
      <c r="F11" s="754"/>
      <c r="G11" s="755">
        <v>14</v>
      </c>
      <c r="H11" s="756">
        <f>G11*30</f>
        <v>420</v>
      </c>
      <c r="I11" s="757"/>
      <c r="J11" s="758"/>
      <c r="K11" s="758"/>
      <c r="L11" s="680"/>
      <c r="M11" s="759"/>
      <c r="N11" s="760"/>
      <c r="O11" s="761"/>
      <c r="P11" s="761"/>
      <c r="Q11" s="760"/>
      <c r="R11" s="762"/>
      <c r="S11" s="763"/>
      <c r="T11" s="760"/>
      <c r="U11" s="762"/>
      <c r="V11" s="763"/>
    </row>
    <row r="12" spans="1:32" s="65" customFormat="1" ht="15.75" customHeight="1" x14ac:dyDescent="0.25">
      <c r="A12" s="73" t="s">
        <v>273</v>
      </c>
      <c r="B12" s="74" t="s">
        <v>415</v>
      </c>
      <c r="C12" s="66"/>
      <c r="D12" s="680" t="s">
        <v>136</v>
      </c>
      <c r="E12" s="683"/>
      <c r="F12" s="75"/>
      <c r="G12" s="764">
        <v>2</v>
      </c>
      <c r="H12" s="765">
        <f>G12*30</f>
        <v>60</v>
      </c>
      <c r="I12" s="766">
        <v>4</v>
      </c>
      <c r="J12" s="767" t="s">
        <v>55</v>
      </c>
      <c r="K12" s="767"/>
      <c r="L12" s="767"/>
      <c r="M12" s="78">
        <f>H12-I12</f>
        <v>56</v>
      </c>
      <c r="N12" s="766" t="s">
        <v>55</v>
      </c>
      <c r="O12" s="69"/>
      <c r="P12" s="69"/>
      <c r="Q12" s="68"/>
      <c r="R12" s="70"/>
      <c r="S12" s="71"/>
      <c r="T12" s="68"/>
      <c r="U12" s="70"/>
      <c r="V12" s="71"/>
      <c r="AB12" s="761"/>
      <c r="AD12" s="65" t="s">
        <v>318</v>
      </c>
      <c r="AE12" s="65" t="e">
        <f>G12+G15+G19+G20+G21+G30+G34+#REF!</f>
        <v>#REF!</v>
      </c>
    </row>
    <row r="13" spans="1:32" s="65" customFormat="1" ht="28.5" customHeight="1" x14ac:dyDescent="0.25">
      <c r="A13" s="73" t="s">
        <v>274</v>
      </c>
      <c r="B13" s="74" t="s">
        <v>137</v>
      </c>
      <c r="C13" s="66"/>
      <c r="D13" s="680"/>
      <c r="E13" s="683"/>
      <c r="F13" s="75"/>
      <c r="G13" s="76">
        <v>6</v>
      </c>
      <c r="H13" s="77">
        <f>G13*30</f>
        <v>180</v>
      </c>
      <c r="I13" s="66"/>
      <c r="J13" s="680"/>
      <c r="K13" s="680"/>
      <c r="L13" s="680"/>
      <c r="M13" s="78"/>
      <c r="N13" s="68"/>
      <c r="O13" s="69"/>
      <c r="P13" s="69"/>
      <c r="Q13" s="68"/>
      <c r="R13" s="70"/>
      <c r="S13" s="71"/>
      <c r="T13" s="68"/>
      <c r="U13" s="70"/>
      <c r="V13" s="71"/>
      <c r="AB13" s="69"/>
      <c r="AD13" s="65" t="s">
        <v>326</v>
      </c>
      <c r="AE13" s="65">
        <f>G35+G38</f>
        <v>4</v>
      </c>
    </row>
    <row r="14" spans="1:32" s="65" customFormat="1" ht="28.5" customHeight="1" x14ac:dyDescent="0.25">
      <c r="A14" s="73"/>
      <c r="B14" s="74" t="s">
        <v>236</v>
      </c>
      <c r="C14" s="66"/>
      <c r="D14" s="680"/>
      <c r="E14" s="683"/>
      <c r="F14" s="75"/>
      <c r="G14" s="76">
        <v>4</v>
      </c>
      <c r="H14" s="77">
        <f t="shared" ref="H14:H15" si="0">G14*30</f>
        <v>120</v>
      </c>
      <c r="I14" s="66"/>
      <c r="J14" s="680"/>
      <c r="K14" s="680"/>
      <c r="L14" s="680"/>
      <c r="M14" s="78"/>
      <c r="N14" s="68"/>
      <c r="O14" s="69"/>
      <c r="P14" s="69"/>
      <c r="Q14" s="68"/>
      <c r="R14" s="70"/>
      <c r="S14" s="71"/>
      <c r="T14" s="68"/>
      <c r="U14" s="70"/>
      <c r="V14" s="71"/>
      <c r="AB14" s="69"/>
      <c r="AD14" s="65" t="s">
        <v>336</v>
      </c>
      <c r="AE14" s="65">
        <f>G24</f>
        <v>2</v>
      </c>
    </row>
    <row r="15" spans="1:32" s="65" customFormat="1" ht="28.5" customHeight="1" x14ac:dyDescent="0.25">
      <c r="A15" s="73"/>
      <c r="B15" s="74" t="s">
        <v>237</v>
      </c>
      <c r="C15" s="939">
        <v>1</v>
      </c>
      <c r="D15" s="680"/>
      <c r="E15" s="683"/>
      <c r="F15" s="75"/>
      <c r="G15" s="76">
        <v>2</v>
      </c>
      <c r="H15" s="77">
        <f t="shared" si="0"/>
        <v>60</v>
      </c>
      <c r="I15" s="66">
        <v>4</v>
      </c>
      <c r="J15" s="680" t="s">
        <v>55</v>
      </c>
      <c r="K15" s="680"/>
      <c r="L15" s="680"/>
      <c r="M15" s="78">
        <f>H15-I15</f>
        <v>56</v>
      </c>
      <c r="N15" s="68" t="s">
        <v>55</v>
      </c>
      <c r="O15" s="69"/>
      <c r="P15" s="69"/>
      <c r="Q15" s="68"/>
      <c r="R15" s="70"/>
      <c r="S15" s="71"/>
      <c r="T15" s="68"/>
      <c r="U15" s="70"/>
      <c r="V15" s="71"/>
      <c r="AB15" s="69"/>
      <c r="AD15" s="65" t="s">
        <v>367</v>
      </c>
      <c r="AE15" s="65">
        <f>G27</f>
        <v>2</v>
      </c>
    </row>
    <row r="16" spans="1:32" s="65" customFormat="1" ht="48" thickBot="1" x14ac:dyDescent="0.3">
      <c r="A16" s="73" t="s">
        <v>275</v>
      </c>
      <c r="B16" s="768" t="s">
        <v>238</v>
      </c>
      <c r="C16" s="66"/>
      <c r="D16" s="79" t="s">
        <v>233</v>
      </c>
      <c r="E16" s="80"/>
      <c r="F16" s="769"/>
      <c r="G16" s="76">
        <v>3</v>
      </c>
      <c r="H16" s="77">
        <f t="shared" ref="H16:H40" si="1">G16*30</f>
        <v>90</v>
      </c>
      <c r="I16" s="66"/>
      <c r="J16" s="680"/>
      <c r="K16" s="680"/>
      <c r="L16" s="680"/>
      <c r="M16" s="78"/>
      <c r="N16" s="68"/>
      <c r="O16" s="69"/>
      <c r="P16" s="770"/>
      <c r="Q16" s="68"/>
      <c r="R16" s="70"/>
      <c r="S16" s="71"/>
      <c r="T16" s="68"/>
      <c r="U16" s="70"/>
      <c r="V16" s="71"/>
      <c r="AB16" s="69"/>
      <c r="AD16" s="65" t="s">
        <v>371</v>
      </c>
      <c r="AE16" s="65">
        <v>0</v>
      </c>
    </row>
    <row r="17" spans="1:31" s="65" customFormat="1" x14ac:dyDescent="0.25">
      <c r="A17" s="771" t="s">
        <v>276</v>
      </c>
      <c r="B17" s="772" t="s">
        <v>75</v>
      </c>
      <c r="C17" s="773"/>
      <c r="D17" s="682"/>
      <c r="E17" s="682"/>
      <c r="F17" s="774"/>
      <c r="G17" s="775">
        <v>3</v>
      </c>
      <c r="H17" s="77">
        <f t="shared" si="1"/>
        <v>90</v>
      </c>
      <c r="I17" s="681"/>
      <c r="J17" s="680"/>
      <c r="K17" s="680"/>
      <c r="L17" s="680"/>
      <c r="M17" s="774"/>
      <c r="N17" s="776"/>
      <c r="O17" s="69"/>
      <c r="P17" s="777"/>
      <c r="Q17" s="776"/>
      <c r="R17" s="778"/>
      <c r="S17" s="779"/>
      <c r="T17" s="776"/>
      <c r="U17" s="778"/>
      <c r="V17" s="779"/>
      <c r="AB17" s="69"/>
      <c r="AD17" s="65" t="s">
        <v>433</v>
      </c>
      <c r="AE17" s="65">
        <v>0</v>
      </c>
    </row>
    <row r="18" spans="1:31" s="65" customFormat="1" x14ac:dyDescent="0.25">
      <c r="A18" s="771"/>
      <c r="B18" s="772" t="s">
        <v>236</v>
      </c>
      <c r="C18" s="773"/>
      <c r="D18" s="682"/>
      <c r="E18" s="780"/>
      <c r="F18" s="774"/>
      <c r="G18" s="775">
        <v>1</v>
      </c>
      <c r="H18" s="77">
        <f t="shared" si="1"/>
        <v>30</v>
      </c>
      <c r="I18" s="681"/>
      <c r="J18" s="680"/>
      <c r="K18" s="680"/>
      <c r="L18" s="680"/>
      <c r="M18" s="774"/>
      <c r="N18" s="776"/>
      <c r="O18" s="69"/>
      <c r="P18" s="777"/>
      <c r="Q18" s="776"/>
      <c r="R18" s="778"/>
      <c r="S18" s="779"/>
      <c r="T18" s="776"/>
      <c r="U18" s="778"/>
      <c r="V18" s="779"/>
      <c r="AB18" s="69"/>
      <c r="AE18" s="65" t="e">
        <f>SUM(AE12:AE17)</f>
        <v>#REF!</v>
      </c>
    </row>
    <row r="19" spans="1:31" s="65" customFormat="1" x14ac:dyDescent="0.25">
      <c r="A19" s="771"/>
      <c r="B19" s="772" t="s">
        <v>237</v>
      </c>
      <c r="C19" s="773"/>
      <c r="D19" s="682" t="s">
        <v>136</v>
      </c>
      <c r="E19" s="780"/>
      <c r="F19" s="774"/>
      <c r="G19" s="775">
        <v>2</v>
      </c>
      <c r="H19" s="77">
        <f t="shared" si="1"/>
        <v>60</v>
      </c>
      <c r="I19" s="681">
        <v>4</v>
      </c>
      <c r="J19" s="680" t="s">
        <v>55</v>
      </c>
      <c r="K19" s="680"/>
      <c r="L19" s="680"/>
      <c r="M19" s="78">
        <f>H19-I19</f>
        <v>56</v>
      </c>
      <c r="N19" s="776" t="s">
        <v>55</v>
      </c>
      <c r="O19" s="69"/>
      <c r="P19" s="777"/>
      <c r="Q19" s="776"/>
      <c r="R19" s="778"/>
      <c r="S19" s="779"/>
      <c r="T19" s="776"/>
      <c r="U19" s="778"/>
      <c r="V19" s="779"/>
      <c r="AB19" s="69"/>
    </row>
    <row r="20" spans="1:31" s="65" customFormat="1" x14ac:dyDescent="0.25">
      <c r="A20" s="73" t="s">
        <v>277</v>
      </c>
      <c r="B20" s="74" t="s">
        <v>322</v>
      </c>
      <c r="C20" s="781">
        <v>1</v>
      </c>
      <c r="D20" s="79"/>
      <c r="E20" s="80"/>
      <c r="F20" s="78"/>
      <c r="G20" s="76">
        <v>4</v>
      </c>
      <c r="H20" s="77">
        <f t="shared" ref="H20:H25" si="2">G20*30</f>
        <v>120</v>
      </c>
      <c r="I20" s="66">
        <v>4</v>
      </c>
      <c r="J20" s="680" t="s">
        <v>55</v>
      </c>
      <c r="K20" s="680"/>
      <c r="L20" s="680" t="s">
        <v>103</v>
      </c>
      <c r="M20" s="78">
        <f>H20-I20</f>
        <v>116</v>
      </c>
      <c r="N20" s="68" t="s">
        <v>62</v>
      </c>
      <c r="O20" s="69"/>
      <c r="P20" s="69"/>
      <c r="Q20" s="68"/>
      <c r="R20" s="70"/>
      <c r="S20" s="71"/>
      <c r="T20" s="68"/>
      <c r="U20" s="70"/>
      <c r="V20" s="81"/>
      <c r="AB20" s="69"/>
    </row>
    <row r="21" spans="1:31" s="65" customFormat="1" x14ac:dyDescent="0.25">
      <c r="A21" s="73" t="s">
        <v>278</v>
      </c>
      <c r="B21" s="74" t="s">
        <v>334</v>
      </c>
      <c r="C21" s="781">
        <v>1</v>
      </c>
      <c r="D21" s="79"/>
      <c r="E21" s="80"/>
      <c r="F21" s="78"/>
      <c r="G21" s="76">
        <v>5</v>
      </c>
      <c r="H21" s="77">
        <f t="shared" si="2"/>
        <v>150</v>
      </c>
      <c r="I21" s="66">
        <v>4</v>
      </c>
      <c r="J21" s="680" t="s">
        <v>55</v>
      </c>
      <c r="K21" s="680"/>
      <c r="L21" s="680" t="s">
        <v>103</v>
      </c>
      <c r="M21" s="78">
        <f>H21-I21</f>
        <v>146</v>
      </c>
      <c r="N21" s="68" t="s">
        <v>62</v>
      </c>
      <c r="O21" s="69"/>
      <c r="P21" s="69"/>
      <c r="Q21" s="68"/>
      <c r="R21" s="70"/>
      <c r="S21" s="71"/>
      <c r="T21" s="68"/>
      <c r="U21" s="70"/>
      <c r="V21" s="81"/>
      <c r="AB21" s="69"/>
    </row>
    <row r="22" spans="1:31" s="65" customFormat="1" x14ac:dyDescent="0.25">
      <c r="A22" s="73" t="s">
        <v>279</v>
      </c>
      <c r="B22" s="74" t="s">
        <v>61</v>
      </c>
      <c r="C22" s="781"/>
      <c r="D22" s="79"/>
      <c r="E22" s="80"/>
      <c r="F22" s="78"/>
      <c r="G22" s="76">
        <v>3</v>
      </c>
      <c r="H22" s="77">
        <f t="shared" si="2"/>
        <v>90</v>
      </c>
      <c r="I22" s="66"/>
      <c r="J22" s="680"/>
      <c r="K22" s="680"/>
      <c r="L22" s="680"/>
      <c r="M22" s="78"/>
      <c r="N22" s="68"/>
      <c r="O22" s="69"/>
      <c r="P22" s="69"/>
      <c r="Q22" s="68"/>
      <c r="R22" s="70"/>
      <c r="S22" s="71"/>
      <c r="T22" s="68"/>
      <c r="U22" s="70"/>
      <c r="V22" s="81"/>
      <c r="AB22" s="69"/>
    </row>
    <row r="23" spans="1:31" s="65" customFormat="1" x14ac:dyDescent="0.25">
      <c r="A23" s="73"/>
      <c r="B23" s="772" t="s">
        <v>236</v>
      </c>
      <c r="C23" s="781"/>
      <c r="D23" s="79"/>
      <c r="E23" s="80"/>
      <c r="F23" s="78"/>
      <c r="G23" s="76">
        <v>1</v>
      </c>
      <c r="H23" s="77">
        <f t="shared" si="2"/>
        <v>30</v>
      </c>
      <c r="I23" s="66"/>
      <c r="J23" s="680"/>
      <c r="K23" s="680"/>
      <c r="L23" s="680"/>
      <c r="M23" s="78"/>
      <c r="N23" s="68"/>
      <c r="O23" s="69"/>
      <c r="P23" s="69"/>
      <c r="Q23" s="68"/>
      <c r="R23" s="70"/>
      <c r="S23" s="71"/>
      <c r="T23" s="68"/>
      <c r="U23" s="70"/>
      <c r="V23" s="81"/>
      <c r="AB23" s="69"/>
    </row>
    <row r="24" spans="1:31" s="65" customFormat="1" x14ac:dyDescent="0.25">
      <c r="B24" s="772" t="s">
        <v>237</v>
      </c>
      <c r="C24" s="781"/>
      <c r="D24" s="79">
        <v>3</v>
      </c>
      <c r="E24" s="80"/>
      <c r="F24" s="78"/>
      <c r="G24" s="76">
        <v>2</v>
      </c>
      <c r="H24" s="77">
        <f t="shared" si="2"/>
        <v>60</v>
      </c>
      <c r="I24" s="66">
        <v>4</v>
      </c>
      <c r="J24" s="680" t="s">
        <v>55</v>
      </c>
      <c r="K24" s="680"/>
      <c r="L24" s="680"/>
      <c r="M24" s="78">
        <f>H24-I24</f>
        <v>56</v>
      </c>
      <c r="N24" s="68"/>
      <c r="O24" s="69"/>
      <c r="P24" s="69"/>
      <c r="Q24" s="68" t="s">
        <v>55</v>
      </c>
      <c r="R24" s="70"/>
      <c r="S24" s="71"/>
      <c r="T24" s="68"/>
      <c r="U24" s="70"/>
      <c r="V24" s="81"/>
      <c r="AB24" s="69"/>
    </row>
    <row r="25" spans="1:31" s="65" customFormat="1" x14ac:dyDescent="0.25">
      <c r="A25" s="771" t="s">
        <v>280</v>
      </c>
      <c r="B25" s="772" t="s">
        <v>52</v>
      </c>
      <c r="C25" s="773"/>
      <c r="D25" s="682"/>
      <c r="E25" s="682"/>
      <c r="F25" s="774"/>
      <c r="G25" s="775">
        <v>3</v>
      </c>
      <c r="H25" s="782">
        <f t="shared" si="2"/>
        <v>90</v>
      </c>
      <c r="I25" s="681"/>
      <c r="J25" s="680"/>
      <c r="K25" s="680"/>
      <c r="L25" s="680"/>
      <c r="M25" s="774">
        <f>H25-I25</f>
        <v>90</v>
      </c>
      <c r="N25" s="776"/>
      <c r="O25" s="777"/>
      <c r="P25" s="777"/>
      <c r="Q25" s="776"/>
      <c r="R25" s="778"/>
      <c r="S25" s="779"/>
      <c r="T25" s="776"/>
      <c r="U25" s="778"/>
      <c r="V25" s="779"/>
      <c r="AB25" s="69"/>
    </row>
    <row r="26" spans="1:31" s="65" customFormat="1" x14ac:dyDescent="0.25">
      <c r="A26" s="771"/>
      <c r="B26" s="772" t="s">
        <v>236</v>
      </c>
      <c r="C26" s="773"/>
      <c r="D26" s="682"/>
      <c r="E26" s="780"/>
      <c r="F26" s="774"/>
      <c r="G26" s="775">
        <v>1</v>
      </c>
      <c r="H26" s="77">
        <f t="shared" ref="H26:H29" si="3">G26*30</f>
        <v>30</v>
      </c>
      <c r="I26" s="681"/>
      <c r="J26" s="680"/>
      <c r="K26" s="680"/>
      <c r="L26" s="680"/>
      <c r="M26" s="774"/>
      <c r="N26" s="776"/>
      <c r="O26" s="69"/>
      <c r="P26" s="777"/>
      <c r="Q26" s="776"/>
      <c r="R26" s="778"/>
      <c r="S26" s="779"/>
      <c r="T26" s="776"/>
      <c r="U26" s="778"/>
      <c r="V26" s="779"/>
      <c r="AB26" s="777"/>
    </row>
    <row r="27" spans="1:31" s="65" customFormat="1" x14ac:dyDescent="0.25">
      <c r="A27" s="771"/>
      <c r="B27" s="772" t="s">
        <v>237</v>
      </c>
      <c r="C27" s="773"/>
      <c r="D27" s="682">
        <v>4</v>
      </c>
      <c r="E27" s="780"/>
      <c r="F27" s="774"/>
      <c r="G27" s="775">
        <v>2</v>
      </c>
      <c r="H27" s="77">
        <f t="shared" si="3"/>
        <v>60</v>
      </c>
      <c r="I27" s="681">
        <v>4</v>
      </c>
      <c r="J27" s="680" t="s">
        <v>55</v>
      </c>
      <c r="K27" s="680"/>
      <c r="L27" s="680"/>
      <c r="M27" s="78">
        <f>H27-I27</f>
        <v>56</v>
      </c>
      <c r="N27" s="776"/>
      <c r="O27" s="69"/>
      <c r="P27" s="777"/>
      <c r="Q27" s="776"/>
      <c r="R27" s="778" t="s">
        <v>55</v>
      </c>
      <c r="S27" s="779"/>
      <c r="T27" s="776"/>
      <c r="U27" s="778"/>
      <c r="V27" s="779"/>
      <c r="AB27" s="69"/>
    </row>
    <row r="28" spans="1:31" s="65" customFormat="1" x14ac:dyDescent="0.25">
      <c r="A28" s="73" t="s">
        <v>281</v>
      </c>
      <c r="B28" s="74" t="s">
        <v>72</v>
      </c>
      <c r="C28" s="773"/>
      <c r="D28" s="682"/>
      <c r="E28" s="780"/>
      <c r="F28" s="774"/>
      <c r="G28" s="775">
        <v>5</v>
      </c>
      <c r="H28" s="77">
        <f t="shared" si="3"/>
        <v>150</v>
      </c>
      <c r="I28" s="681"/>
      <c r="J28" s="680"/>
      <c r="K28" s="680"/>
      <c r="L28" s="680"/>
      <c r="M28" s="78"/>
      <c r="N28" s="776"/>
      <c r="O28" s="69"/>
      <c r="P28" s="777"/>
      <c r="Q28" s="776"/>
      <c r="R28" s="778"/>
      <c r="S28" s="779"/>
      <c r="T28" s="776"/>
      <c r="U28" s="778"/>
      <c r="V28" s="779"/>
      <c r="AB28" s="69"/>
    </row>
    <row r="29" spans="1:31" s="65" customFormat="1" x14ac:dyDescent="0.25">
      <c r="A29" s="771"/>
      <c r="B29" s="772" t="s">
        <v>236</v>
      </c>
      <c r="C29" s="773"/>
      <c r="D29" s="682"/>
      <c r="E29" s="780"/>
      <c r="F29" s="774"/>
      <c r="G29" s="775">
        <v>1</v>
      </c>
      <c r="H29" s="77">
        <f t="shared" si="3"/>
        <v>30</v>
      </c>
      <c r="I29" s="681"/>
      <c r="J29" s="680"/>
      <c r="K29" s="680"/>
      <c r="L29" s="680"/>
      <c r="M29" s="78"/>
      <c r="N29" s="776"/>
      <c r="O29" s="69"/>
      <c r="P29" s="777"/>
      <c r="Q29" s="776"/>
      <c r="R29" s="778"/>
      <c r="S29" s="779"/>
      <c r="T29" s="776"/>
      <c r="U29" s="778"/>
      <c r="V29" s="779"/>
      <c r="AB29" s="69"/>
    </row>
    <row r="30" spans="1:31" s="65" customFormat="1" x14ac:dyDescent="0.25">
      <c r="A30" s="73"/>
      <c r="B30" s="772" t="s">
        <v>237</v>
      </c>
      <c r="C30" s="66">
        <v>1</v>
      </c>
      <c r="D30" s="79"/>
      <c r="E30" s="80"/>
      <c r="F30" s="769"/>
      <c r="G30" s="76">
        <v>4</v>
      </c>
      <c r="H30" s="77">
        <f>G30*30</f>
        <v>120</v>
      </c>
      <c r="I30" s="66">
        <v>8</v>
      </c>
      <c r="J30" s="680" t="s">
        <v>55</v>
      </c>
      <c r="K30" s="680"/>
      <c r="L30" s="680" t="s">
        <v>103</v>
      </c>
      <c r="M30" s="78">
        <f>H30-I30</f>
        <v>112</v>
      </c>
      <c r="N30" s="68" t="s">
        <v>68</v>
      </c>
      <c r="O30" s="69"/>
      <c r="P30" s="770"/>
      <c r="Q30" s="68"/>
      <c r="R30" s="70"/>
      <c r="S30" s="71"/>
      <c r="T30" s="68"/>
      <c r="U30" s="70"/>
      <c r="V30" s="71"/>
      <c r="AB30" s="69"/>
    </row>
    <row r="31" spans="1:31" s="784" customFormat="1" ht="31.5" x14ac:dyDescent="0.25">
      <c r="A31" s="73" t="s">
        <v>282</v>
      </c>
      <c r="B31" s="74" t="s">
        <v>416</v>
      </c>
      <c r="C31" s="66" t="s">
        <v>235</v>
      </c>
      <c r="D31" s="79"/>
      <c r="E31" s="80"/>
      <c r="F31" s="769"/>
      <c r="G31" s="76">
        <v>6</v>
      </c>
      <c r="H31" s="77">
        <f t="shared" si="1"/>
        <v>180</v>
      </c>
      <c r="I31" s="66"/>
      <c r="J31" s="680"/>
      <c r="K31" s="680"/>
      <c r="L31" s="680"/>
      <c r="M31" s="78"/>
      <c r="N31" s="68"/>
      <c r="O31" s="69"/>
      <c r="P31" s="783"/>
      <c r="Q31" s="68"/>
      <c r="R31" s="70"/>
      <c r="S31" s="71"/>
      <c r="T31" s="68"/>
      <c r="U31" s="70"/>
      <c r="V31" s="81"/>
      <c r="AB31" s="69"/>
    </row>
    <row r="32" spans="1:31" s="784" customFormat="1" ht="31.5" x14ac:dyDescent="0.25">
      <c r="A32" s="73" t="s">
        <v>283</v>
      </c>
      <c r="B32" s="74" t="s">
        <v>78</v>
      </c>
      <c r="C32" s="66"/>
      <c r="D32" s="79"/>
      <c r="E32" s="80"/>
      <c r="F32" s="769"/>
      <c r="G32" s="775">
        <v>5</v>
      </c>
      <c r="H32" s="77">
        <f t="shared" si="1"/>
        <v>150</v>
      </c>
      <c r="I32" s="66"/>
      <c r="J32" s="680"/>
      <c r="K32" s="680"/>
      <c r="L32" s="680"/>
      <c r="M32" s="78"/>
      <c r="N32" s="68"/>
      <c r="O32" s="69"/>
      <c r="P32" s="783"/>
      <c r="Q32" s="68"/>
      <c r="R32" s="70"/>
      <c r="S32" s="71"/>
      <c r="T32" s="68"/>
      <c r="U32" s="70"/>
      <c r="V32" s="81"/>
      <c r="AB32" s="69"/>
    </row>
    <row r="33" spans="1:34" s="784" customFormat="1" ht="18.600000000000001" customHeight="1" x14ac:dyDescent="0.25">
      <c r="A33" s="73"/>
      <c r="B33" s="772" t="s">
        <v>236</v>
      </c>
      <c r="C33" s="66"/>
      <c r="D33" s="79"/>
      <c r="E33" s="80"/>
      <c r="F33" s="769"/>
      <c r="G33" s="775">
        <v>2</v>
      </c>
      <c r="H33" s="77">
        <f t="shared" si="1"/>
        <v>60</v>
      </c>
      <c r="I33" s="66"/>
      <c r="J33" s="680"/>
      <c r="K33" s="680"/>
      <c r="L33" s="680"/>
      <c r="M33" s="78"/>
      <c r="N33" s="68"/>
      <c r="O33" s="69"/>
      <c r="P33" s="783"/>
      <c r="Q33" s="68"/>
      <c r="R33" s="70"/>
      <c r="S33" s="71"/>
      <c r="T33" s="68"/>
      <c r="U33" s="70"/>
      <c r="V33" s="81"/>
      <c r="AB33" s="69"/>
    </row>
    <row r="34" spans="1:34" s="65" customFormat="1" ht="20.45" customHeight="1" x14ac:dyDescent="0.25">
      <c r="A34" s="73"/>
      <c r="B34" s="772" t="s">
        <v>237</v>
      </c>
      <c r="C34" s="781">
        <v>1</v>
      </c>
      <c r="D34" s="79"/>
      <c r="E34" s="79"/>
      <c r="F34" s="78"/>
      <c r="G34" s="775">
        <v>3</v>
      </c>
      <c r="H34" s="77">
        <f t="shared" si="1"/>
        <v>90</v>
      </c>
      <c r="I34" s="66">
        <v>6</v>
      </c>
      <c r="J34" s="680" t="s">
        <v>55</v>
      </c>
      <c r="K34" s="680"/>
      <c r="L34" s="680" t="s">
        <v>63</v>
      </c>
      <c r="M34" s="78">
        <f t="shared" ref="M34:M35" si="4">H34-I34</f>
        <v>84</v>
      </c>
      <c r="N34" s="68" t="s">
        <v>64</v>
      </c>
      <c r="O34" s="69"/>
      <c r="P34" s="69"/>
      <c r="Q34" s="68"/>
      <c r="R34" s="70"/>
      <c r="S34" s="71"/>
      <c r="T34" s="68"/>
      <c r="U34" s="582"/>
      <c r="V34" s="71"/>
      <c r="AB34" s="69"/>
    </row>
    <row r="35" spans="1:34" s="65" customFormat="1" ht="31.5" x14ac:dyDescent="0.25">
      <c r="A35" s="73" t="s">
        <v>284</v>
      </c>
      <c r="B35" s="74" t="s">
        <v>419</v>
      </c>
      <c r="C35" s="781">
        <v>2</v>
      </c>
      <c r="D35" s="79"/>
      <c r="E35" s="79"/>
      <c r="F35" s="78"/>
      <c r="G35" s="775">
        <v>4</v>
      </c>
      <c r="H35" s="77">
        <f t="shared" si="1"/>
        <v>120</v>
      </c>
      <c r="I35" s="66">
        <v>8</v>
      </c>
      <c r="J35" s="680" t="s">
        <v>55</v>
      </c>
      <c r="K35" s="680"/>
      <c r="L35" s="680" t="s">
        <v>55</v>
      </c>
      <c r="M35" s="78">
        <f t="shared" si="4"/>
        <v>112</v>
      </c>
      <c r="N35" s="68"/>
      <c r="O35" s="69" t="s">
        <v>68</v>
      </c>
      <c r="P35" s="69"/>
      <c r="Q35" s="68"/>
      <c r="R35" s="70"/>
      <c r="S35" s="71"/>
      <c r="T35" s="68"/>
      <c r="U35" s="582"/>
      <c r="V35" s="71"/>
      <c r="AB35" s="69"/>
    </row>
    <row r="36" spans="1:34" s="674" customFormat="1" ht="18.75" hidden="1" x14ac:dyDescent="0.25">
      <c r="B36" s="660"/>
      <c r="C36" s="671"/>
      <c r="D36" s="662"/>
      <c r="E36" s="662"/>
      <c r="F36" s="672"/>
      <c r="G36" s="663">
        <v>4</v>
      </c>
      <c r="H36" s="662">
        <f t="shared" ref="H36:H37" si="5">G36*30</f>
        <v>120</v>
      </c>
      <c r="I36" s="662"/>
      <c r="J36" s="664"/>
      <c r="K36" s="664"/>
      <c r="L36" s="664"/>
      <c r="M36" s="662"/>
      <c r="N36" s="666"/>
      <c r="O36" s="666"/>
      <c r="P36" s="666"/>
      <c r="Q36" s="666"/>
      <c r="R36" s="666"/>
      <c r="S36" s="666"/>
      <c r="T36" s="666"/>
      <c r="U36" s="666"/>
      <c r="V36" s="673"/>
      <c r="AB36" s="669"/>
      <c r="AC36" s="938" t="s">
        <v>522</v>
      </c>
    </row>
    <row r="37" spans="1:34" s="674" customFormat="1" ht="31.5" x14ac:dyDescent="0.25">
      <c r="A37" s="659" t="s">
        <v>285</v>
      </c>
      <c r="B37" s="675" t="s">
        <v>239</v>
      </c>
      <c r="C37" s="671"/>
      <c r="D37" s="662"/>
      <c r="E37" s="662"/>
      <c r="F37" s="672"/>
      <c r="G37" s="663">
        <v>4</v>
      </c>
      <c r="H37" s="662">
        <f t="shared" si="5"/>
        <v>120</v>
      </c>
      <c r="I37" s="662"/>
      <c r="J37" s="664"/>
      <c r="K37" s="664"/>
      <c r="L37" s="664"/>
      <c r="M37" s="662"/>
      <c r="N37" s="666"/>
      <c r="O37" s="666"/>
      <c r="P37" s="666"/>
      <c r="Q37" s="666"/>
      <c r="R37" s="666"/>
      <c r="S37" s="666"/>
      <c r="T37" s="666"/>
      <c r="U37" s="666"/>
      <c r="V37" s="673"/>
      <c r="AB37" s="669"/>
    </row>
    <row r="38" spans="1:34" s="668" customFormat="1" hidden="1" x14ac:dyDescent="0.25">
      <c r="A38" s="659"/>
      <c r="B38" s="675"/>
      <c r="C38" s="661"/>
      <c r="D38" s="662"/>
      <c r="E38" s="662"/>
      <c r="F38" s="662"/>
      <c r="G38" s="663"/>
      <c r="H38" s="662"/>
      <c r="I38" s="662"/>
      <c r="J38" s="664"/>
      <c r="K38" s="664"/>
      <c r="L38" s="664"/>
      <c r="M38" s="662"/>
      <c r="N38" s="665"/>
      <c r="O38" s="665"/>
      <c r="P38" s="666"/>
      <c r="Q38" s="666"/>
      <c r="R38" s="666"/>
      <c r="S38" s="666"/>
      <c r="T38" s="666"/>
      <c r="U38" s="666"/>
      <c r="V38" s="667"/>
      <c r="AB38" s="669"/>
    </row>
    <row r="39" spans="1:34" ht="31.5" x14ac:dyDescent="0.25">
      <c r="A39" s="73" t="s">
        <v>439</v>
      </c>
      <c r="B39" s="12" t="s">
        <v>240</v>
      </c>
      <c r="C39" s="79" t="s">
        <v>235</v>
      </c>
      <c r="D39" s="79"/>
      <c r="E39" s="79"/>
      <c r="F39" s="785"/>
      <c r="G39" s="565">
        <v>4</v>
      </c>
      <c r="H39" s="79">
        <f>G39*30</f>
        <v>120</v>
      </c>
      <c r="I39" s="79"/>
      <c r="J39" s="680"/>
      <c r="K39" s="680"/>
      <c r="L39" s="680"/>
      <c r="M39" s="79"/>
      <c r="N39" s="582"/>
      <c r="O39" s="582"/>
      <c r="P39" s="786"/>
      <c r="Q39" s="582"/>
      <c r="R39" s="582"/>
      <c r="S39" s="582">
        <v>0.4</v>
      </c>
      <c r="T39" s="582"/>
      <c r="U39" s="582"/>
      <c r="V39" s="69"/>
      <c r="AB39" s="787"/>
    </row>
    <row r="40" spans="1:34" s="65" customFormat="1" ht="31.5" x14ac:dyDescent="0.25">
      <c r="A40" s="73" t="s">
        <v>440</v>
      </c>
      <c r="B40" s="788" t="s">
        <v>417</v>
      </c>
      <c r="C40" s="789"/>
      <c r="D40" s="682" t="s">
        <v>418</v>
      </c>
      <c r="E40" s="682"/>
      <c r="F40" s="682"/>
      <c r="G40" s="790">
        <v>3</v>
      </c>
      <c r="H40" s="682">
        <f t="shared" si="1"/>
        <v>90</v>
      </c>
      <c r="I40" s="682"/>
      <c r="J40" s="791"/>
      <c r="K40" s="791"/>
      <c r="L40" s="791"/>
      <c r="M40" s="682"/>
      <c r="N40" s="792"/>
      <c r="O40" s="792"/>
      <c r="P40" s="792"/>
      <c r="Q40" s="792"/>
      <c r="R40" s="792"/>
      <c r="S40" s="792"/>
      <c r="T40" s="792"/>
      <c r="U40" s="792"/>
      <c r="V40" s="777"/>
      <c r="AB40" s="582"/>
      <c r="AE40" s="65">
        <f>G11+G14+G16+G18+G23+G26+G29+G33+G31+G37</f>
        <v>37</v>
      </c>
      <c r="AG40" s="65">
        <f>G41*30</f>
        <v>1320</v>
      </c>
    </row>
    <row r="41" spans="1:34" s="238" customFormat="1" x14ac:dyDescent="0.25">
      <c r="A41" s="1097" t="s">
        <v>241</v>
      </c>
      <c r="B41" s="1097"/>
      <c r="C41" s="1097"/>
      <c r="D41" s="1097"/>
      <c r="E41" s="1097"/>
      <c r="F41" s="1097"/>
      <c r="G41" s="565">
        <f>G11+G14+G16+G18+G23+G26+G29+G33+G37+G39+G40+G31</f>
        <v>44</v>
      </c>
      <c r="H41" s="565">
        <f>H11+H14+H16+H18+H23+H26+H29+H33+H37+H39+H40+H31</f>
        <v>1320</v>
      </c>
      <c r="I41" s="79"/>
      <c r="J41" s="323"/>
      <c r="K41" s="323"/>
      <c r="L41" s="323"/>
      <c r="M41" s="79"/>
      <c r="N41" s="582"/>
      <c r="O41" s="582"/>
      <c r="P41" s="582"/>
      <c r="Q41" s="582"/>
      <c r="R41" s="582"/>
      <c r="S41" s="582"/>
      <c r="T41" s="582"/>
      <c r="U41" s="582"/>
      <c r="V41" s="306"/>
      <c r="AB41" s="319"/>
      <c r="AC41" s="676">
        <f>SUMIF(B11:B40,"*фахов*",G11:G40)</f>
        <v>44</v>
      </c>
      <c r="AE41" s="238">
        <f>SUMIF(B11:B37,"*фахов*",G11:G37)</f>
        <v>37</v>
      </c>
      <c r="AG41" s="305">
        <f t="shared" ref="AG41:AG42" si="6">G42*30</f>
        <v>900</v>
      </c>
    </row>
    <row r="42" spans="1:34" s="65" customFormat="1" ht="16.5" thickBot="1" x14ac:dyDescent="0.3">
      <c r="A42" s="1097" t="s">
        <v>242</v>
      </c>
      <c r="B42" s="1097"/>
      <c r="C42" s="1097"/>
      <c r="D42" s="1097"/>
      <c r="E42" s="1097"/>
      <c r="F42" s="1097"/>
      <c r="G42" s="565">
        <f>G12+G15+G19+G20+G21+G34+G30+G35+G38+G24+G27</f>
        <v>30</v>
      </c>
      <c r="H42" s="565">
        <f>H12+H15+H19+H20+H21+H34+H30+H35+H38+H24+H27</f>
        <v>900</v>
      </c>
      <c r="I42" s="565">
        <f>I12+I15+I19+I24+I27+I30+I31+I34+I35+I40</f>
        <v>42</v>
      </c>
      <c r="J42" s="565"/>
      <c r="K42" s="565"/>
      <c r="L42" s="565"/>
      <c r="M42" s="565">
        <f>M12+M15+M19+M24+M27+M30+M31+M34+M35+M40</f>
        <v>588</v>
      </c>
      <c r="N42" s="680" t="s">
        <v>525</v>
      </c>
      <c r="O42" s="680" t="s">
        <v>68</v>
      </c>
      <c r="P42" s="680"/>
      <c r="Q42" s="680" t="s">
        <v>55</v>
      </c>
      <c r="R42" s="680" t="s">
        <v>55</v>
      </c>
      <c r="S42" s="680"/>
      <c r="T42" s="680"/>
      <c r="U42" s="680"/>
      <c r="V42" s="793"/>
      <c r="AB42" s="582"/>
      <c r="AG42" s="65">
        <f t="shared" si="6"/>
        <v>2220</v>
      </c>
    </row>
    <row r="43" spans="1:34" s="52" customFormat="1" ht="16.5" thickBot="1" x14ac:dyDescent="0.3">
      <c r="A43" s="1098" t="s">
        <v>243</v>
      </c>
      <c r="B43" s="1099"/>
      <c r="C43" s="1099"/>
      <c r="D43" s="1099"/>
      <c r="E43" s="1099"/>
      <c r="F43" s="1100"/>
      <c r="G43" s="320">
        <f>G11+G12+G13+G16+G17+G20+G21+G22+G25+G28+G31+G32+G35+G36+G39+G40</f>
        <v>74</v>
      </c>
      <c r="H43" s="320">
        <f>H11+H12+H13+H16+H17+H20+H21+H22+H25+H28+H31+H32+H35+H36+H39+H40</f>
        <v>2220</v>
      </c>
      <c r="I43" s="321"/>
      <c r="J43" s="321"/>
      <c r="K43" s="321"/>
      <c r="L43" s="321"/>
      <c r="M43" s="321"/>
      <c r="N43" s="322"/>
      <c r="O43" s="322"/>
      <c r="P43" s="322"/>
      <c r="Q43" s="322"/>
      <c r="R43" s="322"/>
      <c r="S43" s="322"/>
      <c r="T43" s="322"/>
      <c r="U43" s="322"/>
      <c r="V43" s="89"/>
      <c r="W43" s="90">
        <f>SUM(W11:W40)</f>
        <v>0</v>
      </c>
      <c r="X43" s="88">
        <f>SUM(X11:X40)</f>
        <v>0</v>
      </c>
      <c r="Y43" s="88">
        <f>SUM(Y11:Y40)</f>
        <v>0</v>
      </c>
      <c r="Z43" s="88">
        <f>SUM(Z11:Z40)</f>
        <v>0</v>
      </c>
      <c r="AA43" s="88">
        <f>SUM(AA11:AA40)</f>
        <v>0</v>
      </c>
      <c r="AB43" s="238"/>
    </row>
    <row r="44" spans="1:34" ht="18.75" customHeight="1" thickBot="1" x14ac:dyDescent="0.3">
      <c r="A44" s="1101" t="s">
        <v>141</v>
      </c>
      <c r="B44" s="1102"/>
      <c r="C44" s="1102"/>
      <c r="D44" s="1102"/>
      <c r="E44" s="1102"/>
      <c r="F44" s="1102"/>
      <c r="G44" s="1102"/>
      <c r="H44" s="1102"/>
      <c r="I44" s="1102"/>
      <c r="J44" s="1102"/>
      <c r="K44" s="1102"/>
      <c r="L44" s="1102"/>
      <c r="M44" s="1102"/>
      <c r="N44" s="1103"/>
      <c r="O44" s="1103"/>
      <c r="P44" s="1103"/>
      <c r="Q44" s="1103"/>
      <c r="R44" s="1103"/>
      <c r="S44" s="1103"/>
      <c r="T44" s="1103"/>
      <c r="U44" s="1103"/>
      <c r="V44" s="1103"/>
    </row>
    <row r="45" spans="1:34" ht="18.75" customHeight="1" x14ac:dyDescent="0.25">
      <c r="A45" s="64" t="s">
        <v>142</v>
      </c>
      <c r="B45" s="8" t="s">
        <v>14</v>
      </c>
      <c r="C45" s="794"/>
      <c r="D45" s="79"/>
      <c r="E45" s="79"/>
      <c r="F45" s="79"/>
      <c r="G45" s="565">
        <v>6</v>
      </c>
      <c r="H45" s="79">
        <f>G45*30</f>
        <v>180</v>
      </c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390"/>
    </row>
    <row r="46" spans="1:34" ht="18.75" customHeight="1" thickBot="1" x14ac:dyDescent="0.3">
      <c r="A46" s="795"/>
      <c r="B46" s="796" t="s">
        <v>236</v>
      </c>
      <c r="C46" s="79"/>
      <c r="D46" s="79"/>
      <c r="E46" s="79"/>
      <c r="F46" s="79"/>
      <c r="G46" s="79">
        <v>2</v>
      </c>
      <c r="H46" s="79">
        <f>G46*30</f>
        <v>60</v>
      </c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390"/>
    </row>
    <row r="47" spans="1:34" ht="16.5" thickBot="1" x14ac:dyDescent="0.3">
      <c r="A47" s="64"/>
      <c r="B47" s="772" t="s">
        <v>237</v>
      </c>
      <c r="C47" s="797">
        <v>4</v>
      </c>
      <c r="D47" s="798"/>
      <c r="E47" s="798"/>
      <c r="F47" s="799"/>
      <c r="G47" s="800">
        <v>4</v>
      </c>
      <c r="H47" s="801">
        <f>G47*30</f>
        <v>120</v>
      </c>
      <c r="I47" s="802">
        <v>8</v>
      </c>
      <c r="J47" s="803" t="s">
        <v>64</v>
      </c>
      <c r="K47" s="803"/>
      <c r="L47" s="803" t="s">
        <v>63</v>
      </c>
      <c r="M47" s="799">
        <f>H47-I47</f>
        <v>112</v>
      </c>
      <c r="N47" s="804"/>
      <c r="O47" s="805"/>
      <c r="P47" s="107"/>
      <c r="Q47" s="804"/>
      <c r="R47" s="805" t="s">
        <v>62</v>
      </c>
      <c r="S47" s="107"/>
      <c r="T47" s="804"/>
      <c r="U47" s="805"/>
      <c r="V47" s="93"/>
      <c r="AB47" s="91"/>
      <c r="AD47" s="65" t="s">
        <v>318</v>
      </c>
      <c r="AE47" s="84">
        <f>G56+G62+G80</f>
        <v>8</v>
      </c>
    </row>
    <row r="48" spans="1:34" ht="16.5" customHeight="1" x14ac:dyDescent="0.25">
      <c r="A48" s="73" t="s">
        <v>143</v>
      </c>
      <c r="B48" s="94" t="s">
        <v>420</v>
      </c>
      <c r="C48" s="95"/>
      <c r="D48" s="96"/>
      <c r="E48" s="96"/>
      <c r="F48" s="97"/>
      <c r="G48" s="98">
        <f>G49+G50</f>
        <v>6</v>
      </c>
      <c r="H48" s="99">
        <f>H49+H50</f>
        <v>180</v>
      </c>
      <c r="I48" s="100">
        <f>I49+I50</f>
        <v>18</v>
      </c>
      <c r="J48" s="680" t="s">
        <v>62</v>
      </c>
      <c r="K48" s="680"/>
      <c r="L48" s="680" t="s">
        <v>58</v>
      </c>
      <c r="M48" s="101">
        <f>M49+M50</f>
        <v>162</v>
      </c>
      <c r="N48" s="102"/>
      <c r="O48" s="103"/>
      <c r="P48" s="104"/>
      <c r="Q48" s="82"/>
      <c r="R48" s="81"/>
      <c r="S48" s="104"/>
      <c r="T48" s="82"/>
      <c r="U48" s="81"/>
      <c r="V48" s="104"/>
      <c r="AB48" s="82"/>
      <c r="AD48" s="65" t="s">
        <v>326</v>
      </c>
      <c r="AE48" s="84">
        <f>G49+G53+G64+G71</f>
        <v>19</v>
      </c>
      <c r="AH48" s="84">
        <v>24</v>
      </c>
    </row>
    <row r="49" spans="1:34" ht="16.5" customHeight="1" x14ac:dyDescent="0.25">
      <c r="A49" s="806" t="s">
        <v>144</v>
      </c>
      <c r="B49" s="5" t="s">
        <v>420</v>
      </c>
      <c r="C49" s="807" t="s">
        <v>244</v>
      </c>
      <c r="D49" s="808"/>
      <c r="E49" s="808"/>
      <c r="F49" s="809"/>
      <c r="G49" s="98">
        <v>5</v>
      </c>
      <c r="H49" s="810">
        <f>G49*30</f>
        <v>150</v>
      </c>
      <c r="I49" s="766">
        <v>12</v>
      </c>
      <c r="J49" s="680" t="s">
        <v>55</v>
      </c>
      <c r="K49" s="680"/>
      <c r="L49" s="680" t="s">
        <v>103</v>
      </c>
      <c r="M49" s="811">
        <f>H49-I49</f>
        <v>138</v>
      </c>
      <c r="N49" s="105"/>
      <c r="O49" s="106" t="s">
        <v>62</v>
      </c>
      <c r="P49" s="107"/>
      <c r="Q49" s="82"/>
      <c r="R49" s="81"/>
      <c r="S49" s="107"/>
      <c r="T49" s="82"/>
      <c r="U49" s="81"/>
      <c r="V49" s="107"/>
      <c r="AB49" s="82"/>
      <c r="AD49" s="65" t="s">
        <v>336</v>
      </c>
      <c r="AE49" s="84">
        <f>G50+G59+G63+G65+G66+G67+G68</f>
        <v>24</v>
      </c>
      <c r="AH49" s="84">
        <v>16</v>
      </c>
    </row>
    <row r="50" spans="1:34" ht="31.5" x14ac:dyDescent="0.25">
      <c r="A50" s="806" t="s">
        <v>146</v>
      </c>
      <c r="B50" s="5" t="s">
        <v>421</v>
      </c>
      <c r="C50" s="807"/>
      <c r="D50" s="808"/>
      <c r="E50" s="808"/>
      <c r="F50" s="809" t="s">
        <v>148</v>
      </c>
      <c r="G50" s="98">
        <v>1</v>
      </c>
      <c r="H50" s="810">
        <f>G50*30</f>
        <v>30</v>
      </c>
      <c r="I50" s="766">
        <v>6</v>
      </c>
      <c r="J50" s="680"/>
      <c r="K50" s="680"/>
      <c r="L50" s="680" t="s">
        <v>55</v>
      </c>
      <c r="M50" s="811">
        <f>H50-I50</f>
        <v>24</v>
      </c>
      <c r="N50" s="105"/>
      <c r="O50" s="106"/>
      <c r="P50" s="107"/>
      <c r="Q50" s="82" t="s">
        <v>55</v>
      </c>
      <c r="R50" s="81"/>
      <c r="S50" s="107"/>
      <c r="T50" s="82"/>
      <c r="U50" s="81"/>
      <c r="V50" s="107"/>
      <c r="AB50" s="82"/>
      <c r="AD50" s="65" t="s">
        <v>367</v>
      </c>
      <c r="AE50" s="84">
        <f>G47</f>
        <v>4</v>
      </c>
    </row>
    <row r="51" spans="1:34" x14ac:dyDescent="0.25">
      <c r="A51" s="942" t="s">
        <v>139</v>
      </c>
      <c r="B51" s="945" t="s">
        <v>12</v>
      </c>
      <c r="C51" s="781"/>
      <c r="D51" s="79"/>
      <c r="E51" s="79"/>
      <c r="F51" s="80"/>
      <c r="G51" s="812">
        <v>4</v>
      </c>
      <c r="H51" s="77">
        <f>G51*30</f>
        <v>120</v>
      </c>
      <c r="I51" s="66"/>
      <c r="J51" s="680"/>
      <c r="K51" s="680"/>
      <c r="L51" s="680"/>
      <c r="M51" s="80"/>
      <c r="N51" s="82"/>
      <c r="O51" s="81"/>
      <c r="P51" s="93"/>
      <c r="Q51" s="82"/>
      <c r="R51" s="81"/>
      <c r="S51" s="93">
        <v>0.35</v>
      </c>
      <c r="T51" s="82"/>
      <c r="U51" s="81"/>
      <c r="V51" s="93"/>
      <c r="AB51" s="82"/>
      <c r="AD51" s="65" t="s">
        <v>371</v>
      </c>
      <c r="AE51" s="84">
        <f>G75+G76+G81+G82+G83</f>
        <v>18</v>
      </c>
    </row>
    <row r="52" spans="1:34" hidden="1" x14ac:dyDescent="0.25">
      <c r="A52" s="942"/>
      <c r="B52" s="944" t="s">
        <v>236</v>
      </c>
      <c r="C52" s="773"/>
      <c r="D52" s="682"/>
      <c r="E52" s="780"/>
      <c r="F52" s="774"/>
      <c r="G52" s="775">
        <v>0</v>
      </c>
      <c r="H52" s="77">
        <f t="shared" ref="H52:H53" si="7">G52*30</f>
        <v>0</v>
      </c>
      <c r="I52" s="681"/>
      <c r="J52" s="680"/>
      <c r="K52" s="680"/>
      <c r="L52" s="680"/>
      <c r="M52" s="774"/>
      <c r="N52" s="776"/>
      <c r="O52" s="69"/>
      <c r="P52" s="777"/>
      <c r="Q52" s="776"/>
      <c r="R52" s="81"/>
      <c r="S52" s="107"/>
      <c r="T52" s="82"/>
      <c r="U52" s="81"/>
      <c r="V52" s="107"/>
      <c r="AB52" s="776"/>
      <c r="AD52" s="65" t="s">
        <v>433</v>
      </c>
      <c r="AE52" s="84">
        <f>G77</f>
        <v>6</v>
      </c>
    </row>
    <row r="53" spans="1:34" x14ac:dyDescent="0.25">
      <c r="A53" s="942"/>
      <c r="B53" s="944" t="s">
        <v>237</v>
      </c>
      <c r="C53" s="773">
        <v>2</v>
      </c>
      <c r="D53" s="682"/>
      <c r="E53" s="780"/>
      <c r="F53" s="774"/>
      <c r="G53" s="775">
        <v>4</v>
      </c>
      <c r="H53" s="77">
        <f t="shared" si="7"/>
        <v>120</v>
      </c>
      <c r="I53" s="681">
        <v>12</v>
      </c>
      <c r="J53" s="680" t="s">
        <v>55</v>
      </c>
      <c r="K53" s="680"/>
      <c r="L53" s="680" t="s">
        <v>55</v>
      </c>
      <c r="M53" s="78">
        <f>H53-I53</f>
        <v>108</v>
      </c>
      <c r="N53" s="776"/>
      <c r="O53" s="69" t="s">
        <v>68</v>
      </c>
      <c r="P53" s="777"/>
      <c r="Q53" s="776"/>
      <c r="R53" s="81"/>
      <c r="S53" s="107"/>
      <c r="T53" s="82"/>
      <c r="U53" s="81"/>
      <c r="V53" s="107"/>
      <c r="AB53" s="776"/>
      <c r="AE53" s="84">
        <f>SUM(AE47:AE52)</f>
        <v>79</v>
      </c>
    </row>
    <row r="54" spans="1:34" x14ac:dyDescent="0.25">
      <c r="A54" s="73" t="s">
        <v>140</v>
      </c>
      <c r="B54" s="4" t="s">
        <v>17</v>
      </c>
      <c r="C54" s="781"/>
      <c r="D54" s="79"/>
      <c r="E54" s="79"/>
      <c r="F54" s="80"/>
      <c r="G54" s="812">
        <v>4</v>
      </c>
      <c r="H54" s="77">
        <f t="shared" ref="H54:H82" si="8">G54*30</f>
        <v>120</v>
      </c>
      <c r="I54" s="66"/>
      <c r="J54" s="680"/>
      <c r="K54" s="680"/>
      <c r="L54" s="680"/>
      <c r="M54" s="80"/>
      <c r="N54" s="105"/>
      <c r="O54" s="106"/>
      <c r="P54" s="107"/>
      <c r="Q54" s="82"/>
      <c r="R54" s="81"/>
      <c r="S54" s="107"/>
      <c r="T54" s="82"/>
      <c r="U54" s="81"/>
      <c r="V54" s="107"/>
      <c r="AB54" s="82"/>
    </row>
    <row r="55" spans="1:34" x14ac:dyDescent="0.25">
      <c r="A55" s="73"/>
      <c r="B55" s="772" t="s">
        <v>236</v>
      </c>
      <c r="C55" s="773"/>
      <c r="D55" s="682"/>
      <c r="E55" s="780"/>
      <c r="F55" s="774"/>
      <c r="G55" s="775">
        <v>2</v>
      </c>
      <c r="H55" s="77">
        <f t="shared" si="8"/>
        <v>60</v>
      </c>
      <c r="I55" s="681"/>
      <c r="J55" s="680"/>
      <c r="K55" s="680"/>
      <c r="L55" s="680"/>
      <c r="M55" s="774"/>
      <c r="N55" s="776"/>
      <c r="O55" s="69"/>
      <c r="P55" s="777"/>
      <c r="Q55" s="776"/>
      <c r="R55" s="81"/>
      <c r="S55" s="107"/>
      <c r="T55" s="82"/>
      <c r="U55" s="81"/>
      <c r="V55" s="107"/>
      <c r="AB55" s="776"/>
    </row>
    <row r="56" spans="1:34" x14ac:dyDescent="0.25">
      <c r="A56" s="73"/>
      <c r="B56" s="772" t="s">
        <v>237</v>
      </c>
      <c r="C56" s="773">
        <v>1</v>
      </c>
      <c r="D56" s="682"/>
      <c r="E56" s="780"/>
      <c r="F56" s="774"/>
      <c r="G56" s="775">
        <v>2</v>
      </c>
      <c r="H56" s="77">
        <f t="shared" si="8"/>
        <v>60</v>
      </c>
      <c r="I56" s="681">
        <v>8</v>
      </c>
      <c r="J56" s="680" t="s">
        <v>55</v>
      </c>
      <c r="K56" s="680"/>
      <c r="L56" s="680"/>
      <c r="M56" s="80">
        <f t="shared" ref="M56" si="9">H56-I56</f>
        <v>52</v>
      </c>
      <c r="N56" s="105" t="s">
        <v>55</v>
      </c>
      <c r="O56" s="106"/>
      <c r="P56" s="777"/>
      <c r="Q56" s="776"/>
      <c r="R56" s="81"/>
      <c r="S56" s="107"/>
      <c r="T56" s="82"/>
      <c r="U56" s="81"/>
      <c r="V56" s="107"/>
      <c r="AB56" s="776"/>
    </row>
    <row r="57" spans="1:34" x14ac:dyDescent="0.25">
      <c r="A57" s="73" t="s">
        <v>147</v>
      </c>
      <c r="B57" s="4" t="s">
        <v>13</v>
      </c>
      <c r="C57" s="773"/>
      <c r="D57" s="682"/>
      <c r="E57" s="780"/>
      <c r="F57" s="79"/>
      <c r="G57" s="565">
        <v>4</v>
      </c>
      <c r="H57" s="79">
        <f t="shared" si="8"/>
        <v>120</v>
      </c>
      <c r="I57" s="813"/>
      <c r="J57" s="680"/>
      <c r="K57" s="680"/>
      <c r="L57" s="680"/>
      <c r="M57" s="80"/>
      <c r="N57" s="105"/>
      <c r="O57" s="106"/>
      <c r="P57" s="814"/>
      <c r="Q57" s="776"/>
      <c r="R57" s="81"/>
      <c r="S57" s="107"/>
      <c r="T57" s="82"/>
      <c r="U57" s="81"/>
      <c r="V57" s="107"/>
      <c r="AB57" s="776"/>
    </row>
    <row r="58" spans="1:34" x14ac:dyDescent="0.25">
      <c r="A58" s="73"/>
      <c r="B58" s="772" t="s">
        <v>236</v>
      </c>
      <c r="C58" s="773"/>
      <c r="D58" s="682"/>
      <c r="E58" s="780"/>
      <c r="F58" s="79"/>
      <c r="G58" s="565">
        <v>2</v>
      </c>
      <c r="H58" s="79">
        <f t="shared" si="8"/>
        <v>60</v>
      </c>
      <c r="I58" s="813"/>
      <c r="J58" s="680"/>
      <c r="K58" s="680"/>
      <c r="L58" s="680"/>
      <c r="M58" s="80"/>
      <c r="N58" s="105"/>
      <c r="O58" s="106"/>
      <c r="P58" s="814"/>
      <c r="Q58" s="776"/>
      <c r="R58" s="81"/>
      <c r="S58" s="107"/>
      <c r="T58" s="82"/>
      <c r="U58" s="81"/>
      <c r="V58" s="107"/>
      <c r="AB58" s="776"/>
    </row>
    <row r="59" spans="1:34" x14ac:dyDescent="0.25">
      <c r="A59" s="84"/>
      <c r="B59" s="772" t="s">
        <v>237</v>
      </c>
      <c r="C59" s="781"/>
      <c r="D59" s="79">
        <v>3</v>
      </c>
      <c r="E59" s="79"/>
      <c r="F59" s="80"/>
      <c r="G59" s="812">
        <v>2</v>
      </c>
      <c r="H59" s="77">
        <f t="shared" si="8"/>
        <v>60</v>
      </c>
      <c r="I59" s="66">
        <v>4</v>
      </c>
      <c r="J59" s="680" t="s">
        <v>55</v>
      </c>
      <c r="K59" s="680"/>
      <c r="L59" s="680"/>
      <c r="M59" s="80">
        <f t="shared" ref="M59:M82" si="10">H59-I59</f>
        <v>56</v>
      </c>
      <c r="N59" s="105"/>
      <c r="O59" s="106"/>
      <c r="P59" s="107"/>
      <c r="Q59" s="82" t="s">
        <v>55</v>
      </c>
      <c r="R59" s="81"/>
      <c r="S59" s="107"/>
      <c r="T59" s="82"/>
      <c r="U59" s="81"/>
      <c r="V59" s="107"/>
      <c r="AB59" s="82"/>
    </row>
    <row r="60" spans="1:34" x14ac:dyDescent="0.25">
      <c r="A60" s="73" t="s">
        <v>149</v>
      </c>
      <c r="B60" s="4" t="s">
        <v>11</v>
      </c>
      <c r="C60" s="781"/>
      <c r="D60" s="79"/>
      <c r="E60" s="79"/>
      <c r="F60" s="80"/>
      <c r="G60" s="812">
        <v>5</v>
      </c>
      <c r="H60" s="77">
        <f t="shared" si="8"/>
        <v>150</v>
      </c>
      <c r="I60" s="66"/>
      <c r="J60" s="680"/>
      <c r="K60" s="680"/>
      <c r="L60" s="680"/>
      <c r="M60" s="80"/>
      <c r="N60" s="105"/>
      <c r="O60" s="106"/>
      <c r="P60" s="107"/>
      <c r="Q60" s="564"/>
      <c r="R60" s="81"/>
      <c r="S60" s="107"/>
      <c r="T60" s="82"/>
      <c r="U60" s="81"/>
      <c r="V60" s="107"/>
      <c r="AB60" s="82"/>
    </row>
    <row r="61" spans="1:34" x14ac:dyDescent="0.25">
      <c r="A61" s="73"/>
      <c r="B61" s="772" t="s">
        <v>236</v>
      </c>
      <c r="C61" s="781"/>
      <c r="D61" s="79"/>
      <c r="E61" s="79"/>
      <c r="F61" s="80"/>
      <c r="G61" s="812">
        <v>2</v>
      </c>
      <c r="H61" s="77">
        <f t="shared" si="8"/>
        <v>60</v>
      </c>
      <c r="I61" s="66"/>
      <c r="J61" s="680"/>
      <c r="K61" s="680"/>
      <c r="L61" s="680"/>
      <c r="M61" s="80"/>
      <c r="N61" s="105"/>
      <c r="O61" s="106"/>
      <c r="P61" s="107"/>
      <c r="Q61" s="564"/>
      <c r="R61" s="81"/>
      <c r="S61" s="107"/>
      <c r="T61" s="82"/>
      <c r="U61" s="81"/>
      <c r="V61" s="107"/>
      <c r="AB61" s="82"/>
    </row>
    <row r="62" spans="1:34" x14ac:dyDescent="0.25">
      <c r="A62" s="84"/>
      <c r="B62" s="772" t="s">
        <v>237</v>
      </c>
      <c r="C62" s="781"/>
      <c r="D62" s="79">
        <v>1</v>
      </c>
      <c r="E62" s="79"/>
      <c r="F62" s="80"/>
      <c r="G62" s="812">
        <v>3</v>
      </c>
      <c r="H62" s="77">
        <f t="shared" si="8"/>
        <v>90</v>
      </c>
      <c r="I62" s="66">
        <v>8</v>
      </c>
      <c r="J62" s="680" t="s">
        <v>55</v>
      </c>
      <c r="K62" s="680"/>
      <c r="L62" s="680"/>
      <c r="M62" s="80">
        <f t="shared" si="10"/>
        <v>82</v>
      </c>
      <c r="N62" s="82" t="s">
        <v>55</v>
      </c>
      <c r="O62" s="106"/>
      <c r="P62" s="107"/>
      <c r="Q62" s="584"/>
      <c r="R62" s="81"/>
      <c r="S62" s="107"/>
      <c r="T62" s="82"/>
      <c r="U62" s="81"/>
      <c r="V62" s="107"/>
      <c r="AB62" s="82"/>
    </row>
    <row r="63" spans="1:34" ht="47.25" x14ac:dyDescent="0.25">
      <c r="A63" s="73" t="s">
        <v>150</v>
      </c>
      <c r="B63" s="7" t="s">
        <v>9</v>
      </c>
      <c r="C63" s="66">
        <v>3</v>
      </c>
      <c r="D63" s="79"/>
      <c r="E63" s="79"/>
      <c r="F63" s="815"/>
      <c r="G63" s="812">
        <v>5</v>
      </c>
      <c r="H63" s="77">
        <f t="shared" ref="H63:H69" si="11">G63*30</f>
        <v>150</v>
      </c>
      <c r="I63" s="66">
        <v>8</v>
      </c>
      <c r="J63" s="680" t="s">
        <v>70</v>
      </c>
      <c r="K63" s="680"/>
      <c r="L63" s="680" t="s">
        <v>69</v>
      </c>
      <c r="M63" s="80">
        <f t="shared" ref="M63:M68" si="12">H63-I63</f>
        <v>142</v>
      </c>
      <c r="N63" s="82"/>
      <c r="O63" s="81"/>
      <c r="P63" s="816"/>
      <c r="Q63" s="82" t="s">
        <v>68</v>
      </c>
      <c r="R63" s="81"/>
      <c r="S63" s="93"/>
      <c r="T63" s="82"/>
      <c r="U63" s="81"/>
      <c r="V63" s="93"/>
      <c r="AB63" s="82"/>
    </row>
    <row r="64" spans="1:34" x14ac:dyDescent="0.25">
      <c r="A64" s="73" t="s">
        <v>151</v>
      </c>
      <c r="B64" s="7" t="s">
        <v>10</v>
      </c>
      <c r="C64" s="66">
        <v>2</v>
      </c>
      <c r="D64" s="79"/>
      <c r="E64" s="79"/>
      <c r="F64" s="815"/>
      <c r="G64" s="812">
        <v>6</v>
      </c>
      <c r="H64" s="77">
        <f t="shared" si="11"/>
        <v>180</v>
      </c>
      <c r="I64" s="66">
        <v>8</v>
      </c>
      <c r="J64" s="680" t="s">
        <v>55</v>
      </c>
      <c r="K64" s="680"/>
      <c r="L64" s="680" t="s">
        <v>103</v>
      </c>
      <c r="M64" s="80">
        <f t="shared" si="12"/>
        <v>172</v>
      </c>
      <c r="N64" s="82"/>
      <c r="O64" s="81" t="s">
        <v>62</v>
      </c>
      <c r="P64" s="816"/>
      <c r="Q64" s="82"/>
      <c r="R64" s="81"/>
      <c r="S64" s="93">
        <v>0.35</v>
      </c>
      <c r="T64" s="82"/>
      <c r="U64" s="81"/>
      <c r="V64" s="93"/>
      <c r="AB64" s="82"/>
    </row>
    <row r="65" spans="1:31" x14ac:dyDescent="0.25">
      <c r="A65" s="73" t="s">
        <v>152</v>
      </c>
      <c r="B65" s="7" t="s">
        <v>8</v>
      </c>
      <c r="C65" s="66">
        <v>3</v>
      </c>
      <c r="D65" s="79"/>
      <c r="E65" s="79"/>
      <c r="F65" s="815"/>
      <c r="G65" s="812">
        <v>5</v>
      </c>
      <c r="H65" s="77">
        <f t="shared" si="11"/>
        <v>150</v>
      </c>
      <c r="I65" s="66">
        <v>8</v>
      </c>
      <c r="J65" s="680" t="s">
        <v>70</v>
      </c>
      <c r="K65" s="680"/>
      <c r="L65" s="680" t="s">
        <v>69</v>
      </c>
      <c r="M65" s="80">
        <f t="shared" si="12"/>
        <v>142</v>
      </c>
      <c r="N65" s="82"/>
      <c r="O65" s="81"/>
      <c r="P65" s="816"/>
      <c r="Q65" s="82" t="s">
        <v>68</v>
      </c>
      <c r="R65" s="81"/>
      <c r="S65" s="93"/>
      <c r="T65" s="82"/>
      <c r="U65" s="81"/>
      <c r="V65" s="93"/>
      <c r="AB65" s="82"/>
    </row>
    <row r="66" spans="1:31" x14ac:dyDescent="0.25">
      <c r="A66" s="73" t="s">
        <v>153</v>
      </c>
      <c r="B66" s="7" t="s">
        <v>362</v>
      </c>
      <c r="C66" s="66">
        <v>3</v>
      </c>
      <c r="D66" s="79"/>
      <c r="E66" s="79"/>
      <c r="F66" s="815"/>
      <c r="G66" s="812">
        <v>3</v>
      </c>
      <c r="H66" s="77">
        <f t="shared" ref="H66" si="13">G66*30</f>
        <v>90</v>
      </c>
      <c r="I66" s="66">
        <v>8</v>
      </c>
      <c r="J66" s="680"/>
      <c r="K66" s="680"/>
      <c r="L66" s="680" t="s">
        <v>62</v>
      </c>
      <c r="M66" s="80">
        <f t="shared" si="12"/>
        <v>82</v>
      </c>
      <c r="N66" s="82"/>
      <c r="O66" s="81"/>
      <c r="P66" s="816"/>
      <c r="Q66" s="82" t="s">
        <v>62</v>
      </c>
      <c r="R66" s="81"/>
      <c r="S66" s="93"/>
      <c r="T66" s="82"/>
      <c r="U66" s="81"/>
      <c r="V66" s="93"/>
      <c r="AB66" s="82"/>
    </row>
    <row r="67" spans="1:31" ht="31.5" x14ac:dyDescent="0.25">
      <c r="A67" s="73" t="s">
        <v>155</v>
      </c>
      <c r="B67" s="7" t="s">
        <v>7</v>
      </c>
      <c r="C67" s="66"/>
      <c r="D67" s="79">
        <v>3</v>
      </c>
      <c r="E67" s="79"/>
      <c r="F67" s="815"/>
      <c r="G67" s="812">
        <v>5</v>
      </c>
      <c r="H67" s="77">
        <f t="shared" si="11"/>
        <v>150</v>
      </c>
      <c r="I67" s="66">
        <v>12</v>
      </c>
      <c r="J67" s="680" t="s">
        <v>55</v>
      </c>
      <c r="K67" s="680"/>
      <c r="L67" s="680" t="s">
        <v>103</v>
      </c>
      <c r="M67" s="80">
        <f t="shared" si="12"/>
        <v>138</v>
      </c>
      <c r="N67" s="82"/>
      <c r="O67" s="81"/>
      <c r="P67" s="816"/>
      <c r="Q67" s="82" t="s">
        <v>62</v>
      </c>
      <c r="R67" s="81"/>
      <c r="S67" s="93"/>
      <c r="T67" s="82"/>
      <c r="U67" s="81"/>
      <c r="V67" s="93"/>
      <c r="AB67" s="82"/>
    </row>
    <row r="68" spans="1:31" ht="31.5" x14ac:dyDescent="0.25">
      <c r="A68" s="73" t="s">
        <v>156</v>
      </c>
      <c r="B68" s="4" t="s">
        <v>5</v>
      </c>
      <c r="C68" s="781">
        <v>3</v>
      </c>
      <c r="D68" s="79"/>
      <c r="E68" s="79"/>
      <c r="F68" s="80"/>
      <c r="G68" s="812">
        <v>3</v>
      </c>
      <c r="H68" s="77">
        <f t="shared" si="11"/>
        <v>90</v>
      </c>
      <c r="I68" s="66">
        <v>12</v>
      </c>
      <c r="J68" s="680" t="s">
        <v>68</v>
      </c>
      <c r="K68" s="680"/>
      <c r="L68" s="680" t="s">
        <v>103</v>
      </c>
      <c r="M68" s="80">
        <f t="shared" si="12"/>
        <v>78</v>
      </c>
      <c r="N68" s="82"/>
      <c r="O68" s="81"/>
      <c r="P68" s="93"/>
      <c r="Q68" s="82" t="s">
        <v>62</v>
      </c>
      <c r="R68" s="81"/>
      <c r="S68" s="93"/>
      <c r="T68" s="82"/>
      <c r="U68" s="81"/>
      <c r="V68" s="93">
        <v>0.2</v>
      </c>
      <c r="AB68" s="82"/>
    </row>
    <row r="69" spans="1:31" x14ac:dyDescent="0.25">
      <c r="A69" s="942" t="s">
        <v>157</v>
      </c>
      <c r="B69" s="943" t="s">
        <v>425</v>
      </c>
      <c r="C69" s="781"/>
      <c r="D69" s="79"/>
      <c r="E69" s="79"/>
      <c r="F69" s="80"/>
      <c r="G69" s="812">
        <v>4</v>
      </c>
      <c r="H69" s="77">
        <f t="shared" si="11"/>
        <v>120</v>
      </c>
      <c r="I69" s="66"/>
      <c r="J69" s="680"/>
      <c r="K69" s="680"/>
      <c r="L69" s="680"/>
      <c r="M69" s="80"/>
      <c r="N69" s="82"/>
      <c r="O69" s="81"/>
      <c r="P69" s="93"/>
      <c r="Q69" s="82"/>
      <c r="R69" s="81"/>
      <c r="S69" s="93"/>
      <c r="T69" s="82"/>
      <c r="U69" s="81"/>
      <c r="V69" s="93"/>
      <c r="AB69" s="82"/>
    </row>
    <row r="70" spans="1:31" hidden="1" x14ac:dyDescent="0.25">
      <c r="A70" s="942"/>
      <c r="B70" s="944" t="s">
        <v>236</v>
      </c>
      <c r="C70" s="781"/>
      <c r="D70" s="79"/>
      <c r="E70" s="79"/>
      <c r="F70" s="80"/>
      <c r="G70" s="812">
        <v>0</v>
      </c>
      <c r="H70" s="77"/>
      <c r="I70" s="66"/>
      <c r="J70" s="680"/>
      <c r="K70" s="680"/>
      <c r="L70" s="680"/>
      <c r="M70" s="80"/>
      <c r="N70" s="82"/>
      <c r="O70" s="81"/>
      <c r="P70" s="93"/>
      <c r="Q70" s="82"/>
      <c r="R70" s="81"/>
      <c r="S70" s="93"/>
      <c r="T70" s="82"/>
      <c r="U70" s="81"/>
      <c r="V70" s="93"/>
      <c r="AB70" s="82"/>
    </row>
    <row r="71" spans="1:31" ht="16.5" thickBot="1" x14ac:dyDescent="0.3">
      <c r="A71" s="942"/>
      <c r="B71" s="944" t="s">
        <v>237</v>
      </c>
      <c r="C71" s="66">
        <v>2</v>
      </c>
      <c r="D71" s="79"/>
      <c r="E71" s="79"/>
      <c r="F71" s="815"/>
      <c r="G71" s="812">
        <v>4</v>
      </c>
      <c r="H71" s="77">
        <f t="shared" si="8"/>
        <v>120</v>
      </c>
      <c r="I71" s="66">
        <v>8</v>
      </c>
      <c r="J71" s="680" t="s">
        <v>55</v>
      </c>
      <c r="K71" s="680"/>
      <c r="L71" s="680" t="s">
        <v>55</v>
      </c>
      <c r="M71" s="80">
        <f t="shared" si="10"/>
        <v>112</v>
      </c>
      <c r="N71" s="82"/>
      <c r="O71" s="81" t="s">
        <v>68</v>
      </c>
      <c r="P71" s="816"/>
      <c r="Q71" s="82"/>
      <c r="R71" s="81"/>
      <c r="S71" s="93"/>
      <c r="T71" s="82"/>
      <c r="U71" s="81"/>
      <c r="V71" s="93">
        <v>0.2</v>
      </c>
      <c r="AB71" s="82"/>
    </row>
    <row r="72" spans="1:31" ht="16.5" customHeight="1" x14ac:dyDescent="0.25">
      <c r="A72" s="73" t="s">
        <v>160</v>
      </c>
      <c r="B72" s="94" t="s">
        <v>4</v>
      </c>
      <c r="C72" s="95"/>
      <c r="D72" s="96"/>
      <c r="E72" s="96"/>
      <c r="F72" s="97"/>
      <c r="G72" s="98">
        <f>G73+G76</f>
        <v>7</v>
      </c>
      <c r="H72" s="99">
        <f>H73+H76</f>
        <v>210</v>
      </c>
      <c r="I72" s="100">
        <v>12</v>
      </c>
      <c r="J72" s="680" t="s">
        <v>70</v>
      </c>
      <c r="K72" s="680"/>
      <c r="L72" s="680" t="s">
        <v>70</v>
      </c>
      <c r="M72" s="80">
        <f t="shared" si="10"/>
        <v>198</v>
      </c>
      <c r="N72" s="102"/>
      <c r="O72" s="103"/>
      <c r="P72" s="104"/>
      <c r="Q72" s="82"/>
      <c r="R72" s="81"/>
      <c r="S72" s="104"/>
      <c r="T72" s="82"/>
      <c r="U72" s="81"/>
      <c r="V72" s="104"/>
      <c r="AB72" s="82"/>
    </row>
    <row r="73" spans="1:31" ht="16.5" customHeight="1" x14ac:dyDescent="0.25">
      <c r="A73" s="806" t="s">
        <v>441</v>
      </c>
      <c r="B73" s="5" t="s">
        <v>4</v>
      </c>
      <c r="C73" s="807"/>
      <c r="D73" s="808"/>
      <c r="E73" s="808"/>
      <c r="F73" s="809"/>
      <c r="G73" s="98">
        <v>6</v>
      </c>
      <c r="H73" s="810">
        <f>G73*30</f>
        <v>180</v>
      </c>
      <c r="I73" s="766"/>
      <c r="J73" s="680"/>
      <c r="K73" s="680"/>
      <c r="L73" s="680"/>
      <c r="M73" s="811">
        <f>H73-I73</f>
        <v>180</v>
      </c>
      <c r="N73" s="105"/>
      <c r="O73" s="106"/>
      <c r="P73" s="107"/>
      <c r="Q73" s="82"/>
      <c r="R73" s="81"/>
      <c r="S73" s="107"/>
      <c r="T73" s="82"/>
      <c r="U73" s="81"/>
      <c r="V73" s="107"/>
      <c r="AB73" s="82"/>
      <c r="AE73" s="84" t="s">
        <v>232</v>
      </c>
    </row>
    <row r="74" spans="1:31" ht="16.5" customHeight="1" x14ac:dyDescent="0.25">
      <c r="A74" s="73"/>
      <c r="B74" s="772" t="s">
        <v>236</v>
      </c>
      <c r="C74" s="773"/>
      <c r="D74" s="682"/>
      <c r="E74" s="780"/>
      <c r="F74" s="774"/>
      <c r="G74" s="775">
        <v>1</v>
      </c>
      <c r="H74" s="77">
        <f t="shared" ref="H74:H75" si="14">G74*30</f>
        <v>30</v>
      </c>
      <c r="I74" s="681"/>
      <c r="J74" s="680"/>
      <c r="K74" s="680"/>
      <c r="L74" s="680"/>
      <c r="M74" s="774"/>
      <c r="N74" s="776"/>
      <c r="O74" s="69"/>
      <c r="P74" s="107"/>
      <c r="Q74" s="82"/>
      <c r="R74" s="81"/>
      <c r="S74" s="107"/>
      <c r="T74" s="82"/>
      <c r="U74" s="81"/>
      <c r="V74" s="107"/>
      <c r="AB74" s="82"/>
    </row>
    <row r="75" spans="1:31" ht="16.5" customHeight="1" x14ac:dyDescent="0.25">
      <c r="A75" s="73"/>
      <c r="B75" s="772" t="s">
        <v>237</v>
      </c>
      <c r="C75" s="773">
        <v>5</v>
      </c>
      <c r="D75" s="682"/>
      <c r="E75" s="780"/>
      <c r="F75" s="774"/>
      <c r="G75" s="775">
        <v>5</v>
      </c>
      <c r="H75" s="77">
        <f t="shared" si="14"/>
        <v>150</v>
      </c>
      <c r="I75" s="681">
        <v>8</v>
      </c>
      <c r="J75" s="680" t="s">
        <v>70</v>
      </c>
      <c r="K75" s="680"/>
      <c r="L75" s="680" t="s">
        <v>69</v>
      </c>
      <c r="M75" s="80">
        <f t="shared" ref="M75" si="15">H75-I75</f>
        <v>142</v>
      </c>
      <c r="N75" s="105"/>
      <c r="O75" s="106"/>
      <c r="P75" s="107"/>
      <c r="Q75" s="82"/>
      <c r="R75" s="81"/>
      <c r="S75" s="107"/>
      <c r="T75" s="82" t="s">
        <v>68</v>
      </c>
      <c r="U75" s="81"/>
      <c r="V75" s="107"/>
      <c r="AB75" s="82"/>
    </row>
    <row r="76" spans="1:31" ht="31.5" x14ac:dyDescent="0.25">
      <c r="A76" s="806" t="s">
        <v>442</v>
      </c>
      <c r="B76" s="5" t="s">
        <v>2</v>
      </c>
      <c r="C76" s="807"/>
      <c r="D76" s="808"/>
      <c r="E76" s="808"/>
      <c r="F76" s="809" t="s">
        <v>154</v>
      </c>
      <c r="G76" s="98">
        <v>1</v>
      </c>
      <c r="H76" s="810">
        <f>G76*30</f>
        <v>30</v>
      </c>
      <c r="I76" s="766">
        <v>4</v>
      </c>
      <c r="J76" s="680"/>
      <c r="K76" s="680"/>
      <c r="L76" s="680" t="s">
        <v>55</v>
      </c>
      <c r="M76" s="811">
        <f>H76-I76</f>
        <v>26</v>
      </c>
      <c r="N76" s="105"/>
      <c r="O76" s="106"/>
      <c r="P76" s="107"/>
      <c r="Q76" s="82"/>
      <c r="R76" s="81"/>
      <c r="S76" s="107"/>
      <c r="T76" s="82" t="s">
        <v>55</v>
      </c>
      <c r="U76" s="81"/>
      <c r="V76" s="107"/>
      <c r="AB76" s="82"/>
    </row>
    <row r="77" spans="1:31" ht="43.9" customHeight="1" x14ac:dyDescent="0.25">
      <c r="A77" s="73" t="s">
        <v>161</v>
      </c>
      <c r="B77" s="4" t="s">
        <v>1</v>
      </c>
      <c r="C77" s="773">
        <v>6</v>
      </c>
      <c r="D77" s="682"/>
      <c r="E77" s="780"/>
      <c r="F77" s="774"/>
      <c r="G77" s="775">
        <v>6</v>
      </c>
      <c r="H77" s="77">
        <f t="shared" ref="H77:H79" si="16">G77*30</f>
        <v>180</v>
      </c>
      <c r="I77" s="66">
        <v>12</v>
      </c>
      <c r="J77" s="680" t="s">
        <v>68</v>
      </c>
      <c r="K77" s="680"/>
      <c r="L77" s="680" t="s">
        <v>103</v>
      </c>
      <c r="M77" s="80">
        <f t="shared" si="10"/>
        <v>168</v>
      </c>
      <c r="N77" s="82"/>
      <c r="O77" s="81"/>
      <c r="P77" s="93"/>
      <c r="Q77" s="82"/>
      <c r="R77" s="81"/>
      <c r="S77" s="93"/>
      <c r="T77" s="82"/>
      <c r="U77" s="81" t="s">
        <v>104</v>
      </c>
      <c r="V77" s="93"/>
      <c r="AB77" s="82"/>
    </row>
    <row r="78" spans="1:31" ht="21.75" customHeight="1" x14ac:dyDescent="0.25">
      <c r="A78" s="73" t="s">
        <v>163</v>
      </c>
      <c r="B78" s="4" t="s">
        <v>18</v>
      </c>
      <c r="C78" s="773"/>
      <c r="D78" s="682"/>
      <c r="E78" s="780"/>
      <c r="F78" s="780"/>
      <c r="G78" s="817">
        <v>4</v>
      </c>
      <c r="H78" s="77">
        <f t="shared" si="16"/>
        <v>120</v>
      </c>
      <c r="I78" s="66"/>
      <c r="J78" s="680"/>
      <c r="K78" s="680"/>
      <c r="L78" s="680"/>
      <c r="M78" s="80"/>
      <c r="N78" s="82"/>
      <c r="O78" s="81"/>
      <c r="P78" s="93"/>
      <c r="Q78" s="82"/>
      <c r="R78" s="81"/>
      <c r="S78" s="93"/>
      <c r="T78" s="82"/>
      <c r="U78" s="81"/>
      <c r="V78" s="93"/>
      <c r="AB78" s="82"/>
      <c r="AD78" s="84">
        <f>30*G84</f>
        <v>300</v>
      </c>
    </row>
    <row r="79" spans="1:31" ht="21.75" customHeight="1" x14ac:dyDescent="0.25">
      <c r="A79" s="73"/>
      <c r="B79" s="772" t="s">
        <v>236</v>
      </c>
      <c r="C79" s="773"/>
      <c r="D79" s="682"/>
      <c r="E79" s="780"/>
      <c r="F79" s="780"/>
      <c r="G79" s="817">
        <v>1</v>
      </c>
      <c r="H79" s="77">
        <f t="shared" si="16"/>
        <v>30</v>
      </c>
      <c r="I79" s="66"/>
      <c r="J79" s="680"/>
      <c r="K79" s="680"/>
      <c r="L79" s="680"/>
      <c r="M79" s="80"/>
      <c r="N79" s="82"/>
      <c r="O79" s="81"/>
      <c r="P79" s="93"/>
      <c r="Q79" s="82"/>
      <c r="R79" s="81"/>
      <c r="S79" s="93"/>
      <c r="T79" s="82"/>
      <c r="U79" s="81"/>
      <c r="V79" s="93"/>
      <c r="AB79" s="82"/>
      <c r="AD79" s="84">
        <f t="shared" ref="AD79:AD80" si="17">30*G85</f>
        <v>2370</v>
      </c>
    </row>
    <row r="80" spans="1:31" s="65" customFormat="1" x14ac:dyDescent="0.25">
      <c r="B80" s="772" t="s">
        <v>237</v>
      </c>
      <c r="C80" s="781"/>
      <c r="D80" s="79">
        <v>1</v>
      </c>
      <c r="E80" s="79"/>
      <c r="F80" s="80"/>
      <c r="G80" s="812">
        <v>3</v>
      </c>
      <c r="H80" s="77">
        <f>G80*30</f>
        <v>90</v>
      </c>
      <c r="I80" s="66">
        <v>10</v>
      </c>
      <c r="J80" s="680" t="s">
        <v>55</v>
      </c>
      <c r="K80" s="680"/>
      <c r="L80" s="680" t="s">
        <v>55</v>
      </c>
      <c r="M80" s="80">
        <f>H80-I80</f>
        <v>80</v>
      </c>
      <c r="N80" s="82" t="s">
        <v>68</v>
      </c>
      <c r="O80" s="81"/>
      <c r="P80" s="93"/>
      <c r="Q80" s="82"/>
      <c r="R80" s="81"/>
      <c r="S80" s="93"/>
      <c r="T80" s="82"/>
      <c r="U80" s="81"/>
      <c r="V80" s="93"/>
      <c r="AB80" s="82"/>
      <c r="AD80" s="84">
        <f t="shared" si="17"/>
        <v>2670</v>
      </c>
    </row>
    <row r="81" spans="1:36" ht="18.75" customHeight="1" thickBot="1" x14ac:dyDescent="0.3">
      <c r="A81" s="108" t="s">
        <v>443</v>
      </c>
      <c r="B81" s="6" t="s">
        <v>390</v>
      </c>
      <c r="C81" s="818">
        <v>5</v>
      </c>
      <c r="D81" s="85"/>
      <c r="E81" s="85"/>
      <c r="F81" s="819"/>
      <c r="G81" s="820">
        <v>4</v>
      </c>
      <c r="H81" s="782">
        <f t="shared" ref="H81" si="18">G81*30</f>
        <v>120</v>
      </c>
      <c r="I81" s="681">
        <v>8</v>
      </c>
      <c r="J81" s="791" t="s">
        <v>55</v>
      </c>
      <c r="K81" s="791"/>
      <c r="L81" s="791" t="s">
        <v>103</v>
      </c>
      <c r="M81" s="780">
        <f t="shared" ref="M81" si="19">H81-I81</f>
        <v>112</v>
      </c>
      <c r="N81" s="556"/>
      <c r="O81" s="821"/>
      <c r="P81" s="557"/>
      <c r="Q81" s="556"/>
      <c r="R81" s="821"/>
      <c r="S81" s="557"/>
      <c r="T81" s="556" t="s">
        <v>62</v>
      </c>
      <c r="U81" s="821"/>
      <c r="V81" s="93"/>
      <c r="AB81" s="556"/>
      <c r="AC81" s="680" t="s">
        <v>252</v>
      </c>
      <c r="AD81" s="680" t="s">
        <v>253</v>
      </c>
      <c r="AE81" s="680"/>
      <c r="AF81" s="680" t="s">
        <v>55</v>
      </c>
      <c r="AG81" s="680"/>
      <c r="AH81" s="680"/>
      <c r="AI81" s="680" t="s">
        <v>62</v>
      </c>
      <c r="AJ81" s="680"/>
    </row>
    <row r="82" spans="1:36" ht="18.75" customHeight="1" thickBot="1" x14ac:dyDescent="0.3">
      <c r="A82" s="108" t="s">
        <v>444</v>
      </c>
      <c r="B82" s="6" t="s">
        <v>399</v>
      </c>
      <c r="C82" s="818">
        <v>5</v>
      </c>
      <c r="D82" s="85"/>
      <c r="E82" s="85"/>
      <c r="F82" s="819"/>
      <c r="G82" s="820">
        <v>3</v>
      </c>
      <c r="H82" s="782">
        <f t="shared" si="8"/>
        <v>90</v>
      </c>
      <c r="I82" s="681">
        <v>8</v>
      </c>
      <c r="J82" s="791" t="s">
        <v>55</v>
      </c>
      <c r="K82" s="791"/>
      <c r="L82" s="791" t="s">
        <v>55</v>
      </c>
      <c r="M82" s="780">
        <f t="shared" si="10"/>
        <v>82</v>
      </c>
      <c r="N82" s="556"/>
      <c r="O82" s="821"/>
      <c r="P82" s="557"/>
      <c r="Q82" s="556"/>
      <c r="R82" s="821"/>
      <c r="S82" s="557"/>
      <c r="T82" s="556" t="s">
        <v>68</v>
      </c>
      <c r="U82" s="821"/>
      <c r="V82" s="93"/>
      <c r="AB82" s="556"/>
      <c r="AC82" s="680" t="s">
        <v>252</v>
      </c>
      <c r="AD82" s="680" t="s">
        <v>253</v>
      </c>
      <c r="AE82" s="680"/>
      <c r="AF82" s="680" t="s">
        <v>55</v>
      </c>
      <c r="AG82" s="680"/>
      <c r="AH82" s="680"/>
      <c r="AI82" s="680" t="s">
        <v>62</v>
      </c>
      <c r="AJ82" s="680"/>
    </row>
    <row r="83" spans="1:36" ht="18.75" customHeight="1" thickBot="1" x14ac:dyDescent="0.3">
      <c r="A83" s="108" t="s">
        <v>445</v>
      </c>
      <c r="B83" s="6" t="s">
        <v>3</v>
      </c>
      <c r="C83" s="818">
        <v>5</v>
      </c>
      <c r="D83" s="85"/>
      <c r="E83" s="85"/>
      <c r="F83" s="819"/>
      <c r="G83" s="820">
        <v>5</v>
      </c>
      <c r="H83" s="782">
        <f t="shared" ref="H83" si="20">G83*30</f>
        <v>150</v>
      </c>
      <c r="I83" s="681">
        <v>8</v>
      </c>
      <c r="J83" s="791" t="s">
        <v>55</v>
      </c>
      <c r="K83" s="791"/>
      <c r="L83" s="791" t="s">
        <v>55</v>
      </c>
      <c r="M83" s="780">
        <f t="shared" ref="M83" si="21">H83-I83</f>
        <v>142</v>
      </c>
      <c r="N83" s="556"/>
      <c r="O83" s="821"/>
      <c r="P83" s="557"/>
      <c r="Q83" s="556"/>
      <c r="R83" s="821"/>
      <c r="S83" s="557"/>
      <c r="T83" s="556" t="s">
        <v>68</v>
      </c>
      <c r="U83" s="821"/>
      <c r="V83" s="93"/>
      <c r="AB83" s="556"/>
      <c r="AC83" s="680" t="s">
        <v>252</v>
      </c>
      <c r="AD83" s="680" t="s">
        <v>253</v>
      </c>
      <c r="AE83" s="680"/>
      <c r="AF83" s="680" t="s">
        <v>55</v>
      </c>
      <c r="AG83" s="680"/>
      <c r="AH83" s="680"/>
      <c r="AI83" s="680" t="s">
        <v>62</v>
      </c>
      <c r="AJ83" s="680"/>
    </row>
    <row r="84" spans="1:36" s="335" customFormat="1" ht="18.75" customHeight="1" x14ac:dyDescent="0.25">
      <c r="A84" s="1097" t="s">
        <v>241</v>
      </c>
      <c r="B84" s="1097"/>
      <c r="C84" s="1097"/>
      <c r="D84" s="1097"/>
      <c r="E84" s="1097"/>
      <c r="F84" s="1104"/>
      <c r="G84" s="565">
        <f>G46+G52+G55+G58+G61+G70+G74+G79</f>
        <v>10</v>
      </c>
      <c r="H84" s="79">
        <f>G84*30</f>
        <v>300</v>
      </c>
      <c r="I84" s="79"/>
      <c r="J84" s="323"/>
      <c r="K84" s="323"/>
      <c r="L84" s="323"/>
      <c r="M84" s="79"/>
      <c r="N84" s="564"/>
      <c r="O84" s="564"/>
      <c r="P84" s="564"/>
      <c r="Q84" s="564"/>
      <c r="R84" s="564"/>
      <c r="S84" s="564"/>
      <c r="T84" s="564"/>
      <c r="U84" s="564"/>
      <c r="V84" s="388"/>
      <c r="AB84" s="540"/>
      <c r="AC84" s="294" t="s">
        <v>97</v>
      </c>
      <c r="AD84" s="294" t="s">
        <v>254</v>
      </c>
      <c r="AE84" s="294"/>
      <c r="AF84" s="294" t="s">
        <v>255</v>
      </c>
      <c r="AG84" s="294" t="s">
        <v>256</v>
      </c>
      <c r="AH84" s="294"/>
      <c r="AI84" s="294" t="s">
        <v>257</v>
      </c>
      <c r="AJ84" s="294" t="s">
        <v>76</v>
      </c>
    </row>
    <row r="85" spans="1:36" s="335" customFormat="1" ht="18.75" customHeight="1" thickBot="1" x14ac:dyDescent="0.3">
      <c r="A85" s="1097" t="s">
        <v>242</v>
      </c>
      <c r="B85" s="1097"/>
      <c r="C85" s="1097"/>
      <c r="D85" s="1097"/>
      <c r="E85" s="1097"/>
      <c r="F85" s="1104"/>
      <c r="G85" s="565">
        <f>AE53</f>
        <v>79</v>
      </c>
      <c r="H85" s="79">
        <f t="shared" ref="H85:H86" si="22">G85*30</f>
        <v>2370</v>
      </c>
      <c r="I85" s="565">
        <f>I47+I48+I53+I56+I59+I62+I63+I64+I65+I67+I68+I71+I75+I76+I77+I80+I82</f>
        <v>156</v>
      </c>
      <c r="J85" s="323"/>
      <c r="K85" s="323"/>
      <c r="L85" s="323"/>
      <c r="M85" s="565">
        <f>M47+M48+M53+M56+M59+M62+M63+M64+M65+M67+M68+M71+M75+M76+M77+M80+M82</f>
        <v>1854</v>
      </c>
      <c r="N85" s="323" t="s">
        <v>253</v>
      </c>
      <c r="O85" s="323" t="s">
        <v>524</v>
      </c>
      <c r="P85" s="323"/>
      <c r="Q85" s="323" t="s">
        <v>446</v>
      </c>
      <c r="R85" s="323" t="s">
        <v>62</v>
      </c>
      <c r="S85" s="323"/>
      <c r="T85" s="323" t="s">
        <v>451</v>
      </c>
      <c r="U85" s="323" t="s">
        <v>104</v>
      </c>
      <c r="V85" s="388"/>
      <c r="AB85" s="294"/>
      <c r="AC85" s="566" t="s">
        <v>98</v>
      </c>
      <c r="AD85" s="566" t="s">
        <v>260</v>
      </c>
      <c r="AE85" s="566"/>
      <c r="AF85" s="566" t="s">
        <v>261</v>
      </c>
      <c r="AG85" s="566" t="s">
        <v>256</v>
      </c>
      <c r="AH85" s="566"/>
      <c r="AI85" s="566" t="s">
        <v>262</v>
      </c>
      <c r="AJ85" s="566" t="s">
        <v>76</v>
      </c>
    </row>
    <row r="86" spans="1:36" ht="16.5" thickBot="1" x14ac:dyDescent="0.3">
      <c r="A86" s="1098" t="s">
        <v>164</v>
      </c>
      <c r="B86" s="1099"/>
      <c r="C86" s="1099"/>
      <c r="D86" s="1099"/>
      <c r="E86" s="1099"/>
      <c r="F86" s="1099"/>
      <c r="G86" s="452">
        <f>SUM(G84:G85)</f>
        <v>89</v>
      </c>
      <c r="H86" s="79">
        <f t="shared" si="22"/>
        <v>2670</v>
      </c>
      <c r="I86" s="452"/>
      <c r="J86" s="452"/>
      <c r="K86" s="452"/>
      <c r="L86" s="452"/>
      <c r="M86" s="452"/>
      <c r="N86" s="323"/>
      <c r="O86" s="67"/>
      <c r="P86" s="67"/>
      <c r="Q86" s="67"/>
      <c r="R86" s="67"/>
      <c r="S86" s="67"/>
      <c r="T86" s="67"/>
      <c r="U86" s="67"/>
      <c r="V86" s="113"/>
      <c r="W86" s="114">
        <f>SUM(W48:W82)</f>
        <v>0</v>
      </c>
      <c r="X86" s="115">
        <f>SUM(X48:X82)</f>
        <v>0</v>
      </c>
      <c r="Y86" s="115">
        <f>SUM(Y48:Y82)</f>
        <v>0</v>
      </c>
      <c r="Z86" s="115">
        <f>SUM(Z48:Z82)</f>
        <v>0</v>
      </c>
      <c r="AA86" s="115">
        <f>SUM(AA48:AA82)</f>
        <v>0</v>
      </c>
    </row>
    <row r="87" spans="1:36" x14ac:dyDescent="0.25">
      <c r="A87" s="1095" t="s">
        <v>245</v>
      </c>
      <c r="B87" s="1096"/>
      <c r="C87" s="1096"/>
      <c r="D87" s="1096"/>
      <c r="E87" s="1096"/>
      <c r="F87" s="1096"/>
      <c r="G87" s="1107"/>
      <c r="H87" s="1107"/>
      <c r="I87" s="1107"/>
      <c r="J87" s="1107"/>
      <c r="K87" s="1107"/>
      <c r="L87" s="1107"/>
      <c r="M87" s="1107"/>
      <c r="N87" s="1107"/>
      <c r="O87" s="1107"/>
      <c r="P87" s="1107"/>
      <c r="Q87" s="1107"/>
      <c r="R87" s="1107"/>
      <c r="S87" s="1107"/>
      <c r="T87" s="1107"/>
      <c r="U87" s="1107"/>
      <c r="V87" s="1105"/>
    </row>
    <row r="88" spans="1:36" x14ac:dyDescent="0.25">
      <c r="A88" s="569"/>
      <c r="B88" s="822" t="s">
        <v>426</v>
      </c>
      <c r="C88" s="569"/>
      <c r="D88" s="569" t="s">
        <v>138</v>
      </c>
      <c r="E88" s="569"/>
      <c r="F88" s="569"/>
      <c r="G88" s="823">
        <v>3</v>
      </c>
      <c r="H88" s="824">
        <f>G88*30</f>
        <v>90</v>
      </c>
      <c r="I88" s="569"/>
      <c r="J88" s="569"/>
      <c r="K88" s="569"/>
      <c r="L88" s="569"/>
      <c r="M88" s="569"/>
      <c r="N88" s="569"/>
      <c r="O88" s="569"/>
      <c r="P88" s="569"/>
      <c r="Q88" s="569"/>
      <c r="R88" s="569"/>
      <c r="S88" s="569"/>
      <c r="T88" s="569"/>
      <c r="U88" s="569"/>
      <c r="V88" s="684"/>
    </row>
    <row r="89" spans="1:36" s="52" customFormat="1" ht="31.5" x14ac:dyDescent="0.25">
      <c r="A89" s="83"/>
      <c r="B89" s="825" t="s">
        <v>246</v>
      </c>
      <c r="C89" s="128"/>
      <c r="D89" s="128"/>
      <c r="E89" s="128"/>
      <c r="F89" s="826"/>
      <c r="G89" s="543">
        <v>3</v>
      </c>
      <c r="H89" s="824">
        <f>G89*30</f>
        <v>90</v>
      </c>
      <c r="I89" s="79"/>
      <c r="J89" s="79"/>
      <c r="K89" s="79"/>
      <c r="L89" s="79"/>
      <c r="M89" s="79"/>
      <c r="N89" s="827"/>
      <c r="O89" s="827"/>
      <c r="P89" s="767"/>
      <c r="Q89" s="827"/>
      <c r="R89" s="827"/>
      <c r="S89" s="767"/>
      <c r="T89" s="827"/>
      <c r="U89" s="827"/>
      <c r="V89" s="828"/>
    </row>
    <row r="90" spans="1:36" s="52" customFormat="1" ht="31.5" x14ac:dyDescent="0.25">
      <c r="A90" s="83"/>
      <c r="B90" s="829" t="s">
        <v>247</v>
      </c>
      <c r="C90" s="128"/>
      <c r="D90" s="128"/>
      <c r="E90" s="128"/>
      <c r="F90" s="826"/>
      <c r="G90" s="543">
        <v>3</v>
      </c>
      <c r="H90" s="824">
        <f>G90*30</f>
        <v>90</v>
      </c>
      <c r="I90" s="79"/>
      <c r="J90" s="79"/>
      <c r="K90" s="79"/>
      <c r="L90" s="79"/>
      <c r="M90" s="79"/>
      <c r="N90" s="827"/>
      <c r="O90" s="827"/>
      <c r="P90" s="767"/>
      <c r="Q90" s="827"/>
      <c r="R90" s="827"/>
      <c r="S90" s="767"/>
      <c r="T90" s="827"/>
      <c r="U90" s="827"/>
      <c r="V90" s="828"/>
    </row>
    <row r="91" spans="1:36" s="52" customFormat="1" ht="16.5" thickBot="1" x14ac:dyDescent="0.3">
      <c r="A91" s="83"/>
      <c r="B91" s="131" t="s">
        <v>248</v>
      </c>
      <c r="C91" s="132"/>
      <c r="D91" s="133" t="s">
        <v>165</v>
      </c>
      <c r="E91" s="133"/>
      <c r="F91" s="134"/>
      <c r="G91" s="541">
        <v>6</v>
      </c>
      <c r="H91" s="542">
        <f>G91*30</f>
        <v>180</v>
      </c>
      <c r="I91" s="87"/>
      <c r="J91" s="85"/>
      <c r="K91" s="85"/>
      <c r="L91" s="85"/>
      <c r="M91" s="86"/>
      <c r="N91" s="136"/>
      <c r="O91" s="137"/>
      <c r="P91" s="138"/>
      <c r="Q91" s="139"/>
      <c r="R91" s="137"/>
      <c r="S91" s="138"/>
      <c r="T91" s="139"/>
      <c r="U91" s="137"/>
      <c r="V91" s="138"/>
    </row>
    <row r="92" spans="1:36" s="52" customFormat="1" x14ac:dyDescent="0.25">
      <c r="A92" s="1097" t="s">
        <v>241</v>
      </c>
      <c r="B92" s="1097"/>
      <c r="C92" s="1097"/>
      <c r="D92" s="1097"/>
      <c r="E92" s="1097"/>
      <c r="F92" s="1097"/>
      <c r="G92" s="543">
        <f>G89+G90</f>
        <v>6</v>
      </c>
      <c r="H92" s="543">
        <f>H89+H90</f>
        <v>180</v>
      </c>
      <c r="I92" s="390"/>
      <c r="J92" s="390"/>
      <c r="K92" s="390"/>
      <c r="L92" s="390"/>
      <c r="M92" s="391"/>
      <c r="N92" s="208"/>
      <c r="O92" s="208"/>
      <c r="P92" s="392"/>
      <c r="Q92" s="393"/>
      <c r="R92" s="208"/>
      <c r="S92" s="392"/>
      <c r="T92" s="393"/>
      <c r="U92" s="208"/>
      <c r="V92" s="392"/>
    </row>
    <row r="93" spans="1:36" s="52" customFormat="1" ht="16.5" thickBot="1" x14ac:dyDescent="0.3">
      <c r="A93" s="1097" t="s">
        <v>242</v>
      </c>
      <c r="B93" s="1097"/>
      <c r="C93" s="1097"/>
      <c r="D93" s="1097"/>
      <c r="E93" s="1097"/>
      <c r="F93" s="1097"/>
      <c r="G93" s="543">
        <f>G91+G88</f>
        <v>9</v>
      </c>
      <c r="H93" s="543">
        <f>H91+H88</f>
        <v>270</v>
      </c>
      <c r="I93" s="390"/>
      <c r="J93" s="390"/>
      <c r="K93" s="390"/>
      <c r="L93" s="390"/>
      <c r="M93" s="391"/>
      <c r="N93" s="208"/>
      <c r="O93" s="208"/>
      <c r="P93" s="392"/>
      <c r="Q93" s="393"/>
      <c r="R93" s="208"/>
      <c r="S93" s="392"/>
      <c r="T93" s="393"/>
      <c r="U93" s="208"/>
      <c r="V93" s="392"/>
    </row>
    <row r="94" spans="1:36" s="52" customFormat="1" ht="16.5" thickBot="1" x14ac:dyDescent="0.3">
      <c r="A94" s="1108" t="s">
        <v>166</v>
      </c>
      <c r="B94" s="1096"/>
      <c r="C94" s="1096"/>
      <c r="D94" s="1096"/>
      <c r="E94" s="1096"/>
      <c r="F94" s="1109"/>
      <c r="G94" s="208">
        <f>SUM(G88:G91)</f>
        <v>15</v>
      </c>
      <c r="H94" s="141">
        <f>SUM(H89:H91)</f>
        <v>360</v>
      </c>
      <c r="I94" s="141"/>
      <c r="J94" s="141"/>
      <c r="K94" s="141"/>
      <c r="L94" s="141"/>
      <c r="M94" s="141"/>
      <c r="N94" s="140"/>
      <c r="O94" s="140"/>
      <c r="P94" s="140"/>
      <c r="Q94" s="140"/>
      <c r="R94" s="140"/>
      <c r="S94" s="140"/>
      <c r="T94" s="140"/>
      <c r="U94" s="140"/>
      <c r="V94" s="140"/>
    </row>
    <row r="95" spans="1:36" ht="16.5" thickBot="1" x14ac:dyDescent="0.3">
      <c r="A95" s="1095" t="s">
        <v>167</v>
      </c>
      <c r="B95" s="1096"/>
      <c r="C95" s="1096"/>
      <c r="D95" s="1096"/>
      <c r="E95" s="1096"/>
      <c r="F95" s="1096"/>
      <c r="G95" s="1096"/>
      <c r="H95" s="1096"/>
      <c r="I95" s="1096"/>
      <c r="J95" s="1096"/>
      <c r="K95" s="1096"/>
      <c r="L95" s="1096"/>
      <c r="M95" s="1096"/>
      <c r="N95" s="1096"/>
      <c r="O95" s="1096"/>
      <c r="P95" s="1096"/>
      <c r="Q95" s="1096"/>
      <c r="R95" s="1096"/>
      <c r="S95" s="1096"/>
      <c r="T95" s="1096"/>
      <c r="U95" s="1096"/>
      <c r="V95" s="1096"/>
    </row>
    <row r="96" spans="1:36" s="52" customFormat="1" ht="31.5" x14ac:dyDescent="0.25">
      <c r="A96" s="64" t="s">
        <v>168</v>
      </c>
      <c r="B96" s="142" t="s">
        <v>31</v>
      </c>
      <c r="C96" s="143">
        <v>8</v>
      </c>
      <c r="D96" s="144"/>
      <c r="E96" s="144"/>
      <c r="F96" s="145"/>
      <c r="G96" s="146">
        <v>6</v>
      </c>
      <c r="H96" s="147">
        <f>G96*30</f>
        <v>180</v>
      </c>
      <c r="I96" s="148">
        <f>J96+K96+L96</f>
        <v>0</v>
      </c>
      <c r="J96" s="149"/>
      <c r="K96" s="149"/>
      <c r="L96" s="149"/>
      <c r="M96" s="150">
        <f>H96-I96</f>
        <v>180</v>
      </c>
      <c r="N96" s="151"/>
      <c r="O96" s="152"/>
      <c r="P96" s="153"/>
      <c r="Q96" s="151"/>
      <c r="R96" s="152"/>
      <c r="S96" s="153"/>
      <c r="T96" s="151"/>
      <c r="U96" s="152"/>
      <c r="V96" s="153"/>
    </row>
    <row r="97" spans="1:32" s="52" customFormat="1" ht="16.5" thickBot="1" x14ac:dyDescent="0.3">
      <c r="A97" s="108" t="s">
        <v>169</v>
      </c>
      <c r="B97" s="154" t="s">
        <v>30</v>
      </c>
      <c r="C97" s="155">
        <v>8</v>
      </c>
      <c r="D97" s="156"/>
      <c r="E97" s="156"/>
      <c r="F97" s="157"/>
      <c r="G97" s="135">
        <v>3</v>
      </c>
      <c r="H97" s="158">
        <f>G97*30</f>
        <v>90</v>
      </c>
      <c r="I97" s="159">
        <f>J97+K97+L97</f>
        <v>0</v>
      </c>
      <c r="J97" s="160"/>
      <c r="K97" s="160"/>
      <c r="L97" s="160"/>
      <c r="M97" s="161">
        <f>H97-I97</f>
        <v>90</v>
      </c>
      <c r="N97" s="162"/>
      <c r="O97" s="163"/>
      <c r="P97" s="164"/>
      <c r="Q97" s="162"/>
      <c r="R97" s="163"/>
      <c r="S97" s="164"/>
      <c r="T97" s="162"/>
      <c r="U97" s="163"/>
      <c r="V97" s="164"/>
    </row>
    <row r="98" spans="1:32" s="52" customFormat="1" ht="16.5" thickBot="1" x14ac:dyDescent="0.3">
      <c r="A98" s="1110" t="s">
        <v>170</v>
      </c>
      <c r="B98" s="1111"/>
      <c r="C98" s="1111"/>
      <c r="D98" s="1111"/>
      <c r="E98" s="1111"/>
      <c r="F98" s="1112"/>
      <c r="G98" s="546">
        <f>SUM(G96:G97)</f>
        <v>9</v>
      </c>
      <c r="H98" s="547">
        <f>SUM(H96:H97)</f>
        <v>270</v>
      </c>
      <c r="I98" s="165">
        <f>SUM(I96:I97)</f>
        <v>0</v>
      </c>
      <c r="J98" s="165">
        <f t="shared" ref="J98:M98" si="23">SUM(J96:J97)</f>
        <v>0</v>
      </c>
      <c r="K98" s="165">
        <f t="shared" si="23"/>
        <v>0</v>
      </c>
      <c r="L98" s="165">
        <f t="shared" si="23"/>
        <v>0</v>
      </c>
      <c r="M98" s="165">
        <f t="shared" si="23"/>
        <v>270</v>
      </c>
      <c r="N98" s="165"/>
      <c r="O98" s="165"/>
      <c r="P98" s="165"/>
      <c r="Q98" s="165"/>
      <c r="R98" s="165"/>
      <c r="S98" s="165"/>
      <c r="T98" s="165"/>
      <c r="U98" s="165"/>
      <c r="V98" s="165"/>
    </row>
    <row r="99" spans="1:32" s="52" customFormat="1" ht="32.25" customHeight="1" thickBot="1" x14ac:dyDescent="0.3">
      <c r="A99" s="1113" t="s">
        <v>249</v>
      </c>
      <c r="B99" s="1114"/>
      <c r="C99" s="1114"/>
      <c r="D99" s="1114"/>
      <c r="E99" s="1114"/>
      <c r="F99" s="1114"/>
      <c r="G99" s="543">
        <f>G41+G84+G92</f>
        <v>60</v>
      </c>
      <c r="H99" s="543">
        <f>H41+H84+H92</f>
        <v>1800</v>
      </c>
      <c r="I99" s="544"/>
      <c r="J99" s="389"/>
      <c r="K99" s="389"/>
      <c r="L99" s="389"/>
      <c r="M99" s="389"/>
      <c r="N99" s="389"/>
      <c r="O99" s="389"/>
      <c r="P99" s="389"/>
      <c r="Q99" s="389"/>
      <c r="R99" s="389"/>
      <c r="S99" s="389"/>
      <c r="T99" s="389"/>
      <c r="U99" s="389"/>
      <c r="V99" s="389"/>
      <c r="AC99" s="52">
        <f>30*G99</f>
        <v>1800</v>
      </c>
    </row>
    <row r="100" spans="1:32" s="52" customFormat="1" ht="16.5" thickBot="1" x14ac:dyDescent="0.3">
      <c r="A100" s="1115" t="s">
        <v>250</v>
      </c>
      <c r="B100" s="1116"/>
      <c r="C100" s="1116"/>
      <c r="D100" s="1116"/>
      <c r="E100" s="1116"/>
      <c r="F100" s="1116"/>
      <c r="G100" s="543">
        <f>G42+G85+G93+G98</f>
        <v>127</v>
      </c>
      <c r="H100" s="543">
        <f>H42+H85+H93+H98</f>
        <v>3810</v>
      </c>
      <c r="I100" s="543">
        <f>I42+I85+I93+I98</f>
        <v>198</v>
      </c>
      <c r="J100" s="543"/>
      <c r="K100" s="543"/>
      <c r="L100" s="543"/>
      <c r="M100" s="543">
        <f>M42+M85+M93+M98</f>
        <v>2712</v>
      </c>
      <c r="N100" s="389"/>
      <c r="O100" s="389"/>
      <c r="P100" s="389"/>
      <c r="Q100" s="389"/>
      <c r="R100" s="389"/>
      <c r="S100" s="389"/>
      <c r="T100" s="389"/>
      <c r="U100" s="389"/>
      <c r="V100" s="389"/>
      <c r="AC100" s="52">
        <f t="shared" ref="AC100:AC101" si="24">30*G100</f>
        <v>3810</v>
      </c>
    </row>
    <row r="101" spans="1:32" ht="16.5" thickBot="1" x14ac:dyDescent="0.3">
      <c r="A101" s="1115" t="s">
        <v>171</v>
      </c>
      <c r="B101" s="1116"/>
      <c r="C101" s="1116"/>
      <c r="D101" s="1116"/>
      <c r="E101" s="1116"/>
      <c r="F101" s="1116"/>
      <c r="G101" s="452">
        <f>G99+G100</f>
        <v>187</v>
      </c>
      <c r="H101" s="452">
        <f>H99+H100</f>
        <v>5610</v>
      </c>
      <c r="I101" s="545"/>
      <c r="J101" s="167"/>
      <c r="K101" s="167"/>
      <c r="L101" s="167"/>
      <c r="M101" s="166"/>
      <c r="N101" s="168" t="s">
        <v>526</v>
      </c>
      <c r="O101" s="168" t="s">
        <v>523</v>
      </c>
      <c r="P101" s="168"/>
      <c r="Q101" s="168" t="s">
        <v>447</v>
      </c>
      <c r="R101" s="168" t="s">
        <v>104</v>
      </c>
      <c r="S101" s="168"/>
      <c r="T101" s="168" t="s">
        <v>451</v>
      </c>
      <c r="U101" s="168" t="s">
        <v>104</v>
      </c>
      <c r="V101" s="168"/>
      <c r="W101" s="52"/>
      <c r="AC101" s="52">
        <f t="shared" si="24"/>
        <v>5610</v>
      </c>
    </row>
    <row r="102" spans="1:32" x14ac:dyDescent="0.25">
      <c r="A102" s="1117" t="s">
        <v>172</v>
      </c>
      <c r="B102" s="1118"/>
      <c r="C102" s="1118"/>
      <c r="D102" s="1118"/>
      <c r="E102" s="1118"/>
      <c r="F102" s="1118"/>
      <c r="G102" s="1119"/>
      <c r="H102" s="1119"/>
      <c r="I102" s="1118"/>
      <c r="J102" s="1118"/>
      <c r="K102" s="1118"/>
      <c r="L102" s="1118"/>
      <c r="M102" s="1118"/>
      <c r="N102" s="1118"/>
      <c r="O102" s="1118"/>
      <c r="P102" s="1118"/>
      <c r="Q102" s="1118"/>
      <c r="R102" s="1118"/>
      <c r="S102" s="1118"/>
      <c r="T102" s="1118"/>
      <c r="U102" s="1118"/>
      <c r="V102" s="1118"/>
    </row>
    <row r="103" spans="1:32" ht="16.5" thickBot="1" x14ac:dyDescent="0.3">
      <c r="A103" s="1120" t="s">
        <v>173</v>
      </c>
      <c r="B103" s="1121"/>
      <c r="C103" s="1121"/>
      <c r="D103" s="1121"/>
      <c r="E103" s="1121"/>
      <c r="F103" s="1121"/>
      <c r="G103" s="1121"/>
      <c r="H103" s="1121"/>
      <c r="I103" s="1121"/>
      <c r="J103" s="1121"/>
      <c r="K103" s="1121"/>
      <c r="L103" s="1121"/>
      <c r="M103" s="1121"/>
      <c r="N103" s="1121"/>
      <c r="O103" s="1121"/>
      <c r="P103" s="1121"/>
      <c r="Q103" s="1121"/>
      <c r="R103" s="1121"/>
      <c r="S103" s="1121"/>
      <c r="T103" s="1121"/>
      <c r="U103" s="1121"/>
      <c r="V103" s="1121"/>
    </row>
    <row r="104" spans="1:32" x14ac:dyDescent="0.25">
      <c r="A104" s="1311" t="s">
        <v>174</v>
      </c>
      <c r="B104" s="830" t="s">
        <v>175</v>
      </c>
      <c r="C104" s="831">
        <v>2</v>
      </c>
      <c r="D104" s="832"/>
      <c r="E104" s="832"/>
      <c r="F104" s="833"/>
      <c r="G104" s="834">
        <v>4</v>
      </c>
      <c r="H104" s="835">
        <f>G104*30</f>
        <v>120</v>
      </c>
      <c r="I104" s="836">
        <v>4</v>
      </c>
      <c r="J104" s="837" t="s">
        <v>55</v>
      </c>
      <c r="K104" s="837"/>
      <c r="L104" s="837"/>
      <c r="M104" s="838">
        <f>H104-I104</f>
        <v>116</v>
      </c>
      <c r="N104" s="839"/>
      <c r="O104" s="840" t="s">
        <v>55</v>
      </c>
      <c r="P104" s="841"/>
      <c r="Q104" s="839"/>
      <c r="R104" s="840"/>
      <c r="S104" s="841"/>
      <c r="T104" s="839"/>
      <c r="U104" s="840"/>
      <c r="V104" s="841"/>
    </row>
    <row r="105" spans="1:32" x14ac:dyDescent="0.25">
      <c r="A105" s="1312"/>
      <c r="B105" s="842" t="s">
        <v>176</v>
      </c>
      <c r="C105" s="843"/>
      <c r="D105" s="844"/>
      <c r="E105" s="844"/>
      <c r="F105" s="845"/>
      <c r="G105" s="846"/>
      <c r="H105" s="847"/>
      <c r="I105" s="848"/>
      <c r="J105" s="849"/>
      <c r="K105" s="849"/>
      <c r="L105" s="849"/>
      <c r="M105" s="850"/>
      <c r="N105" s="851"/>
      <c r="O105" s="852"/>
      <c r="P105" s="853"/>
      <c r="Q105" s="851"/>
      <c r="R105" s="852"/>
      <c r="S105" s="853"/>
      <c r="T105" s="851"/>
      <c r="U105" s="852"/>
      <c r="V105" s="853"/>
    </row>
    <row r="106" spans="1:32" ht="16.5" thickBot="1" x14ac:dyDescent="0.3">
      <c r="A106" s="1312"/>
      <c r="B106" s="854" t="s">
        <v>177</v>
      </c>
      <c r="C106" s="59"/>
      <c r="D106" s="855"/>
      <c r="E106" s="855"/>
      <c r="F106" s="856"/>
      <c r="G106" s="857"/>
      <c r="H106" s="857"/>
      <c r="I106" s="858"/>
      <c r="J106" s="859"/>
      <c r="K106" s="859"/>
      <c r="L106" s="859"/>
      <c r="M106" s="860"/>
      <c r="N106" s="861"/>
      <c r="O106" s="862"/>
      <c r="P106" s="863"/>
      <c r="Q106" s="861"/>
      <c r="R106" s="862"/>
      <c r="S106" s="863"/>
      <c r="T106" s="861"/>
      <c r="U106" s="862"/>
      <c r="V106" s="863"/>
    </row>
    <row r="107" spans="1:32" x14ac:dyDescent="0.25">
      <c r="A107" s="1311" t="s">
        <v>178</v>
      </c>
      <c r="B107" s="864" t="s">
        <v>179</v>
      </c>
      <c r="C107" s="831"/>
      <c r="D107" s="832">
        <v>3</v>
      </c>
      <c r="E107" s="832"/>
      <c r="F107" s="833"/>
      <c r="G107" s="835">
        <v>4</v>
      </c>
      <c r="H107" s="835">
        <f>G107*30</f>
        <v>120</v>
      </c>
      <c r="I107" s="836">
        <v>4</v>
      </c>
      <c r="J107" s="837"/>
      <c r="K107" s="837"/>
      <c r="L107" s="837" t="s">
        <v>55</v>
      </c>
      <c r="M107" s="838">
        <f>H107-I107</f>
        <v>116</v>
      </c>
      <c r="N107" s="839"/>
      <c r="O107" s="840"/>
      <c r="P107" s="841"/>
      <c r="Q107" s="839" t="s">
        <v>55</v>
      </c>
      <c r="R107" s="840"/>
      <c r="S107" s="841"/>
      <c r="T107" s="839"/>
      <c r="U107" s="840"/>
      <c r="V107" s="841"/>
    </row>
    <row r="108" spans="1:32" x14ac:dyDescent="0.25">
      <c r="A108" s="1312"/>
      <c r="B108" s="865" t="s">
        <v>180</v>
      </c>
      <c r="C108" s="843"/>
      <c r="D108" s="844"/>
      <c r="E108" s="844"/>
      <c r="F108" s="845"/>
      <c r="G108" s="847"/>
      <c r="H108" s="847"/>
      <c r="I108" s="848"/>
      <c r="J108" s="849" t="s">
        <v>55</v>
      </c>
      <c r="K108" s="849"/>
      <c r="L108" s="849"/>
      <c r="M108" s="850"/>
      <c r="N108" s="851"/>
      <c r="O108" s="852"/>
      <c r="P108" s="853"/>
      <c r="Q108" s="851"/>
      <c r="R108" s="852"/>
      <c r="S108" s="853"/>
      <c r="T108" s="851"/>
      <c r="U108" s="852"/>
      <c r="V108" s="853"/>
    </row>
    <row r="109" spans="1:32" ht="16.5" thickBot="1" x14ac:dyDescent="0.3">
      <c r="A109" s="1324"/>
      <c r="B109" s="866" t="s">
        <v>177</v>
      </c>
      <c r="C109" s="867"/>
      <c r="D109" s="868"/>
      <c r="E109" s="868"/>
      <c r="F109" s="869"/>
      <c r="G109" s="870"/>
      <c r="H109" s="871">
        <f>G109*30</f>
        <v>0</v>
      </c>
      <c r="I109" s="872"/>
      <c r="J109" s="873"/>
      <c r="K109" s="873"/>
      <c r="L109" s="873"/>
      <c r="M109" s="874">
        <f>H109-I109</f>
        <v>0</v>
      </c>
      <c r="N109" s="875"/>
      <c r="O109" s="876"/>
      <c r="P109" s="877"/>
      <c r="Q109" s="875"/>
      <c r="R109" s="876"/>
      <c r="S109" s="877"/>
      <c r="T109" s="875"/>
      <c r="U109" s="876"/>
      <c r="V109" s="877"/>
      <c r="AF109" s="84">
        <v>32</v>
      </c>
    </row>
    <row r="110" spans="1:32" ht="31.5" x14ac:dyDescent="0.25">
      <c r="A110" s="1311" t="s">
        <v>181</v>
      </c>
      <c r="B110" s="864" t="s">
        <v>182</v>
      </c>
      <c r="C110" s="831"/>
      <c r="D110" s="832">
        <v>4</v>
      </c>
      <c r="E110" s="832"/>
      <c r="F110" s="833"/>
      <c r="G110" s="834">
        <v>4</v>
      </c>
      <c r="H110" s="835">
        <f>G110*30</f>
        <v>120</v>
      </c>
      <c r="I110" s="836">
        <v>4</v>
      </c>
      <c r="J110" s="837"/>
      <c r="K110" s="837"/>
      <c r="L110" s="837" t="s">
        <v>55</v>
      </c>
      <c r="M110" s="838">
        <f>H110-I110</f>
        <v>116</v>
      </c>
      <c r="N110" s="839"/>
      <c r="O110" s="840"/>
      <c r="P110" s="841"/>
      <c r="Q110" s="839"/>
      <c r="R110" s="840" t="s">
        <v>55</v>
      </c>
      <c r="S110" s="841"/>
      <c r="T110" s="839"/>
      <c r="U110" s="840"/>
      <c r="V110" s="841"/>
      <c r="AF110" s="84">
        <v>16</v>
      </c>
    </row>
    <row r="111" spans="1:32" x14ac:dyDescent="0.25">
      <c r="A111" s="1312"/>
      <c r="B111" s="865" t="s">
        <v>183</v>
      </c>
      <c r="C111" s="843"/>
      <c r="D111" s="844"/>
      <c r="E111" s="844"/>
      <c r="F111" s="845"/>
      <c r="G111" s="847"/>
      <c r="H111" s="847"/>
      <c r="I111" s="848"/>
      <c r="J111" s="849" t="s">
        <v>55</v>
      </c>
      <c r="K111" s="849"/>
      <c r="L111" s="849"/>
      <c r="M111" s="850"/>
      <c r="N111" s="851"/>
      <c r="O111" s="852"/>
      <c r="P111" s="853"/>
      <c r="Q111" s="851"/>
      <c r="R111" s="852"/>
      <c r="S111" s="853"/>
      <c r="T111" s="851"/>
      <c r="U111" s="852"/>
      <c r="V111" s="853"/>
    </row>
    <row r="112" spans="1:32" ht="16.5" thickBot="1" x14ac:dyDescent="0.3">
      <c r="A112" s="1324"/>
      <c r="B112" s="866" t="s">
        <v>177</v>
      </c>
      <c r="C112" s="867"/>
      <c r="D112" s="868"/>
      <c r="E112" s="868"/>
      <c r="F112" s="869"/>
      <c r="G112" s="871"/>
      <c r="H112" s="871">
        <f>G112*30</f>
        <v>0</v>
      </c>
      <c r="I112" s="872">
        <f>J112+K112+L112</f>
        <v>0</v>
      </c>
      <c r="J112" s="873"/>
      <c r="K112" s="873"/>
      <c r="L112" s="873"/>
      <c r="M112" s="874"/>
      <c r="N112" s="875"/>
      <c r="O112" s="876"/>
      <c r="P112" s="877"/>
      <c r="Q112" s="875"/>
      <c r="R112" s="876"/>
      <c r="S112" s="877"/>
      <c r="T112" s="875"/>
      <c r="U112" s="876"/>
      <c r="V112" s="877"/>
    </row>
    <row r="113" spans="1:27" ht="31.5" x14ac:dyDescent="0.25">
      <c r="A113" s="1312" t="s">
        <v>181</v>
      </c>
      <c r="B113" s="864" t="s">
        <v>184</v>
      </c>
      <c r="C113" s="843"/>
      <c r="D113" s="844">
        <v>5</v>
      </c>
      <c r="E113" s="844"/>
      <c r="F113" s="845"/>
      <c r="G113" s="846">
        <v>4</v>
      </c>
      <c r="H113" s="847">
        <f>G113*30</f>
        <v>120</v>
      </c>
      <c r="I113" s="848">
        <v>4</v>
      </c>
      <c r="J113" s="849"/>
      <c r="K113" s="849"/>
      <c r="L113" s="849" t="s">
        <v>55</v>
      </c>
      <c r="M113" s="850">
        <f>H113-I113</f>
        <v>116</v>
      </c>
      <c r="N113" s="851"/>
      <c r="O113" s="852"/>
      <c r="P113" s="853"/>
      <c r="Q113" s="851"/>
      <c r="R113" s="852"/>
      <c r="S113" s="853"/>
      <c r="T113" s="851" t="s">
        <v>55</v>
      </c>
      <c r="U113" s="852"/>
      <c r="V113" s="853"/>
    </row>
    <row r="114" spans="1:27" x14ac:dyDescent="0.25">
      <c r="A114" s="1312"/>
      <c r="B114" s="865" t="s">
        <v>185</v>
      </c>
      <c r="C114" s="843"/>
      <c r="D114" s="844"/>
      <c r="E114" s="844"/>
      <c r="F114" s="845"/>
      <c r="G114" s="847"/>
      <c r="H114" s="847"/>
      <c r="I114" s="848"/>
      <c r="J114" s="849" t="s">
        <v>69</v>
      </c>
      <c r="K114" s="849"/>
      <c r="L114" s="849" t="s">
        <v>69</v>
      </c>
      <c r="M114" s="850"/>
      <c r="N114" s="851"/>
      <c r="O114" s="852"/>
      <c r="P114" s="853"/>
      <c r="Q114" s="851"/>
      <c r="R114" s="852"/>
      <c r="S114" s="853"/>
      <c r="T114" s="851"/>
      <c r="U114" s="852"/>
      <c r="V114" s="853"/>
    </row>
    <row r="115" spans="1:27" ht="16.5" thickBot="1" x14ac:dyDescent="0.3">
      <c r="A115" s="1324"/>
      <c r="B115" s="866" t="s">
        <v>177</v>
      </c>
      <c r="C115" s="867"/>
      <c r="D115" s="868"/>
      <c r="E115" s="868"/>
      <c r="F115" s="869"/>
      <c r="G115" s="871"/>
      <c r="H115" s="871"/>
      <c r="I115" s="872"/>
      <c r="J115" s="873"/>
      <c r="K115" s="873"/>
      <c r="L115" s="873"/>
      <c r="M115" s="874"/>
      <c r="N115" s="875"/>
      <c r="O115" s="876"/>
      <c r="P115" s="877"/>
      <c r="Q115" s="875"/>
      <c r="R115" s="876"/>
      <c r="S115" s="877"/>
      <c r="T115" s="875"/>
      <c r="U115" s="876"/>
      <c r="V115" s="877"/>
    </row>
    <row r="116" spans="1:27" x14ac:dyDescent="0.25">
      <c r="A116" s="1312" t="s">
        <v>186</v>
      </c>
      <c r="B116" s="878" t="s">
        <v>187</v>
      </c>
      <c r="C116" s="843"/>
      <c r="D116" s="844">
        <v>6</v>
      </c>
      <c r="E116" s="844"/>
      <c r="F116" s="845"/>
      <c r="G116" s="846">
        <v>4</v>
      </c>
      <c r="H116" s="847">
        <f>G116*30</f>
        <v>120</v>
      </c>
      <c r="I116" s="848">
        <v>4</v>
      </c>
      <c r="J116" s="849"/>
      <c r="K116" s="849"/>
      <c r="L116" s="849" t="s">
        <v>55</v>
      </c>
      <c r="M116" s="850">
        <f>H116-I116</f>
        <v>116</v>
      </c>
      <c r="N116" s="851"/>
      <c r="O116" s="852"/>
      <c r="P116" s="853"/>
      <c r="Q116" s="851"/>
      <c r="R116" s="852"/>
      <c r="S116" s="853"/>
      <c r="T116" s="851"/>
      <c r="U116" s="852" t="s">
        <v>55</v>
      </c>
      <c r="V116" s="853"/>
    </row>
    <row r="117" spans="1:27" ht="31.5" x14ac:dyDescent="0.25">
      <c r="A117" s="1312"/>
      <c r="B117" s="878" t="s">
        <v>188</v>
      </c>
      <c r="C117" s="843"/>
      <c r="D117" s="844"/>
      <c r="E117" s="844"/>
      <c r="F117" s="845"/>
      <c r="G117" s="847"/>
      <c r="H117" s="847"/>
      <c r="I117" s="848"/>
      <c r="J117" s="849" t="s">
        <v>55</v>
      </c>
      <c r="K117" s="849"/>
      <c r="L117" s="849"/>
      <c r="M117" s="850"/>
      <c r="N117" s="851"/>
      <c r="O117" s="852"/>
      <c r="P117" s="853"/>
      <c r="Q117" s="851"/>
      <c r="R117" s="852"/>
      <c r="S117" s="853"/>
      <c r="T117" s="851"/>
      <c r="U117" s="852"/>
      <c r="V117" s="853"/>
    </row>
    <row r="118" spans="1:27" x14ac:dyDescent="0.25">
      <c r="A118" s="1312"/>
      <c r="B118" s="854" t="s">
        <v>177</v>
      </c>
      <c r="C118" s="59"/>
      <c r="D118" s="855"/>
      <c r="E118" s="855"/>
      <c r="F118" s="856"/>
      <c r="G118" s="857"/>
      <c r="H118" s="857"/>
      <c r="I118" s="858"/>
      <c r="J118" s="859"/>
      <c r="K118" s="859"/>
      <c r="L118" s="859"/>
      <c r="M118" s="860"/>
      <c r="N118" s="861"/>
      <c r="O118" s="862"/>
      <c r="P118" s="863"/>
      <c r="Q118" s="861"/>
      <c r="R118" s="862"/>
      <c r="S118" s="863"/>
      <c r="T118" s="861"/>
      <c r="U118" s="862"/>
      <c r="V118" s="863"/>
    </row>
    <row r="119" spans="1:27" x14ac:dyDescent="0.25">
      <c r="A119" s="1097" t="s">
        <v>241</v>
      </c>
      <c r="B119" s="1097"/>
      <c r="C119" s="1097"/>
      <c r="D119" s="1097"/>
      <c r="E119" s="1097"/>
      <c r="F119" s="1104"/>
      <c r="G119" s="561"/>
      <c r="H119" s="561"/>
      <c r="I119" s="594"/>
      <c r="J119" s="595"/>
      <c r="K119" s="595"/>
      <c r="L119" s="595"/>
      <c r="M119" s="594"/>
      <c r="N119" s="595"/>
      <c r="O119" s="595"/>
      <c r="P119" s="595"/>
      <c r="Q119" s="595"/>
      <c r="R119" s="595"/>
      <c r="S119" s="595"/>
      <c r="T119" s="595"/>
      <c r="U119" s="595"/>
      <c r="V119" s="879"/>
    </row>
    <row r="120" spans="1:27" ht="16.5" thickBot="1" x14ac:dyDescent="0.3">
      <c r="A120" s="1097" t="s">
        <v>242</v>
      </c>
      <c r="B120" s="1097"/>
      <c r="C120" s="1097"/>
      <c r="D120" s="1097"/>
      <c r="E120" s="1097"/>
      <c r="F120" s="1104"/>
      <c r="G120" s="561">
        <f>G104+G107+G110+G113+G116</f>
        <v>20</v>
      </c>
      <c r="H120" s="561">
        <f t="shared" ref="H120" si="25">H104+H107+H110+H113+H116</f>
        <v>600</v>
      </c>
      <c r="I120" s="561">
        <f>I104+I107+I110+I113+I116</f>
        <v>20</v>
      </c>
      <c r="J120" s="595"/>
      <c r="K120" s="595"/>
      <c r="L120" s="595"/>
      <c r="M120" s="561">
        <f>M104+M107+M110+M113+M116</f>
        <v>580</v>
      </c>
      <c r="N120" s="595"/>
      <c r="O120" s="595"/>
      <c r="P120" s="595"/>
      <c r="Q120" s="595"/>
      <c r="R120" s="595"/>
      <c r="S120" s="595"/>
      <c r="T120" s="595"/>
      <c r="U120" s="595"/>
      <c r="V120" s="879"/>
    </row>
    <row r="121" spans="1:27" ht="16.5" customHeight="1" thickBot="1" x14ac:dyDescent="0.3">
      <c r="A121" s="1098" t="s">
        <v>189</v>
      </c>
      <c r="B121" s="1099"/>
      <c r="C121" s="1099"/>
      <c r="D121" s="1099"/>
      <c r="E121" s="1099"/>
      <c r="F121" s="1099"/>
      <c r="G121" s="452">
        <f t="shared" ref="G121:H121" si="26">SUM(G104:G118)</f>
        <v>20</v>
      </c>
      <c r="H121" s="453">
        <f t="shared" si="26"/>
        <v>600</v>
      </c>
      <c r="I121" s="453"/>
      <c r="J121" s="453"/>
      <c r="K121" s="453"/>
      <c r="L121" s="67"/>
      <c r="M121" s="453"/>
      <c r="N121" s="680"/>
      <c r="O121" s="680" t="s">
        <v>55</v>
      </c>
      <c r="P121" s="680"/>
      <c r="Q121" s="680" t="s">
        <v>55</v>
      </c>
      <c r="R121" s="680" t="s">
        <v>55</v>
      </c>
      <c r="S121" s="680"/>
      <c r="T121" s="680" t="s">
        <v>55</v>
      </c>
      <c r="U121" s="680" t="s">
        <v>55</v>
      </c>
      <c r="V121" s="448"/>
      <c r="W121" s="170">
        <f>SUM(W104:W118)</f>
        <v>0</v>
      </c>
      <c r="X121" s="111">
        <f>SUM(X104:X118)</f>
        <v>0</v>
      </c>
      <c r="Y121" s="111">
        <f>SUM(Y104:Y118)</f>
        <v>0</v>
      </c>
      <c r="Z121" s="111">
        <f>SUM(Z104:Z118)</f>
        <v>0</v>
      </c>
      <c r="AA121" s="111">
        <f>SUM(AA104:AA118)</f>
        <v>0</v>
      </c>
    </row>
    <row r="122" spans="1:27" ht="16.5" thickBot="1" x14ac:dyDescent="0.3">
      <c r="A122" s="1120" t="s">
        <v>190</v>
      </c>
      <c r="B122" s="1121"/>
      <c r="C122" s="1070"/>
      <c r="D122" s="1070"/>
      <c r="E122" s="1070"/>
      <c r="F122" s="1070"/>
      <c r="G122" s="1125"/>
      <c r="H122" s="1125"/>
      <c r="I122" s="1126"/>
      <c r="J122" s="1126"/>
      <c r="K122" s="1126"/>
      <c r="L122" s="1126"/>
      <c r="M122" s="1126"/>
      <c r="N122" s="1125"/>
      <c r="O122" s="1125"/>
      <c r="P122" s="1125"/>
      <c r="Q122" s="1125"/>
      <c r="R122" s="1125"/>
      <c r="S122" s="1125"/>
      <c r="T122" s="1125"/>
      <c r="U122" s="1125"/>
      <c r="V122" s="1121"/>
    </row>
    <row r="123" spans="1:27" ht="16.5" thickBot="1" x14ac:dyDescent="0.3">
      <c r="A123" s="1311" t="s">
        <v>191</v>
      </c>
      <c r="B123" s="880" t="s">
        <v>192</v>
      </c>
      <c r="C123" s="831"/>
      <c r="D123" s="832">
        <v>4</v>
      </c>
      <c r="E123" s="832"/>
      <c r="F123" s="833"/>
      <c r="G123" s="881">
        <v>4</v>
      </c>
      <c r="H123" s="882">
        <f>G123*30</f>
        <v>120</v>
      </c>
      <c r="I123" s="836">
        <v>8</v>
      </c>
      <c r="J123" s="172" t="s">
        <v>70</v>
      </c>
      <c r="K123" s="172"/>
      <c r="L123" s="172" t="s">
        <v>69</v>
      </c>
      <c r="M123" s="838">
        <f>H123-I123</f>
        <v>112</v>
      </c>
      <c r="N123" s="839"/>
      <c r="O123" s="840"/>
      <c r="P123" s="841"/>
      <c r="Q123" s="839"/>
      <c r="R123" s="840" t="s">
        <v>68</v>
      </c>
      <c r="S123" s="841"/>
      <c r="T123" s="839"/>
      <c r="U123" s="840"/>
      <c r="V123" s="841"/>
    </row>
    <row r="124" spans="1:27" ht="32.25" thickBot="1" x14ac:dyDescent="0.3">
      <c r="A124" s="1312"/>
      <c r="B124" s="883" t="s">
        <v>427</v>
      </c>
      <c r="C124" s="884"/>
      <c r="D124" s="885"/>
      <c r="E124" s="885"/>
      <c r="F124" s="886"/>
      <c r="G124" s="887"/>
      <c r="H124" s="847"/>
      <c r="I124" s="848"/>
      <c r="J124" s="172"/>
      <c r="K124" s="172"/>
      <c r="L124" s="172"/>
      <c r="M124" s="850"/>
      <c r="N124" s="851"/>
      <c r="O124" s="852"/>
      <c r="P124" s="853"/>
      <c r="Q124" s="851"/>
      <c r="R124" s="852"/>
      <c r="S124" s="853"/>
      <c r="T124" s="851"/>
      <c r="U124" s="852"/>
      <c r="V124" s="853"/>
    </row>
    <row r="125" spans="1:27" ht="16.5" thickBot="1" x14ac:dyDescent="0.3">
      <c r="A125" s="1312"/>
      <c r="B125" s="888" t="s">
        <v>194</v>
      </c>
      <c r="C125" s="889"/>
      <c r="D125" s="890"/>
      <c r="E125" s="890"/>
      <c r="F125" s="891"/>
      <c r="G125" s="892"/>
      <c r="H125" s="857">
        <f>G125*30</f>
        <v>0</v>
      </c>
      <c r="I125" s="858">
        <f>J125+K125+L125</f>
        <v>0</v>
      </c>
      <c r="J125" s="172"/>
      <c r="K125" s="172"/>
      <c r="L125" s="172"/>
      <c r="M125" s="860"/>
      <c r="N125" s="861"/>
      <c r="O125" s="862"/>
      <c r="P125" s="863"/>
      <c r="Q125" s="861"/>
      <c r="R125" s="862"/>
      <c r="S125" s="863"/>
      <c r="T125" s="861"/>
      <c r="U125" s="862"/>
      <c r="V125" s="863"/>
    </row>
    <row r="126" spans="1:27" x14ac:dyDescent="0.25">
      <c r="A126" s="1317" t="s">
        <v>195</v>
      </c>
      <c r="B126" s="893" t="s">
        <v>196</v>
      </c>
      <c r="C126" s="831">
        <v>4</v>
      </c>
      <c r="D126" s="832"/>
      <c r="E126" s="832"/>
      <c r="F126" s="833"/>
      <c r="G126" s="894">
        <v>4</v>
      </c>
      <c r="H126" s="895">
        <f>G126*30</f>
        <v>120</v>
      </c>
      <c r="I126" s="831">
        <v>8</v>
      </c>
      <c r="J126" s="172" t="s">
        <v>70</v>
      </c>
      <c r="K126" s="172"/>
      <c r="L126" s="172" t="s">
        <v>69</v>
      </c>
      <c r="M126" s="896">
        <f>H126-I126</f>
        <v>112</v>
      </c>
      <c r="N126" s="897"/>
      <c r="O126" s="840"/>
      <c r="P126" s="841"/>
      <c r="Q126" s="839"/>
      <c r="R126" s="898" t="s">
        <v>68</v>
      </c>
      <c r="S126" s="898"/>
      <c r="T126" s="839"/>
      <c r="U126" s="840"/>
      <c r="V126" s="841">
        <v>0.2</v>
      </c>
    </row>
    <row r="127" spans="1:27" ht="31.5" x14ac:dyDescent="0.25">
      <c r="A127" s="1318"/>
      <c r="B127" s="899" t="s">
        <v>428</v>
      </c>
      <c r="C127" s="884"/>
      <c r="D127" s="885"/>
      <c r="E127" s="885"/>
      <c r="F127" s="886"/>
      <c r="G127" s="887"/>
      <c r="H127" s="900"/>
      <c r="I127" s="843"/>
      <c r="J127" s="849"/>
      <c r="K127" s="849"/>
      <c r="L127" s="849"/>
      <c r="M127" s="171"/>
      <c r="N127" s="901"/>
      <c r="O127" s="852"/>
      <c r="P127" s="853"/>
      <c r="Q127" s="851"/>
      <c r="R127" s="902"/>
      <c r="S127" s="902"/>
      <c r="T127" s="851"/>
      <c r="U127" s="852"/>
      <c r="V127" s="853"/>
    </row>
    <row r="128" spans="1:27" ht="16.5" thickBot="1" x14ac:dyDescent="0.3">
      <c r="A128" s="1319"/>
      <c r="B128" s="903" t="s">
        <v>177</v>
      </c>
      <c r="C128" s="904"/>
      <c r="D128" s="905"/>
      <c r="E128" s="905"/>
      <c r="F128" s="906"/>
      <c r="G128" s="907"/>
      <c r="H128" s="908"/>
      <c r="I128" s="909"/>
      <c r="J128" s="910"/>
      <c r="K128" s="910"/>
      <c r="L128" s="910"/>
      <c r="M128" s="911"/>
      <c r="N128" s="912"/>
      <c r="O128" s="913"/>
      <c r="P128" s="914"/>
      <c r="Q128" s="915"/>
      <c r="R128" s="916"/>
      <c r="S128" s="916"/>
      <c r="T128" s="915"/>
      <c r="U128" s="913"/>
      <c r="V128" s="914"/>
    </row>
    <row r="129" spans="1:22" ht="31.5" x14ac:dyDescent="0.25">
      <c r="A129" s="1311" t="s">
        <v>198</v>
      </c>
      <c r="B129" s="893" t="s">
        <v>199</v>
      </c>
      <c r="C129" s="831"/>
      <c r="D129" s="832">
        <v>4</v>
      </c>
      <c r="E129" s="832"/>
      <c r="F129" s="833"/>
      <c r="G129" s="834">
        <v>4</v>
      </c>
      <c r="H129" s="917">
        <f t="shared" ref="H129:H141" si="27">G129*30</f>
        <v>120</v>
      </c>
      <c r="I129" s="918">
        <v>8</v>
      </c>
      <c r="J129" s="172" t="s">
        <v>70</v>
      </c>
      <c r="K129" s="172"/>
      <c r="L129" s="172" t="s">
        <v>69</v>
      </c>
      <c r="M129" s="896">
        <f t="shared" ref="M129" si="28">H129-I129</f>
        <v>112</v>
      </c>
      <c r="N129" s="91"/>
      <c r="O129" s="173"/>
      <c r="P129" s="92"/>
      <c r="Q129" s="91"/>
      <c r="R129" s="174" t="s">
        <v>68</v>
      </c>
      <c r="S129" s="174"/>
      <c r="T129" s="91"/>
      <c r="U129" s="173"/>
      <c r="V129" s="92">
        <v>0.2</v>
      </c>
    </row>
    <row r="130" spans="1:22" ht="31.5" x14ac:dyDescent="0.25">
      <c r="A130" s="1312"/>
      <c r="B130" s="919" t="s">
        <v>200</v>
      </c>
      <c r="C130" s="884"/>
      <c r="D130" s="885"/>
      <c r="E130" s="885"/>
      <c r="F130" s="886"/>
      <c r="G130" s="847"/>
      <c r="H130" s="920"/>
      <c r="I130" s="175"/>
      <c r="J130" s="176"/>
      <c r="K130" s="176"/>
      <c r="L130" s="176"/>
      <c r="M130" s="171"/>
      <c r="N130" s="804"/>
      <c r="O130" s="107"/>
      <c r="P130" s="805"/>
      <c r="Q130" s="804"/>
      <c r="R130" s="921"/>
      <c r="S130" s="921"/>
      <c r="T130" s="804"/>
      <c r="U130" s="107"/>
      <c r="V130" s="805"/>
    </row>
    <row r="131" spans="1:22" ht="16.5" thickBot="1" x14ac:dyDescent="0.3">
      <c r="A131" s="1312"/>
      <c r="B131" s="903" t="s">
        <v>177</v>
      </c>
      <c r="C131" s="904"/>
      <c r="D131" s="905"/>
      <c r="E131" s="905"/>
      <c r="F131" s="906"/>
      <c r="G131" s="922"/>
      <c r="H131" s="923"/>
      <c r="I131" s="924"/>
      <c r="J131" s="905"/>
      <c r="K131" s="905"/>
      <c r="L131" s="905"/>
      <c r="M131" s="925"/>
      <c r="N131" s="926"/>
      <c r="O131" s="927"/>
      <c r="P131" s="109"/>
      <c r="Q131" s="926"/>
      <c r="R131" s="928"/>
      <c r="S131" s="928"/>
      <c r="T131" s="926"/>
      <c r="U131" s="927"/>
      <c r="V131" s="109"/>
    </row>
    <row r="132" spans="1:22" ht="31.5" x14ac:dyDescent="0.25">
      <c r="A132" s="1133" t="s">
        <v>201</v>
      </c>
      <c r="B132" s="864" t="s">
        <v>202</v>
      </c>
      <c r="C132" s="831"/>
      <c r="D132" s="832">
        <v>4</v>
      </c>
      <c r="E132" s="832"/>
      <c r="F132" s="833"/>
      <c r="G132" s="834">
        <v>4</v>
      </c>
      <c r="H132" s="917">
        <f>G132*30</f>
        <v>120</v>
      </c>
      <c r="I132" s="918">
        <v>4</v>
      </c>
      <c r="J132" s="172" t="s">
        <v>55</v>
      </c>
      <c r="K132" s="172"/>
      <c r="L132" s="172"/>
      <c r="M132" s="896">
        <f>H132-I132</f>
        <v>116</v>
      </c>
      <c r="N132" s="91"/>
      <c r="O132" s="173"/>
      <c r="P132" s="92"/>
      <c r="Q132" s="91"/>
      <c r="R132" s="174" t="s">
        <v>55</v>
      </c>
      <c r="S132" s="174"/>
      <c r="T132" s="91"/>
      <c r="U132" s="173"/>
      <c r="V132" s="92">
        <v>3</v>
      </c>
    </row>
    <row r="133" spans="1:22" ht="31.5" x14ac:dyDescent="0.25">
      <c r="A133" s="1134"/>
      <c r="B133" s="865" t="s">
        <v>203</v>
      </c>
      <c r="C133" s="884"/>
      <c r="D133" s="885"/>
      <c r="E133" s="885"/>
      <c r="F133" s="886"/>
      <c r="G133" s="929"/>
      <c r="H133" s="930"/>
      <c r="I133" s="177"/>
      <c r="J133" s="178"/>
      <c r="K133" s="178"/>
      <c r="L133" s="178"/>
      <c r="M133" s="179"/>
      <c r="N133" s="82"/>
      <c r="O133" s="93"/>
      <c r="P133" s="81"/>
      <c r="Q133" s="82"/>
      <c r="R133" s="180"/>
      <c r="S133" s="180"/>
      <c r="T133" s="82"/>
      <c r="U133" s="93"/>
      <c r="V133" s="81"/>
    </row>
    <row r="134" spans="1:22" ht="16.5" thickBot="1" x14ac:dyDescent="0.3">
      <c r="A134" s="1320"/>
      <c r="B134" s="931" t="s">
        <v>177</v>
      </c>
      <c r="C134" s="549"/>
      <c r="D134" s="550"/>
      <c r="E134" s="550"/>
      <c r="F134" s="551"/>
      <c r="G134" s="932"/>
      <c r="H134" s="933"/>
      <c r="I134" s="554"/>
      <c r="J134" s="550"/>
      <c r="K134" s="550"/>
      <c r="L134" s="550"/>
      <c r="M134" s="555"/>
      <c r="N134" s="556"/>
      <c r="O134" s="557"/>
      <c r="P134" s="821"/>
      <c r="Q134" s="556"/>
      <c r="R134" s="559"/>
      <c r="S134" s="559">
        <v>0.3</v>
      </c>
      <c r="T134" s="556"/>
      <c r="U134" s="557"/>
      <c r="V134" s="109"/>
    </row>
    <row r="135" spans="1:22" x14ac:dyDescent="0.25">
      <c r="A135" s="1321" t="s">
        <v>204</v>
      </c>
      <c r="B135" s="21" t="s">
        <v>431</v>
      </c>
      <c r="C135" s="885">
        <v>4</v>
      </c>
      <c r="D135" s="885"/>
      <c r="E135" s="885"/>
      <c r="F135" s="885"/>
      <c r="G135" s="565">
        <v>4</v>
      </c>
      <c r="H135" s="934">
        <f t="shared" si="27"/>
        <v>120</v>
      </c>
      <c r="I135" s="79">
        <v>6</v>
      </c>
      <c r="J135" s="680" t="s">
        <v>55</v>
      </c>
      <c r="K135" s="680"/>
      <c r="L135" s="680" t="s">
        <v>69</v>
      </c>
      <c r="M135" s="896">
        <f>H135-I135</f>
        <v>114</v>
      </c>
      <c r="N135" s="564"/>
      <c r="O135" s="564"/>
      <c r="P135" s="564"/>
      <c r="Q135" s="564"/>
      <c r="R135" s="564" t="s">
        <v>70</v>
      </c>
      <c r="S135" s="564"/>
      <c r="T135" s="564"/>
      <c r="U135" s="564"/>
      <c r="V135" s="92"/>
    </row>
    <row r="136" spans="1:22" x14ac:dyDescent="0.25">
      <c r="A136" s="1322"/>
      <c r="B136" s="21" t="s">
        <v>432</v>
      </c>
      <c r="C136" s="885"/>
      <c r="D136" s="885"/>
      <c r="E136" s="885"/>
      <c r="F136" s="885"/>
      <c r="G136" s="561"/>
      <c r="H136" s="934"/>
      <c r="I136" s="562"/>
      <c r="J136" s="178"/>
      <c r="K136" s="178"/>
      <c r="L136" s="178"/>
      <c r="M136" s="563"/>
      <c r="N136" s="564"/>
      <c r="O136" s="564"/>
      <c r="P136" s="564"/>
      <c r="Q136" s="564"/>
      <c r="R136" s="564"/>
      <c r="S136" s="564"/>
      <c r="T136" s="564"/>
      <c r="U136" s="564"/>
      <c r="V136" s="81"/>
    </row>
    <row r="137" spans="1:22" ht="16.5" thickBot="1" x14ac:dyDescent="0.3">
      <c r="A137" s="1322"/>
      <c r="B137" s="903" t="s">
        <v>177</v>
      </c>
      <c r="C137" s="885"/>
      <c r="D137" s="885"/>
      <c r="E137" s="885"/>
      <c r="F137" s="885"/>
      <c r="G137" s="561"/>
      <c r="H137" s="934"/>
      <c r="I137" s="562"/>
      <c r="J137" s="178"/>
      <c r="K137" s="178"/>
      <c r="L137" s="178"/>
      <c r="M137" s="563"/>
      <c r="N137" s="564"/>
      <c r="O137" s="564"/>
      <c r="P137" s="564"/>
      <c r="Q137" s="564"/>
      <c r="R137" s="564"/>
      <c r="S137" s="564"/>
      <c r="T137" s="564"/>
      <c r="U137" s="564"/>
      <c r="V137" s="821"/>
    </row>
    <row r="138" spans="1:22" x14ac:dyDescent="0.25">
      <c r="A138" s="1317" t="s">
        <v>205</v>
      </c>
      <c r="B138" s="21" t="s">
        <v>429</v>
      </c>
      <c r="C138" s="885"/>
      <c r="D138" s="79">
        <v>5</v>
      </c>
      <c r="E138" s="79"/>
      <c r="F138" s="79"/>
      <c r="G138" s="565">
        <v>4</v>
      </c>
      <c r="H138" s="79">
        <f t="shared" ref="H138" si="29">G138*30</f>
        <v>120</v>
      </c>
      <c r="I138" s="79">
        <v>6</v>
      </c>
      <c r="J138" s="680" t="s">
        <v>55</v>
      </c>
      <c r="K138" s="680"/>
      <c r="L138" s="680" t="s">
        <v>69</v>
      </c>
      <c r="M138" s="79">
        <f>H138-I138</f>
        <v>114</v>
      </c>
      <c r="N138" s="564"/>
      <c r="O138" s="564"/>
      <c r="P138" s="564"/>
      <c r="Q138" s="564"/>
      <c r="R138" s="564"/>
      <c r="S138" s="564"/>
      <c r="T138" s="564" t="s">
        <v>70</v>
      </c>
      <c r="U138" s="564"/>
      <c r="V138" s="92"/>
    </row>
    <row r="139" spans="1:22" x14ac:dyDescent="0.25">
      <c r="A139" s="1318"/>
      <c r="B139" s="21" t="s">
        <v>430</v>
      </c>
      <c r="C139" s="885"/>
      <c r="D139" s="885"/>
      <c r="E139" s="885"/>
      <c r="F139" s="885"/>
      <c r="G139" s="565"/>
      <c r="H139" s="885"/>
      <c r="I139" s="562"/>
      <c r="J139" s="178"/>
      <c r="K139" s="178"/>
      <c r="L139" s="178"/>
      <c r="M139" s="563"/>
      <c r="N139" s="564"/>
      <c r="O139" s="564"/>
      <c r="P139" s="564"/>
      <c r="Q139" s="564"/>
      <c r="R139" s="564"/>
      <c r="S139" s="564"/>
      <c r="T139" s="564"/>
      <c r="U139" s="564"/>
      <c r="V139" s="805"/>
    </row>
    <row r="140" spans="1:22" ht="16.5" thickBot="1" x14ac:dyDescent="0.3">
      <c r="A140" s="1318"/>
      <c r="B140" s="21" t="s">
        <v>177</v>
      </c>
      <c r="C140" s="885"/>
      <c r="D140" s="885"/>
      <c r="E140" s="885"/>
      <c r="F140" s="885"/>
      <c r="G140" s="561"/>
      <c r="H140" s="885"/>
      <c r="I140" s="562"/>
      <c r="J140" s="178"/>
      <c r="K140" s="178"/>
      <c r="L140" s="178"/>
      <c r="M140" s="563"/>
      <c r="N140" s="564"/>
      <c r="O140" s="564"/>
      <c r="P140" s="564"/>
      <c r="Q140" s="564"/>
      <c r="R140" s="564"/>
      <c r="S140" s="564"/>
      <c r="T140" s="564"/>
      <c r="U140" s="564"/>
      <c r="V140" s="81"/>
    </row>
    <row r="141" spans="1:22" ht="16.5" thickBot="1" x14ac:dyDescent="0.3">
      <c r="A141" s="1311" t="s">
        <v>206</v>
      </c>
      <c r="B141" s="935" t="s">
        <v>453</v>
      </c>
      <c r="C141" s="843"/>
      <c r="D141" s="844"/>
      <c r="E141" s="844"/>
      <c r="F141" s="845"/>
      <c r="G141" s="846">
        <v>4</v>
      </c>
      <c r="H141" s="192">
        <f t="shared" si="27"/>
        <v>120</v>
      </c>
      <c r="I141" s="681">
        <v>6</v>
      </c>
      <c r="J141" s="680" t="s">
        <v>55</v>
      </c>
      <c r="K141" s="680"/>
      <c r="L141" s="680" t="s">
        <v>69</v>
      </c>
      <c r="M141" s="80">
        <f>H141-I141</f>
        <v>114</v>
      </c>
      <c r="N141" s="926"/>
      <c r="O141" s="927"/>
      <c r="P141" s="936"/>
      <c r="Q141" s="926"/>
      <c r="R141" s="928"/>
      <c r="S141" s="928"/>
      <c r="T141" s="937" t="s">
        <v>70</v>
      </c>
      <c r="U141" s="107"/>
      <c r="V141" s="92"/>
    </row>
    <row r="142" spans="1:22" ht="31.5" x14ac:dyDescent="0.25">
      <c r="A142" s="1312"/>
      <c r="B142" s="935" t="s">
        <v>454</v>
      </c>
      <c r="C142" s="843"/>
      <c r="D142" s="844"/>
      <c r="E142" s="844"/>
      <c r="F142" s="845"/>
      <c r="G142" s="846"/>
      <c r="H142" s="192"/>
      <c r="I142" s="681"/>
      <c r="J142" s="680"/>
      <c r="K142" s="680"/>
      <c r="L142" s="680"/>
      <c r="M142" s="80"/>
      <c r="N142" s="556"/>
      <c r="O142" s="557"/>
      <c r="P142" s="558"/>
      <c r="Q142" s="556"/>
      <c r="R142" s="559"/>
      <c r="S142" s="559"/>
      <c r="T142" s="560"/>
      <c r="U142" s="107"/>
      <c r="V142" s="805"/>
    </row>
    <row r="143" spans="1:22" ht="16.5" thickBot="1" x14ac:dyDescent="0.3">
      <c r="A143" s="1312"/>
      <c r="B143" s="866" t="s">
        <v>177</v>
      </c>
      <c r="C143" s="186"/>
      <c r="D143" s="178"/>
      <c r="E143" s="178"/>
      <c r="F143" s="187"/>
      <c r="G143" s="929"/>
      <c r="H143" s="185"/>
      <c r="I143" s="177"/>
      <c r="J143" s="178"/>
      <c r="K143" s="178"/>
      <c r="L143" s="178"/>
      <c r="M143" s="179"/>
      <c r="N143" s="82"/>
      <c r="O143" s="93"/>
      <c r="P143" s="183"/>
      <c r="Q143" s="82"/>
      <c r="R143" s="180"/>
      <c r="S143" s="180"/>
      <c r="T143" s="184"/>
      <c r="U143" s="93"/>
      <c r="V143" s="81"/>
    </row>
    <row r="144" spans="1:22" x14ac:dyDescent="0.25">
      <c r="A144" s="1133" t="s">
        <v>207</v>
      </c>
      <c r="B144" s="188" t="s">
        <v>208</v>
      </c>
      <c r="C144" s="189">
        <v>6</v>
      </c>
      <c r="D144" s="176"/>
      <c r="E144" s="176"/>
      <c r="F144" s="190"/>
      <c r="G144" s="191">
        <v>5</v>
      </c>
      <c r="H144" s="192">
        <f>G144*30</f>
        <v>150</v>
      </c>
      <c r="I144" s="175">
        <v>8</v>
      </c>
      <c r="J144" s="680" t="s">
        <v>70</v>
      </c>
      <c r="K144" s="680"/>
      <c r="L144" s="680" t="s">
        <v>69</v>
      </c>
      <c r="M144" s="171">
        <f>H144-I144</f>
        <v>142</v>
      </c>
      <c r="N144" s="91"/>
      <c r="O144" s="173"/>
      <c r="P144" s="181"/>
      <c r="Q144" s="91"/>
      <c r="R144" s="174"/>
      <c r="S144" s="174"/>
      <c r="T144" s="182"/>
      <c r="U144" s="173" t="s">
        <v>68</v>
      </c>
      <c r="V144" s="92"/>
    </row>
    <row r="145" spans="1:28" ht="31.5" x14ac:dyDescent="0.25">
      <c r="A145" s="1134"/>
      <c r="B145" s="193" t="s">
        <v>209</v>
      </c>
      <c r="C145" s="186"/>
      <c r="D145" s="178"/>
      <c r="E145" s="178"/>
      <c r="F145" s="187"/>
      <c r="G145" s="194"/>
      <c r="H145" s="185"/>
      <c r="I145" s="177"/>
      <c r="J145" s="178"/>
      <c r="K145" s="178"/>
      <c r="L145" s="178"/>
      <c r="M145" s="179"/>
      <c r="N145" s="82"/>
      <c r="O145" s="93"/>
      <c r="P145" s="183"/>
      <c r="Q145" s="82"/>
      <c r="R145" s="180"/>
      <c r="S145" s="180"/>
      <c r="T145" s="184"/>
      <c r="U145" s="93"/>
      <c r="V145" s="81"/>
    </row>
    <row r="146" spans="1:28" ht="16.5" thickBot="1" x14ac:dyDescent="0.3">
      <c r="A146" s="1134"/>
      <c r="B146" s="548" t="s">
        <v>177</v>
      </c>
      <c r="C146" s="549"/>
      <c r="D146" s="550"/>
      <c r="E146" s="550"/>
      <c r="F146" s="551"/>
      <c r="G146" s="552"/>
      <c r="H146" s="553"/>
      <c r="I146" s="554"/>
      <c r="J146" s="550"/>
      <c r="K146" s="550"/>
      <c r="L146" s="550"/>
      <c r="M146" s="555"/>
      <c r="N146" s="556"/>
      <c r="O146" s="557"/>
      <c r="P146" s="558"/>
      <c r="Q146" s="556"/>
      <c r="R146" s="559"/>
      <c r="S146" s="559"/>
      <c r="T146" s="560"/>
      <c r="U146" s="557"/>
      <c r="V146" s="109"/>
    </row>
    <row r="147" spans="1:28" ht="16.5" thickBot="1" x14ac:dyDescent="0.3">
      <c r="A147" s="1097" t="s">
        <v>241</v>
      </c>
      <c r="B147" s="1097"/>
      <c r="C147" s="1097"/>
      <c r="D147" s="1097"/>
      <c r="E147" s="1097"/>
      <c r="F147" s="1097"/>
      <c r="G147" s="191">
        <v>0</v>
      </c>
      <c r="H147" s="191">
        <v>0</v>
      </c>
      <c r="I147" s="562"/>
      <c r="J147" s="178"/>
      <c r="K147" s="178"/>
      <c r="L147" s="178"/>
      <c r="M147" s="563"/>
      <c r="N147" s="564"/>
      <c r="O147" s="564"/>
      <c r="P147" s="564"/>
      <c r="Q147" s="564"/>
      <c r="R147" s="564"/>
      <c r="S147" s="564"/>
      <c r="T147" s="564"/>
      <c r="U147" s="564"/>
      <c r="V147" s="535"/>
    </row>
    <row r="148" spans="1:28" ht="16.5" thickBot="1" x14ac:dyDescent="0.3">
      <c r="A148" s="1097" t="s">
        <v>242</v>
      </c>
      <c r="B148" s="1097"/>
      <c r="C148" s="1097"/>
      <c r="D148" s="1097"/>
      <c r="E148" s="1097"/>
      <c r="F148" s="1097"/>
      <c r="G148" s="565">
        <f>G123+G126+G129+G132+G135+G138+G141+G144</f>
        <v>33</v>
      </c>
      <c r="H148" s="565">
        <f>H123+H126+H129+H132+H135+H138+H141+H144</f>
        <v>990</v>
      </c>
      <c r="I148" s="565">
        <f>I123+I126+I129+I132+I135+I138+I141+I144</f>
        <v>54</v>
      </c>
      <c r="J148" s="565"/>
      <c r="K148" s="565"/>
      <c r="L148" s="565"/>
      <c r="M148" s="565">
        <f>M123+M126+M129+M132+M135+M138+M141+M144</f>
        <v>936</v>
      </c>
      <c r="N148" s="680"/>
      <c r="O148" s="680"/>
      <c r="P148" s="680"/>
      <c r="Q148" s="680"/>
      <c r="R148" s="680" t="s">
        <v>448</v>
      </c>
      <c r="S148" s="680"/>
      <c r="T148" s="680" t="s">
        <v>71</v>
      </c>
      <c r="U148" s="680" t="s">
        <v>68</v>
      </c>
      <c r="V148" s="535"/>
    </row>
    <row r="149" spans="1:28" ht="16.5" thickBot="1" x14ac:dyDescent="0.3">
      <c r="A149" s="1098" t="s">
        <v>210</v>
      </c>
      <c r="B149" s="1099"/>
      <c r="C149" s="1099"/>
      <c r="D149" s="1099"/>
      <c r="E149" s="1099"/>
      <c r="F149" s="1100"/>
      <c r="G149" s="110">
        <f>G147+G148</f>
        <v>33</v>
      </c>
      <c r="H149" s="110">
        <f>H147+H148</f>
        <v>990</v>
      </c>
      <c r="I149" s="111"/>
      <c r="J149" s="112"/>
      <c r="K149" s="112"/>
      <c r="L149" s="112"/>
      <c r="M149" s="111"/>
      <c r="N149" s="112"/>
      <c r="O149" s="112"/>
      <c r="P149" s="112"/>
      <c r="Q149" s="112"/>
      <c r="R149" s="112"/>
      <c r="S149" s="112"/>
      <c r="T149" s="112"/>
      <c r="U149" s="112"/>
      <c r="V149" s="169"/>
      <c r="W149" s="114"/>
      <c r="X149" s="115"/>
      <c r="Y149" s="115"/>
      <c r="Z149" s="115"/>
      <c r="AA149" s="115"/>
    </row>
    <row r="150" spans="1:28" ht="33.75" customHeight="1" thickBot="1" x14ac:dyDescent="0.3">
      <c r="A150" s="1323" t="s">
        <v>267</v>
      </c>
      <c r="B150" s="1139"/>
      <c r="C150" s="1139"/>
      <c r="D150" s="1139"/>
      <c r="E150" s="1139"/>
      <c r="F150" s="1140"/>
      <c r="G150" s="110">
        <f>G119+G147</f>
        <v>0</v>
      </c>
      <c r="H150" s="110">
        <f>H119+H147</f>
        <v>0</v>
      </c>
      <c r="I150" s="111"/>
      <c r="J150" s="112"/>
      <c r="K150" s="112"/>
      <c r="L150" s="112"/>
      <c r="M150" s="111"/>
      <c r="N150" s="112"/>
      <c r="O150" s="112"/>
      <c r="P150" s="112"/>
      <c r="Q150" s="112"/>
      <c r="R150" s="112"/>
      <c r="S150" s="112"/>
      <c r="T150" s="112"/>
      <c r="U150" s="112"/>
      <c r="V150" s="169"/>
      <c r="W150" s="114"/>
      <c r="X150" s="115"/>
      <c r="Y150" s="115"/>
      <c r="Z150" s="115"/>
      <c r="AA150" s="115"/>
    </row>
    <row r="151" spans="1:28" ht="37.5" customHeight="1" thickBot="1" x14ac:dyDescent="0.3">
      <c r="A151" s="1323" t="s">
        <v>268</v>
      </c>
      <c r="B151" s="1139"/>
      <c r="C151" s="1139"/>
      <c r="D151" s="1139"/>
      <c r="E151" s="1139"/>
      <c r="F151" s="1140"/>
      <c r="G151" s="110">
        <f>G120+G148</f>
        <v>53</v>
      </c>
      <c r="H151" s="110">
        <f>H120+H148</f>
        <v>1590</v>
      </c>
      <c r="I151" s="110">
        <f>I120+I148</f>
        <v>74</v>
      </c>
      <c r="J151" s="110"/>
      <c r="K151" s="110"/>
      <c r="L151" s="110"/>
      <c r="M151" s="110">
        <f>M120+M148</f>
        <v>1516</v>
      </c>
      <c r="N151" s="112"/>
      <c r="O151" s="112" t="s">
        <v>55</v>
      </c>
      <c r="P151" s="112"/>
      <c r="Q151" s="112" t="s">
        <v>55</v>
      </c>
      <c r="R151" s="112" t="s">
        <v>449</v>
      </c>
      <c r="S151" s="112"/>
      <c r="T151" s="112" t="s">
        <v>253</v>
      </c>
      <c r="U151" s="112" t="s">
        <v>71</v>
      </c>
      <c r="V151" s="169"/>
      <c r="W151" s="114"/>
      <c r="X151" s="115"/>
      <c r="Y151" s="115"/>
      <c r="Z151" s="115"/>
      <c r="AA151" s="115"/>
    </row>
    <row r="152" spans="1:28" s="335" customFormat="1" ht="16.5" thickBot="1" x14ac:dyDescent="0.3">
      <c r="A152" s="1313" t="s">
        <v>211</v>
      </c>
      <c r="B152" s="1314"/>
      <c r="C152" s="1314"/>
      <c r="D152" s="1314"/>
      <c r="E152" s="1314"/>
      <c r="F152" s="1315"/>
      <c r="G152" s="685">
        <f>G149+G121</f>
        <v>53</v>
      </c>
      <c r="H152" s="686">
        <f>H149+H121</f>
        <v>1590</v>
      </c>
      <c r="I152" s="686"/>
      <c r="J152" s="687"/>
      <c r="K152" s="687"/>
      <c r="L152" s="687"/>
      <c r="M152" s="686"/>
      <c r="N152" s="688"/>
      <c r="O152" s="688"/>
      <c r="P152" s="688"/>
      <c r="Q152" s="688"/>
      <c r="R152" s="688"/>
      <c r="S152" s="688"/>
      <c r="T152" s="688"/>
      <c r="U152" s="688"/>
      <c r="V152" s="688"/>
      <c r="W152" s="689">
        <f>W149+W121</f>
        <v>0</v>
      </c>
      <c r="X152" s="690">
        <f>X149+X121</f>
        <v>0</v>
      </c>
      <c r="Y152" s="690">
        <f>Y149+Y121</f>
        <v>0</v>
      </c>
      <c r="Z152" s="690">
        <f>Z149+Z121</f>
        <v>0</v>
      </c>
      <c r="AA152" s="690">
        <f>AA149+AA121</f>
        <v>0</v>
      </c>
    </row>
    <row r="153" spans="1:28" ht="16.5" thickBot="1" x14ac:dyDescent="0.3">
      <c r="A153" s="1141" t="s">
        <v>269</v>
      </c>
      <c r="B153" s="1141"/>
      <c r="C153" s="1141"/>
      <c r="D153" s="1141"/>
      <c r="E153" s="1141"/>
      <c r="F153" s="1141"/>
      <c r="G153" s="195">
        <f>G99+G150</f>
        <v>60</v>
      </c>
      <c r="H153" s="195">
        <f>H99+H150</f>
        <v>1800</v>
      </c>
      <c r="I153" s="196"/>
      <c r="J153" s="197"/>
      <c r="K153" s="197"/>
      <c r="L153" s="197"/>
      <c r="M153" s="196"/>
      <c r="N153" s="169"/>
      <c r="O153" s="169"/>
      <c r="P153" s="169"/>
      <c r="Q153" s="169"/>
      <c r="R153" s="169"/>
      <c r="S153" s="169"/>
      <c r="T153" s="169"/>
      <c r="U153" s="169"/>
      <c r="V153" s="169"/>
      <c r="W153" s="592"/>
      <c r="X153" s="592"/>
      <c r="Y153" s="111"/>
      <c r="Z153" s="111"/>
      <c r="AA153" s="111"/>
    </row>
    <row r="154" spans="1:28" ht="16.5" thickBot="1" x14ac:dyDescent="0.3">
      <c r="A154" s="1141" t="s">
        <v>270</v>
      </c>
      <c r="B154" s="1141"/>
      <c r="C154" s="1141"/>
      <c r="D154" s="1141"/>
      <c r="E154" s="1141"/>
      <c r="F154" s="1141"/>
      <c r="G154" s="195">
        <f>G100+G151</f>
        <v>180</v>
      </c>
      <c r="H154" s="195">
        <f>H100+H151</f>
        <v>5400</v>
      </c>
      <c r="I154" s="195">
        <f>I100+I151</f>
        <v>272</v>
      </c>
      <c r="J154" s="195"/>
      <c r="K154" s="195"/>
      <c r="L154" s="195"/>
      <c r="M154" s="195">
        <f>M100+M151</f>
        <v>4228</v>
      </c>
      <c r="N154" s="169"/>
      <c r="O154" s="169"/>
      <c r="P154" s="169"/>
      <c r="Q154" s="169"/>
      <c r="R154" s="169"/>
      <c r="S154" s="169"/>
      <c r="T154" s="169"/>
      <c r="U154" s="169"/>
      <c r="V154" s="169"/>
      <c r="W154" s="592"/>
      <c r="X154" s="592"/>
      <c r="Y154" s="111"/>
      <c r="Z154" s="111"/>
      <c r="AA154" s="111"/>
    </row>
    <row r="155" spans="1:28" s="52" customFormat="1" ht="16.5" thickBot="1" x14ac:dyDescent="0.3">
      <c r="A155" s="1141" t="s">
        <v>212</v>
      </c>
      <c r="B155" s="1141"/>
      <c r="C155" s="1141"/>
      <c r="D155" s="1141"/>
      <c r="E155" s="1141"/>
      <c r="F155" s="1141"/>
      <c r="G155" s="195">
        <f>G101+G152</f>
        <v>240</v>
      </c>
      <c r="H155" s="196">
        <f>30*G155</f>
        <v>7200</v>
      </c>
      <c r="I155" s="196"/>
      <c r="J155" s="197"/>
      <c r="K155" s="197"/>
      <c r="L155" s="197"/>
      <c r="M155" s="196">
        <f>M152+M101</f>
        <v>0</v>
      </c>
      <c r="N155" s="169" t="s">
        <v>526</v>
      </c>
      <c r="O155" s="169" t="s">
        <v>527</v>
      </c>
      <c r="P155" s="169"/>
      <c r="Q155" s="169" t="s">
        <v>264</v>
      </c>
      <c r="R155" s="169" t="s">
        <v>450</v>
      </c>
      <c r="S155" s="169"/>
      <c r="T155" s="169" t="s">
        <v>106</v>
      </c>
      <c r="U155" s="169" t="s">
        <v>452</v>
      </c>
      <c r="V155" s="198"/>
      <c r="Y155" s="199">
        <v>22</v>
      </c>
      <c r="Z155" s="199">
        <v>22</v>
      </c>
      <c r="AA155" s="199">
        <v>22</v>
      </c>
    </row>
    <row r="156" spans="1:28" s="52" customFormat="1" ht="16.5" thickBot="1" x14ac:dyDescent="0.3">
      <c r="A156" s="1142" t="s">
        <v>213</v>
      </c>
      <c r="B156" s="1142"/>
      <c r="C156" s="1142"/>
      <c r="D156" s="1142"/>
      <c r="E156" s="1142"/>
      <c r="F156" s="1142"/>
      <c r="G156" s="1142"/>
      <c r="H156" s="1142"/>
      <c r="I156" s="1142"/>
      <c r="J156" s="1142"/>
      <c r="K156" s="1142"/>
      <c r="L156" s="1142"/>
      <c r="M156" s="1142"/>
      <c r="N156" s="691">
        <v>6</v>
      </c>
      <c r="O156" s="692">
        <v>6</v>
      </c>
      <c r="P156" s="693"/>
      <c r="Q156" s="693">
        <v>4</v>
      </c>
      <c r="R156" s="693">
        <v>3</v>
      </c>
      <c r="S156" s="693">
        <v>3</v>
      </c>
      <c r="T156" s="693">
        <v>5</v>
      </c>
      <c r="U156" s="693">
        <v>3</v>
      </c>
      <c r="V156" s="200">
        <v>3</v>
      </c>
    </row>
    <row r="157" spans="1:28" s="52" customFormat="1" ht="16.5" thickBot="1" x14ac:dyDescent="0.3">
      <c r="A157" s="1142" t="s">
        <v>214</v>
      </c>
      <c r="B157" s="1142"/>
      <c r="C157" s="1142"/>
      <c r="D157" s="1142"/>
      <c r="E157" s="1142"/>
      <c r="F157" s="1142"/>
      <c r="G157" s="1142"/>
      <c r="H157" s="1142"/>
      <c r="I157" s="1142"/>
      <c r="J157" s="1142"/>
      <c r="K157" s="1142"/>
      <c r="L157" s="1142"/>
      <c r="M157" s="1142"/>
      <c r="N157" s="694">
        <v>2</v>
      </c>
      <c r="O157" s="695">
        <v>2</v>
      </c>
      <c r="P157" s="696"/>
      <c r="Q157" s="696">
        <v>4</v>
      </c>
      <c r="R157" s="696">
        <v>5</v>
      </c>
      <c r="S157" s="696">
        <v>4</v>
      </c>
      <c r="T157" s="696">
        <v>2</v>
      </c>
      <c r="U157" s="696">
        <v>2</v>
      </c>
      <c r="V157" s="202">
        <v>4</v>
      </c>
    </row>
    <row r="158" spans="1:28" s="52" customFormat="1" ht="16.5" thickBot="1" x14ac:dyDescent="0.3">
      <c r="A158" s="1142" t="s">
        <v>215</v>
      </c>
      <c r="B158" s="1142"/>
      <c r="C158" s="1142"/>
      <c r="D158" s="1142"/>
      <c r="E158" s="1142"/>
      <c r="F158" s="1142"/>
      <c r="G158" s="1142"/>
      <c r="H158" s="1142"/>
      <c r="I158" s="1142"/>
      <c r="J158" s="1142"/>
      <c r="K158" s="1142"/>
      <c r="L158" s="1142"/>
      <c r="M158" s="1142"/>
      <c r="N158" s="697"/>
      <c r="O158" s="698"/>
      <c r="P158" s="698"/>
      <c r="Q158" s="699"/>
      <c r="R158" s="699"/>
      <c r="S158" s="699"/>
      <c r="T158" s="699"/>
      <c r="U158" s="699"/>
      <c r="V158" s="205"/>
    </row>
    <row r="159" spans="1:28" s="52" customFormat="1" ht="16.5" thickBot="1" x14ac:dyDescent="0.3">
      <c r="A159" s="1143" t="s">
        <v>216</v>
      </c>
      <c r="B159" s="1143"/>
      <c r="C159" s="1143"/>
      <c r="D159" s="1143"/>
      <c r="E159" s="1143"/>
      <c r="F159" s="1143"/>
      <c r="G159" s="1143"/>
      <c r="H159" s="1143"/>
      <c r="I159" s="1143"/>
      <c r="J159" s="1143"/>
      <c r="K159" s="1143"/>
      <c r="L159" s="1143"/>
      <c r="M159" s="1143"/>
      <c r="N159" s="700"/>
      <c r="O159" s="701"/>
      <c r="P159" s="701"/>
      <c r="Q159" s="702">
        <v>1</v>
      </c>
      <c r="R159" s="703"/>
      <c r="S159" s="703">
        <v>1</v>
      </c>
      <c r="T159" s="703">
        <v>1</v>
      </c>
      <c r="U159" s="702"/>
      <c r="V159" s="704"/>
    </row>
    <row r="160" spans="1:28" s="52" customFormat="1" ht="16.5" thickBot="1" x14ac:dyDescent="0.3">
      <c r="A160" s="1144" t="s">
        <v>217</v>
      </c>
      <c r="B160" s="1145"/>
      <c r="C160" s="1145"/>
      <c r="D160" s="1145"/>
      <c r="E160" s="1145"/>
      <c r="F160" s="1145"/>
      <c r="G160" s="1145"/>
      <c r="H160" s="1145"/>
      <c r="I160" s="1145"/>
      <c r="J160" s="1145"/>
      <c r="K160" s="1145"/>
      <c r="L160" s="1145"/>
      <c r="M160" s="1146"/>
      <c r="N160" s="1135" t="s">
        <v>218</v>
      </c>
      <c r="O160" s="1135"/>
      <c r="P160" s="1135"/>
      <c r="Q160" s="1135"/>
      <c r="R160" s="1316" t="s">
        <v>219</v>
      </c>
      <c r="S160" s="1316"/>
      <c r="T160" s="1316"/>
      <c r="U160" s="1316"/>
      <c r="V160" s="1316"/>
      <c r="W160" s="209">
        <f>SUM(N160:V160)</f>
        <v>0</v>
      </c>
      <c r="AB160" s="52" t="s">
        <v>455</v>
      </c>
    </row>
    <row r="161" spans="1:23" s="52" customFormat="1" ht="16.5" thickBot="1" x14ac:dyDescent="0.3">
      <c r="A161" s="585"/>
      <c r="B161" s="586"/>
      <c r="C161" s="586"/>
      <c r="D161" s="586"/>
      <c r="E161" s="586"/>
      <c r="F161" s="586"/>
      <c r="G161" s="586"/>
      <c r="H161" s="586"/>
      <c r="I161" s="586"/>
      <c r="J161" s="586"/>
      <c r="K161" s="586"/>
      <c r="L161" s="586"/>
      <c r="M161" s="586"/>
      <c r="N161" s="1135">
        <f>G100/180*100</f>
        <v>70.555555555555557</v>
      </c>
      <c r="O161" s="1135"/>
      <c r="P161" s="1135"/>
      <c r="Q161" s="1135"/>
      <c r="R161" s="1316">
        <f>G152/G154*100</f>
        <v>29.444444444444446</v>
      </c>
      <c r="S161" s="1316"/>
      <c r="T161" s="1316"/>
      <c r="U161" s="1316"/>
      <c r="V161" s="705"/>
      <c r="W161" s="209"/>
    </row>
    <row r="162" spans="1:23" s="52" customFormat="1" x14ac:dyDescent="0.25">
      <c r="A162" s="1155"/>
      <c r="B162" s="1156"/>
      <c r="C162" s="1156"/>
      <c r="D162" s="1156"/>
      <c r="E162" s="1156"/>
      <c r="F162" s="1156"/>
      <c r="G162" s="1156"/>
      <c r="H162" s="1156"/>
      <c r="I162" s="1156"/>
      <c r="J162" s="1156"/>
      <c r="K162" s="1156"/>
      <c r="L162" s="1156"/>
      <c r="M162" s="1156"/>
      <c r="N162" s="1157"/>
      <c r="O162" s="1157"/>
      <c r="P162" s="1157"/>
      <c r="Q162" s="1157"/>
      <c r="R162" s="1157"/>
      <c r="S162" s="1157"/>
      <c r="T162" s="1157"/>
      <c r="U162" s="1157"/>
      <c r="V162" s="1157"/>
      <c r="W162" s="209"/>
    </row>
    <row r="163" spans="1:23" s="568" customFormat="1" ht="31.5" x14ac:dyDescent="0.25">
      <c r="A163" s="569" t="s">
        <v>136</v>
      </c>
      <c r="B163" s="12" t="s">
        <v>221</v>
      </c>
      <c r="C163" s="570"/>
      <c r="D163" s="571"/>
      <c r="E163" s="72"/>
      <c r="F163" s="572"/>
      <c r="G163" s="543">
        <f t="shared" ref="G163:M163" si="30">SUM(G164:G177)</f>
        <v>18</v>
      </c>
      <c r="H163" s="543">
        <f t="shared" si="30"/>
        <v>540</v>
      </c>
      <c r="I163" s="543">
        <f t="shared" si="30"/>
        <v>60</v>
      </c>
      <c r="J163" s="543">
        <f t="shared" si="30"/>
        <v>0</v>
      </c>
      <c r="K163" s="543">
        <f t="shared" si="30"/>
        <v>0</v>
      </c>
      <c r="L163" s="543">
        <f t="shared" si="30"/>
        <v>60</v>
      </c>
      <c r="M163" s="543">
        <f t="shared" si="30"/>
        <v>480</v>
      </c>
      <c r="N163" s="573"/>
      <c r="O163" s="573"/>
      <c r="P163" s="573"/>
      <c r="Q163" s="573"/>
      <c r="R163" s="574"/>
      <c r="S163" s="574"/>
      <c r="T163" s="575"/>
      <c r="U163" s="575"/>
      <c r="V163" s="575"/>
      <c r="W163" s="575"/>
    </row>
    <row r="164" spans="1:23" s="568" customFormat="1" ht="18" x14ac:dyDescent="0.25">
      <c r="A164" s="576"/>
      <c r="B164" s="577" t="s">
        <v>222</v>
      </c>
      <c r="C164" s="578">
        <v>2</v>
      </c>
      <c r="D164" s="578" t="s">
        <v>136</v>
      </c>
      <c r="E164" s="72"/>
      <c r="F164" s="572"/>
      <c r="G164" s="579">
        <v>7</v>
      </c>
      <c r="H164" s="128">
        <f>G164*30</f>
        <v>210</v>
      </c>
      <c r="I164" s="580">
        <f>J164+K164+L164</f>
        <v>24</v>
      </c>
      <c r="J164" s="128"/>
      <c r="K164" s="128"/>
      <c r="L164" s="128">
        <v>24</v>
      </c>
      <c r="M164" s="581">
        <f>H164-I164</f>
        <v>186</v>
      </c>
      <c r="N164" s="582" t="s">
        <v>223</v>
      </c>
      <c r="O164" s="582" t="s">
        <v>223</v>
      </c>
      <c r="P164" s="582" t="s">
        <v>223</v>
      </c>
      <c r="Q164" s="582"/>
      <c r="R164" s="583"/>
      <c r="S164" s="583"/>
      <c r="T164" s="575"/>
      <c r="U164" s="575"/>
      <c r="V164" s="575"/>
      <c r="W164" s="575"/>
    </row>
    <row r="165" spans="1:23" s="568" customFormat="1" ht="18" x14ac:dyDescent="0.25">
      <c r="A165" s="576"/>
      <c r="B165" s="577" t="s">
        <v>222</v>
      </c>
      <c r="C165" s="578">
        <v>4</v>
      </c>
      <c r="D165" s="578" t="s">
        <v>145</v>
      </c>
      <c r="E165" s="72"/>
      <c r="F165" s="572"/>
      <c r="G165" s="579">
        <v>6</v>
      </c>
      <c r="H165" s="128">
        <f t="shared" ref="H165:H166" si="31">G165*30</f>
        <v>180</v>
      </c>
      <c r="I165" s="580">
        <f t="shared" ref="I165:I166" si="32">J165+K165+L165</f>
        <v>24</v>
      </c>
      <c r="J165" s="128"/>
      <c r="K165" s="128"/>
      <c r="L165" s="128">
        <v>24</v>
      </c>
      <c r="M165" s="581">
        <f t="shared" ref="M165:M166" si="33">H165-I165</f>
        <v>156</v>
      </c>
      <c r="N165" s="582"/>
      <c r="O165" s="582"/>
      <c r="P165" s="84"/>
      <c r="Q165" s="582" t="s">
        <v>223</v>
      </c>
      <c r="R165" s="582" t="s">
        <v>223</v>
      </c>
      <c r="S165" s="583"/>
      <c r="T165" s="575"/>
      <c r="U165" s="575"/>
      <c r="V165" s="575"/>
      <c r="W165" s="575"/>
    </row>
    <row r="166" spans="1:23" s="568" customFormat="1" ht="47.25" x14ac:dyDescent="0.25">
      <c r="A166" s="576"/>
      <c r="B166" s="577" t="s">
        <v>222</v>
      </c>
      <c r="C166" s="578">
        <v>5</v>
      </c>
      <c r="D166" s="578"/>
      <c r="E166" s="72"/>
      <c r="F166" s="572"/>
      <c r="G166" s="579">
        <v>5</v>
      </c>
      <c r="H166" s="128">
        <f t="shared" si="31"/>
        <v>150</v>
      </c>
      <c r="I166" s="580">
        <f t="shared" si="32"/>
        <v>12</v>
      </c>
      <c r="J166" s="128"/>
      <c r="K166" s="128"/>
      <c r="L166" s="128">
        <v>12</v>
      </c>
      <c r="M166" s="581">
        <f t="shared" si="33"/>
        <v>138</v>
      </c>
      <c r="N166" s="582"/>
      <c r="O166" s="582"/>
      <c r="P166" s="582"/>
      <c r="Q166" s="582"/>
      <c r="R166" s="584"/>
      <c r="S166" s="582" t="s">
        <v>223</v>
      </c>
      <c r="T166" s="575"/>
      <c r="U166" s="575"/>
      <c r="V166" s="575"/>
      <c r="W166" s="575"/>
    </row>
    <row r="167" spans="1:23" s="52" customFormat="1" x14ac:dyDescent="0.25">
      <c r="B167" s="211"/>
      <c r="C167" s="211"/>
      <c r="D167" s="211"/>
      <c r="E167" s="211"/>
      <c r="F167" s="211"/>
      <c r="G167" s="211"/>
      <c r="H167" s="211"/>
      <c r="I167" s="211"/>
      <c r="J167" s="211"/>
      <c r="K167" s="211"/>
    </row>
    <row r="168" spans="1:23" x14ac:dyDescent="0.25">
      <c r="A168" s="52"/>
      <c r="B168" s="211" t="s">
        <v>226</v>
      </c>
      <c r="C168" s="211"/>
      <c r="D168" s="1150"/>
      <c r="E168" s="1150"/>
      <c r="F168" s="1151"/>
      <c r="G168" s="1151"/>
      <c r="H168" s="211"/>
      <c r="I168" s="1152" t="s">
        <v>227</v>
      </c>
      <c r="J168" s="1158"/>
      <c r="K168" s="1158"/>
      <c r="L168" s="52"/>
      <c r="M168" s="52"/>
      <c r="N168" s="52"/>
      <c r="O168" s="52"/>
      <c r="P168" s="52"/>
      <c r="Q168" s="591"/>
      <c r="R168" s="52"/>
      <c r="S168" s="52"/>
      <c r="T168" s="52"/>
      <c r="U168" s="52"/>
      <c r="V168" s="52"/>
    </row>
    <row r="169" spans="1:23" x14ac:dyDescent="0.25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</row>
    <row r="170" spans="1:23" x14ac:dyDescent="0.25">
      <c r="A170" s="52"/>
      <c r="B170" s="211" t="s">
        <v>228</v>
      </c>
      <c r="C170" s="211"/>
      <c r="D170" s="1150"/>
      <c r="E170" s="1150"/>
      <c r="F170" s="1151"/>
      <c r="G170" s="1151"/>
      <c r="H170" s="211"/>
      <c r="I170" s="1152" t="s">
        <v>457</v>
      </c>
      <c r="J170" s="1153"/>
      <c r="K170" s="1153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</row>
    <row r="171" spans="1:23" x14ac:dyDescent="0.25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</row>
    <row r="172" spans="1:23" x14ac:dyDescent="0.25">
      <c r="A172" s="52"/>
      <c r="B172" s="211" t="s">
        <v>230</v>
      </c>
      <c r="C172" s="211"/>
      <c r="D172" s="1150"/>
      <c r="E172" s="1150"/>
      <c r="F172" s="1151"/>
      <c r="G172" s="1151"/>
      <c r="H172" s="211"/>
      <c r="I172" s="1152" t="s">
        <v>456</v>
      </c>
      <c r="J172" s="1153"/>
      <c r="K172" s="1153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</row>
    <row r="173" spans="1:23" x14ac:dyDescent="0.25">
      <c r="A173" s="61"/>
      <c r="B173" s="217"/>
      <c r="C173" s="1154" t="s">
        <v>232</v>
      </c>
      <c r="D173" s="1154"/>
      <c r="E173" s="1154"/>
      <c r="F173" s="1154"/>
      <c r="G173" s="1154"/>
      <c r="H173" s="1154"/>
      <c r="I173" s="1154"/>
      <c r="J173" s="1154"/>
      <c r="K173" s="1154"/>
      <c r="L173" s="218"/>
      <c r="M173" s="218"/>
      <c r="N173" s="52"/>
      <c r="O173" s="52"/>
      <c r="P173" s="52"/>
      <c r="Q173" s="52"/>
      <c r="R173" s="52"/>
      <c r="S173" s="52"/>
      <c r="T173" s="52"/>
      <c r="U173" s="52"/>
      <c r="V173" s="52"/>
    </row>
    <row r="175" spans="1:23" ht="16.5" thickBot="1" x14ac:dyDescent="0.3"/>
    <row r="176" spans="1:23" ht="16.5" thickBot="1" x14ac:dyDescent="0.3">
      <c r="N176" s="168"/>
      <c r="O176" s="168"/>
      <c r="P176" s="168"/>
      <c r="Q176" s="168"/>
      <c r="R176" s="168"/>
      <c r="S176" s="168"/>
      <c r="T176" s="168"/>
      <c r="U176" s="168"/>
    </row>
    <row r="177" spans="14:21" ht="16.5" thickBot="1" x14ac:dyDescent="0.3">
      <c r="N177" s="169"/>
      <c r="O177" s="169"/>
      <c r="P177" s="169"/>
      <c r="Q177" s="169"/>
      <c r="R177" s="169"/>
      <c r="S177" s="169"/>
      <c r="T177" s="169"/>
      <c r="U177" s="169"/>
    </row>
    <row r="178" spans="14:21" x14ac:dyDescent="0.25">
      <c r="N178" s="567"/>
      <c r="O178" s="567"/>
      <c r="P178" s="567"/>
      <c r="Q178" s="567"/>
      <c r="R178" s="567"/>
      <c r="S178" s="567"/>
      <c r="T178" s="567"/>
      <c r="U178" s="567"/>
    </row>
  </sheetData>
  <mergeCells count="86">
    <mergeCell ref="A159:M159"/>
    <mergeCell ref="A160:M160"/>
    <mergeCell ref="A1:V1"/>
    <mergeCell ref="A2:A7"/>
    <mergeCell ref="B2:B7"/>
    <mergeCell ref="C2:F2"/>
    <mergeCell ref="G2:G7"/>
    <mergeCell ref="H2:M2"/>
    <mergeCell ref="N2:V3"/>
    <mergeCell ref="C3:C7"/>
    <mergeCell ref="D3:D7"/>
    <mergeCell ref="E3:F3"/>
    <mergeCell ref="N4:P4"/>
    <mergeCell ref="Q4:S4"/>
    <mergeCell ref="T4:V4"/>
    <mergeCell ref="N6:V6"/>
    <mergeCell ref="A9:V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0:V10"/>
    <mergeCell ref="A44:V44"/>
    <mergeCell ref="A86:F86"/>
    <mergeCell ref="A87:V87"/>
    <mergeCell ref="A94:F94"/>
    <mergeCell ref="A84:F84"/>
    <mergeCell ref="A85:F85"/>
    <mergeCell ref="A92:F92"/>
    <mergeCell ref="A93:F93"/>
    <mergeCell ref="A41:F41"/>
    <mergeCell ref="A42:F42"/>
    <mergeCell ref="A43:F43"/>
    <mergeCell ref="A122:V122"/>
    <mergeCell ref="A119:F119"/>
    <mergeCell ref="A120:F120"/>
    <mergeCell ref="A95:V95"/>
    <mergeCell ref="A98:F98"/>
    <mergeCell ref="A101:F101"/>
    <mergeCell ref="A102:V102"/>
    <mergeCell ref="A103:V103"/>
    <mergeCell ref="A104:A106"/>
    <mergeCell ref="A99:F99"/>
    <mergeCell ref="A100:F100"/>
    <mergeCell ref="A107:A109"/>
    <mergeCell ref="A110:A112"/>
    <mergeCell ref="A113:A115"/>
    <mergeCell ref="A116:A118"/>
    <mergeCell ref="A121:F121"/>
    <mergeCell ref="N161:Q161"/>
    <mergeCell ref="R160:V160"/>
    <mergeCell ref="R161:U161"/>
    <mergeCell ref="C173:K173"/>
    <mergeCell ref="A126:A128"/>
    <mergeCell ref="A129:A131"/>
    <mergeCell ref="A132:A134"/>
    <mergeCell ref="A135:A137"/>
    <mergeCell ref="A138:A140"/>
    <mergeCell ref="A150:F150"/>
    <mergeCell ref="A151:F151"/>
    <mergeCell ref="A153:F153"/>
    <mergeCell ref="A154:F154"/>
    <mergeCell ref="N160:Q160"/>
    <mergeCell ref="A156:M156"/>
    <mergeCell ref="A158:M158"/>
    <mergeCell ref="A123:A125"/>
    <mergeCell ref="D170:G170"/>
    <mergeCell ref="I170:K170"/>
    <mergeCell ref="D172:G172"/>
    <mergeCell ref="I172:K172"/>
    <mergeCell ref="A141:A143"/>
    <mergeCell ref="A144:A146"/>
    <mergeCell ref="A149:F149"/>
    <mergeCell ref="A152:F152"/>
    <mergeCell ref="A155:F155"/>
    <mergeCell ref="A147:F147"/>
    <mergeCell ref="A148:F148"/>
    <mergeCell ref="D168:G168"/>
    <mergeCell ref="I168:K168"/>
    <mergeCell ref="A157:M157"/>
    <mergeCell ref="A162:V162"/>
  </mergeCells>
  <pageMargins left="0.70866141732283472" right="0.70866141732283472" top="0.74803149606299213" bottom="0.74803149606299213" header="0.31496062992125984" footer="0.31496062992125984"/>
  <pageSetup paperSize="9" scale="65" fitToHeight="4" orientation="landscape" r:id="rId1"/>
  <rowBreaks count="2" manualBreakCount="2">
    <brk id="109" max="16383" man="1"/>
    <brk id="143" max="16383" man="1"/>
  </rowBreaks>
  <colBreaks count="1" manualBreakCount="1">
    <brk id="27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91"/>
  <sheetViews>
    <sheetView topLeftCell="B22" workbookViewId="0">
      <selection activeCell="G10" sqref="G10:G19"/>
    </sheetView>
  </sheetViews>
  <sheetFormatPr defaultRowHeight="15" x14ac:dyDescent="0.25"/>
  <cols>
    <col min="1" max="1" width="15.7109375" customWidth="1"/>
    <col min="2" max="2" width="18" bestFit="1" customWidth="1"/>
    <col min="3" max="3" width="3.7109375" customWidth="1"/>
    <col min="4" max="4" width="2.85546875" customWidth="1"/>
    <col min="5" max="5" width="4.7109375" customWidth="1"/>
    <col min="6" max="6" width="33.140625" customWidth="1"/>
    <col min="19" max="19" width="21" customWidth="1"/>
  </cols>
  <sheetData>
    <row r="1" spans="1:23" x14ac:dyDescent="0.25">
      <c r="A1" t="s">
        <v>286</v>
      </c>
      <c r="B1" t="s">
        <v>287</v>
      </c>
      <c r="C1" s="598"/>
      <c r="D1" s="598"/>
      <c r="E1" s="598"/>
      <c r="F1" s="1325" t="s">
        <v>288</v>
      </c>
      <c r="G1" s="1325"/>
      <c r="H1" s="1325"/>
      <c r="I1" s="1325"/>
      <c r="J1" s="1325"/>
      <c r="K1" s="1325"/>
      <c r="L1" s="1325"/>
      <c r="M1" s="1325"/>
      <c r="N1" s="1325"/>
      <c r="O1" s="1325"/>
      <c r="P1" s="1325"/>
      <c r="Q1" s="1325"/>
      <c r="R1" s="1325"/>
      <c r="S1" s="599"/>
      <c r="T1" s="599"/>
      <c r="U1" s="599"/>
    </row>
    <row r="2" spans="1:23" x14ac:dyDescent="0.25">
      <c r="C2" s="598"/>
      <c r="D2" s="598"/>
      <c r="E2" s="598"/>
      <c r="F2" s="600" t="s">
        <v>289</v>
      </c>
      <c r="G2" s="601"/>
      <c r="H2" s="601"/>
      <c r="I2" s="601"/>
      <c r="J2" s="601"/>
      <c r="K2" s="601"/>
      <c r="L2" s="601"/>
      <c r="M2" s="601"/>
      <c r="N2" s="601"/>
      <c r="O2" s="601"/>
      <c r="P2" s="601"/>
      <c r="Q2" s="601"/>
      <c r="R2" s="601"/>
      <c r="S2" s="599"/>
      <c r="T2" s="599"/>
      <c r="U2" s="599"/>
    </row>
    <row r="3" spans="1:23" x14ac:dyDescent="0.25">
      <c r="C3" s="598"/>
      <c r="D3" s="598"/>
      <c r="E3" s="598"/>
      <c r="F3" s="1326" t="s">
        <v>290</v>
      </c>
      <c r="G3" s="1327" t="s">
        <v>291</v>
      </c>
      <c r="H3" s="1328" t="s">
        <v>292</v>
      </c>
      <c r="I3" s="1328" t="s">
        <v>293</v>
      </c>
      <c r="J3" s="1331" t="s">
        <v>294</v>
      </c>
      <c r="K3" s="1331"/>
      <c r="L3" s="1331"/>
      <c r="M3" s="1331"/>
      <c r="N3" s="1331"/>
      <c r="O3" s="1332"/>
      <c r="P3" s="1327" t="s">
        <v>295</v>
      </c>
      <c r="Q3" s="1327" t="s">
        <v>296</v>
      </c>
      <c r="R3" s="1327" t="s">
        <v>297</v>
      </c>
      <c r="S3" s="599"/>
      <c r="T3" s="599"/>
      <c r="U3" s="599"/>
    </row>
    <row r="4" spans="1:23" x14ac:dyDescent="0.25">
      <c r="C4" s="598"/>
      <c r="D4" s="598"/>
      <c r="E4" s="598"/>
      <c r="F4" s="1326"/>
      <c r="G4" s="1327"/>
      <c r="H4" s="1329"/>
      <c r="I4" s="1329"/>
      <c r="J4" s="1327" t="s">
        <v>120</v>
      </c>
      <c r="K4" s="1334" t="s">
        <v>298</v>
      </c>
      <c r="L4" s="1334"/>
      <c r="M4" s="1334"/>
      <c r="N4" s="1334"/>
      <c r="O4" s="1327" t="s">
        <v>299</v>
      </c>
      <c r="P4" s="1327"/>
      <c r="Q4" s="1327"/>
      <c r="R4" s="1327"/>
      <c r="S4" s="599"/>
      <c r="T4" s="599"/>
      <c r="U4" s="599"/>
    </row>
    <row r="5" spans="1:23" x14ac:dyDescent="0.25">
      <c r="C5" s="598"/>
      <c r="D5" s="598"/>
      <c r="E5" s="598"/>
      <c r="F5" s="1326"/>
      <c r="G5" s="1327"/>
      <c r="H5" s="1329"/>
      <c r="I5" s="1329"/>
      <c r="J5" s="1332"/>
      <c r="K5" s="1327" t="s">
        <v>300</v>
      </c>
      <c r="L5" s="1331" t="s">
        <v>301</v>
      </c>
      <c r="M5" s="1332"/>
      <c r="N5" s="1332"/>
      <c r="O5" s="1332"/>
      <c r="P5" s="1327"/>
      <c r="Q5" s="1327"/>
      <c r="R5" s="1327"/>
      <c r="S5" s="599"/>
      <c r="T5" s="599"/>
      <c r="U5" s="599"/>
    </row>
    <row r="6" spans="1:23" x14ac:dyDescent="0.25">
      <c r="C6" s="598"/>
      <c r="D6" s="598"/>
      <c r="E6" s="598"/>
      <c r="F6" s="1326"/>
      <c r="G6" s="1327"/>
      <c r="H6" s="1329"/>
      <c r="I6" s="1329"/>
      <c r="J6" s="1332"/>
      <c r="K6" s="1335"/>
      <c r="L6" s="1327" t="s">
        <v>302</v>
      </c>
      <c r="M6" s="1327" t="s">
        <v>303</v>
      </c>
      <c r="N6" s="1327" t="s">
        <v>304</v>
      </c>
      <c r="O6" s="1332"/>
      <c r="P6" s="1327"/>
      <c r="Q6" s="1327"/>
      <c r="R6" s="1327"/>
      <c r="S6" s="599"/>
      <c r="T6" s="599"/>
      <c r="U6" s="599"/>
    </row>
    <row r="7" spans="1:23" x14ac:dyDescent="0.25">
      <c r="C7" s="598"/>
      <c r="D7" s="598"/>
      <c r="E7" s="598"/>
      <c r="F7" s="1326"/>
      <c r="G7" s="1327"/>
      <c r="H7" s="1329"/>
      <c r="I7" s="1329"/>
      <c r="J7" s="1332"/>
      <c r="K7" s="1335"/>
      <c r="L7" s="1327"/>
      <c r="M7" s="1327"/>
      <c r="N7" s="1327"/>
      <c r="O7" s="1332"/>
      <c r="P7" s="1327"/>
      <c r="Q7" s="1327"/>
      <c r="R7" s="1327"/>
      <c r="S7" s="599"/>
      <c r="T7" s="599"/>
      <c r="U7" s="599"/>
    </row>
    <row r="8" spans="1:23" x14ac:dyDescent="0.25">
      <c r="C8" s="598"/>
      <c r="D8" s="598"/>
      <c r="E8" s="598"/>
      <c r="F8" s="1326"/>
      <c r="G8" s="1327"/>
      <c r="H8" s="1329"/>
      <c r="I8" s="1329"/>
      <c r="J8" s="1332"/>
      <c r="K8" s="1335"/>
      <c r="L8" s="1327"/>
      <c r="M8" s="1327"/>
      <c r="N8" s="1327"/>
      <c r="O8" s="1332"/>
      <c r="P8" s="1327"/>
      <c r="Q8" s="1327"/>
      <c r="R8" s="1327"/>
      <c r="S8" s="599"/>
      <c r="T8" s="599"/>
      <c r="U8" s="599"/>
    </row>
    <row r="9" spans="1:23" x14ac:dyDescent="0.25">
      <c r="C9" s="598"/>
      <c r="D9" s="598"/>
      <c r="E9" s="598"/>
      <c r="F9" s="1326"/>
      <c r="G9" s="1327"/>
      <c r="H9" s="1330"/>
      <c r="I9" s="1330"/>
      <c r="J9" s="1332"/>
      <c r="K9" s="1335"/>
      <c r="L9" s="1327"/>
      <c r="M9" s="1327"/>
      <c r="N9" s="1327"/>
      <c r="O9" s="1332"/>
      <c r="P9" s="1327"/>
      <c r="Q9" s="1327"/>
      <c r="R9" s="1333"/>
      <c r="S9" s="602" t="s">
        <v>305</v>
      </c>
      <c r="T9" s="599" t="s">
        <v>306</v>
      </c>
      <c r="U9" s="599"/>
    </row>
    <row r="10" spans="1:23" ht="14.25" customHeight="1" x14ac:dyDescent="0.25">
      <c r="C10" s="658" t="s">
        <v>307</v>
      </c>
      <c r="D10" s="658" t="s">
        <v>308</v>
      </c>
      <c r="E10" s="658" t="s">
        <v>434</v>
      </c>
      <c r="F10" s="603" t="s">
        <v>309</v>
      </c>
      <c r="G10" s="604">
        <v>3</v>
      </c>
      <c r="H10" s="604">
        <v>3</v>
      </c>
      <c r="I10" s="604">
        <v>0</v>
      </c>
      <c r="J10" s="605">
        <v>90</v>
      </c>
      <c r="K10" s="605">
        <f>L10+M10+N10</f>
        <v>45</v>
      </c>
      <c r="L10" s="605"/>
      <c r="M10" s="605"/>
      <c r="N10" s="605">
        <v>45</v>
      </c>
      <c r="O10" s="605">
        <f t="shared" ref="O10:O22" si="0">J10-K10</f>
        <v>45</v>
      </c>
      <c r="P10" s="606">
        <v>3</v>
      </c>
      <c r="Q10" s="605" t="s">
        <v>307</v>
      </c>
      <c r="R10" s="607">
        <f t="shared" ref="R10:R22" si="1">K10/J10*100</f>
        <v>50</v>
      </c>
      <c r="S10" s="602" t="s">
        <v>310</v>
      </c>
      <c r="T10" s="599"/>
      <c r="U10" s="599"/>
    </row>
    <row r="11" spans="1:23" ht="25.5" customHeight="1" x14ac:dyDescent="0.25">
      <c r="B11" t="s">
        <v>311</v>
      </c>
      <c r="C11" s="658" t="s">
        <v>307</v>
      </c>
      <c r="D11" s="658" t="s">
        <v>308</v>
      </c>
      <c r="E11" s="658" t="s">
        <v>434</v>
      </c>
      <c r="F11" s="677" t="s">
        <v>312</v>
      </c>
      <c r="G11" s="609">
        <v>6</v>
      </c>
      <c r="H11" s="609">
        <v>4</v>
      </c>
      <c r="I11" s="609">
        <v>2</v>
      </c>
      <c r="J11" s="610">
        <f t="shared" ref="J11:J22" si="2">G11*30</f>
        <v>180</v>
      </c>
      <c r="K11" s="610">
        <f t="shared" ref="K11:K22" si="3">L11+M11+N11</f>
        <v>75</v>
      </c>
      <c r="L11" s="610">
        <v>45</v>
      </c>
      <c r="M11" s="610"/>
      <c r="N11" s="610">
        <v>30</v>
      </c>
      <c r="O11" s="610">
        <f t="shared" si="0"/>
        <v>105</v>
      </c>
      <c r="P11" s="609">
        <f t="shared" ref="P11:P15" si="4">K11/15</f>
        <v>5</v>
      </c>
      <c r="Q11" s="610" t="s">
        <v>313</v>
      </c>
      <c r="R11" s="611">
        <f t="shared" si="1"/>
        <v>41.666666666666671</v>
      </c>
      <c r="S11" s="602" t="s">
        <v>314</v>
      </c>
      <c r="T11" s="599">
        <v>1</v>
      </c>
      <c r="U11" s="599"/>
    </row>
    <row r="12" spans="1:23" ht="33" customHeight="1" x14ac:dyDescent="0.25">
      <c r="B12" t="s">
        <v>315</v>
      </c>
      <c r="C12" s="658" t="s">
        <v>307</v>
      </c>
      <c r="D12" s="658" t="s">
        <v>308</v>
      </c>
      <c r="E12" s="658" t="s">
        <v>434</v>
      </c>
      <c r="F12" s="612" t="s">
        <v>316</v>
      </c>
      <c r="G12" s="606">
        <v>6</v>
      </c>
      <c r="H12" s="606">
        <v>6</v>
      </c>
      <c r="I12" s="606">
        <v>0</v>
      </c>
      <c r="J12" s="605">
        <f t="shared" si="2"/>
        <v>180</v>
      </c>
      <c r="K12" s="605">
        <f t="shared" si="3"/>
        <v>75</v>
      </c>
      <c r="L12" s="605">
        <v>30</v>
      </c>
      <c r="M12" s="605"/>
      <c r="N12" s="605">
        <v>45</v>
      </c>
      <c r="O12" s="605">
        <f t="shared" si="0"/>
        <v>105</v>
      </c>
      <c r="P12" s="606">
        <f t="shared" si="4"/>
        <v>5</v>
      </c>
      <c r="Q12" s="605" t="s">
        <v>313</v>
      </c>
      <c r="R12" s="607">
        <f t="shared" si="1"/>
        <v>41.666666666666671</v>
      </c>
      <c r="S12" s="602" t="s">
        <v>317</v>
      </c>
      <c r="T12" s="599"/>
      <c r="U12" s="599"/>
      <c r="V12" t="s">
        <v>434</v>
      </c>
      <c r="W12">
        <f>SUMIF(E10:E22,"ЗО",I10:I22)</f>
        <v>22</v>
      </c>
    </row>
    <row r="13" spans="1:23" ht="24.75" customHeight="1" x14ac:dyDescent="0.25">
      <c r="B13" t="s">
        <v>318</v>
      </c>
      <c r="C13" s="658" t="s">
        <v>307</v>
      </c>
      <c r="D13" s="658" t="s">
        <v>308</v>
      </c>
      <c r="E13" s="658" t="s">
        <v>434</v>
      </c>
      <c r="F13" s="677" t="s">
        <v>319</v>
      </c>
      <c r="G13" s="609">
        <v>5</v>
      </c>
      <c r="H13" s="609">
        <v>2</v>
      </c>
      <c r="I13" s="609">
        <v>3</v>
      </c>
      <c r="J13" s="610">
        <f t="shared" si="2"/>
        <v>150</v>
      </c>
      <c r="K13" s="610">
        <f t="shared" si="3"/>
        <v>60</v>
      </c>
      <c r="L13" s="610">
        <v>30</v>
      </c>
      <c r="M13" s="610"/>
      <c r="N13" s="610">
        <v>30</v>
      </c>
      <c r="O13" s="610">
        <f t="shared" si="0"/>
        <v>90</v>
      </c>
      <c r="P13" s="609">
        <f t="shared" si="4"/>
        <v>4</v>
      </c>
      <c r="Q13" s="610" t="s">
        <v>313</v>
      </c>
      <c r="R13" s="611">
        <f t="shared" si="1"/>
        <v>40</v>
      </c>
      <c r="S13" s="602" t="s">
        <v>320</v>
      </c>
      <c r="T13" s="599">
        <v>1</v>
      </c>
      <c r="U13" s="599"/>
      <c r="V13" t="s">
        <v>435</v>
      </c>
      <c r="W13">
        <f>SUMIF(E10:E22,"ПО",I10:I22)</f>
        <v>8</v>
      </c>
    </row>
    <row r="14" spans="1:23" ht="24.75" customHeight="1" x14ac:dyDescent="0.25">
      <c r="B14" t="s">
        <v>321</v>
      </c>
      <c r="C14" s="658" t="s">
        <v>307</v>
      </c>
      <c r="D14" s="658" t="s">
        <v>308</v>
      </c>
      <c r="E14" s="658" t="s">
        <v>434</v>
      </c>
      <c r="F14" s="677" t="s">
        <v>322</v>
      </c>
      <c r="G14" s="609">
        <v>4</v>
      </c>
      <c r="H14" s="609"/>
      <c r="I14" s="609">
        <v>4</v>
      </c>
      <c r="J14" s="610">
        <v>120</v>
      </c>
      <c r="K14" s="610">
        <f t="shared" si="3"/>
        <v>45</v>
      </c>
      <c r="L14" s="610">
        <v>30</v>
      </c>
      <c r="M14" s="610"/>
      <c r="N14" s="610">
        <v>15</v>
      </c>
      <c r="O14" s="610">
        <v>75</v>
      </c>
      <c r="P14" s="609">
        <v>3</v>
      </c>
      <c r="Q14" s="610" t="s">
        <v>313</v>
      </c>
      <c r="R14" s="611"/>
      <c r="S14" s="602" t="s">
        <v>323</v>
      </c>
      <c r="T14" s="599">
        <v>1</v>
      </c>
      <c r="U14" s="599"/>
      <c r="V14" t="s">
        <v>436</v>
      </c>
      <c r="W14">
        <f>SUMIF(E10:E22,"ЗВ",I10:I22)</f>
        <v>0</v>
      </c>
    </row>
    <row r="15" spans="1:23" ht="27" customHeight="1" x14ac:dyDescent="0.25">
      <c r="B15" t="s">
        <v>318</v>
      </c>
      <c r="C15" s="658" t="s">
        <v>304</v>
      </c>
      <c r="D15" s="658" t="s">
        <v>308</v>
      </c>
      <c r="E15" s="658" t="s">
        <v>435</v>
      </c>
      <c r="F15" s="616" t="s">
        <v>324</v>
      </c>
      <c r="G15" s="609">
        <v>4</v>
      </c>
      <c r="H15" s="609">
        <v>1</v>
      </c>
      <c r="I15" s="609">
        <v>3</v>
      </c>
      <c r="J15" s="610">
        <f t="shared" si="2"/>
        <v>120</v>
      </c>
      <c r="K15" s="610">
        <f t="shared" si="3"/>
        <v>45</v>
      </c>
      <c r="L15" s="610">
        <v>15</v>
      </c>
      <c r="M15" s="610">
        <v>30</v>
      </c>
      <c r="N15" s="610"/>
      <c r="O15" s="610">
        <f t="shared" si="0"/>
        <v>75</v>
      </c>
      <c r="P15" s="609">
        <f t="shared" si="4"/>
        <v>3</v>
      </c>
      <c r="Q15" s="610" t="s">
        <v>307</v>
      </c>
      <c r="R15" s="611">
        <f t="shared" si="1"/>
        <v>37.5</v>
      </c>
      <c r="S15" s="602" t="s">
        <v>325</v>
      </c>
      <c r="T15" s="599">
        <v>1</v>
      </c>
      <c r="U15" s="599"/>
      <c r="V15" t="s">
        <v>437</v>
      </c>
      <c r="W15">
        <f>SUMIF(E10:E22,"ПВ",I10:I22)</f>
        <v>0</v>
      </c>
    </row>
    <row r="16" spans="1:23" ht="27" customHeight="1" x14ac:dyDescent="0.25">
      <c r="B16" t="s">
        <v>326</v>
      </c>
      <c r="C16" s="658" t="s">
        <v>304</v>
      </c>
      <c r="D16" s="658" t="s">
        <v>308</v>
      </c>
      <c r="E16" s="658" t="s">
        <v>435</v>
      </c>
      <c r="F16" s="616" t="s">
        <v>327</v>
      </c>
      <c r="G16" s="609">
        <v>4</v>
      </c>
      <c r="H16" s="609">
        <v>2</v>
      </c>
      <c r="I16" s="609">
        <v>2</v>
      </c>
      <c r="J16" s="610">
        <f t="shared" si="2"/>
        <v>120</v>
      </c>
      <c r="K16" s="610">
        <f>L16+M16+N16</f>
        <v>45</v>
      </c>
      <c r="L16" s="610">
        <v>15</v>
      </c>
      <c r="M16" s="610"/>
      <c r="N16" s="610">
        <v>30</v>
      </c>
      <c r="O16" s="610">
        <f>J16-K16</f>
        <v>75</v>
      </c>
      <c r="P16" s="609">
        <f>K16/18</f>
        <v>2.5</v>
      </c>
      <c r="Q16" s="610" t="s">
        <v>313</v>
      </c>
      <c r="R16" s="611">
        <f>K16/J16*100</f>
        <v>37.5</v>
      </c>
      <c r="S16" s="602" t="s">
        <v>328</v>
      </c>
      <c r="T16" s="599">
        <v>1</v>
      </c>
      <c r="U16" s="599"/>
      <c r="W16">
        <f>SUM(W12:W15)</f>
        <v>30</v>
      </c>
    </row>
    <row r="17" spans="2:21" ht="27" customHeight="1" x14ac:dyDescent="0.25">
      <c r="B17" t="s">
        <v>318</v>
      </c>
      <c r="C17" s="658" t="s">
        <v>307</v>
      </c>
      <c r="D17" s="658" t="s">
        <v>308</v>
      </c>
      <c r="E17" s="658" t="s">
        <v>434</v>
      </c>
      <c r="F17" s="677" t="s">
        <v>329</v>
      </c>
      <c r="G17" s="609">
        <v>3</v>
      </c>
      <c r="H17" s="609">
        <v>1</v>
      </c>
      <c r="I17" s="609">
        <v>2</v>
      </c>
      <c r="J17" s="610">
        <f t="shared" si="2"/>
        <v>90</v>
      </c>
      <c r="K17" s="610">
        <f>L17+M17+N17</f>
        <v>45</v>
      </c>
      <c r="L17" s="610">
        <v>15</v>
      </c>
      <c r="M17" s="610"/>
      <c r="N17" s="610">
        <v>30</v>
      </c>
      <c r="O17" s="610">
        <f>J17-K17</f>
        <v>45</v>
      </c>
      <c r="P17" s="609">
        <f>K17/18</f>
        <v>2.5</v>
      </c>
      <c r="Q17" s="610" t="s">
        <v>307</v>
      </c>
      <c r="R17" s="611">
        <f>K17/J17*100</f>
        <v>50</v>
      </c>
      <c r="S17" s="602" t="s">
        <v>330</v>
      </c>
      <c r="T17" s="599">
        <v>1</v>
      </c>
      <c r="U17" s="599"/>
    </row>
    <row r="18" spans="2:21" ht="27" customHeight="1" x14ac:dyDescent="0.25">
      <c r="B18" t="s">
        <v>326</v>
      </c>
      <c r="C18" s="658" t="s">
        <v>307</v>
      </c>
      <c r="D18" s="658" t="s">
        <v>308</v>
      </c>
      <c r="E18" s="658" t="s">
        <v>434</v>
      </c>
      <c r="F18" s="616" t="s">
        <v>331</v>
      </c>
      <c r="G18" s="609">
        <v>5</v>
      </c>
      <c r="H18" s="609">
        <v>1</v>
      </c>
      <c r="I18" s="609">
        <v>4</v>
      </c>
      <c r="J18" s="610">
        <f t="shared" si="2"/>
        <v>150</v>
      </c>
      <c r="K18" s="610">
        <f>L18+M18+N18</f>
        <v>60</v>
      </c>
      <c r="L18" s="610">
        <v>30</v>
      </c>
      <c r="M18" s="610"/>
      <c r="N18" s="610">
        <v>30</v>
      </c>
      <c r="O18" s="610">
        <f>J18-K18</f>
        <v>90</v>
      </c>
      <c r="P18" s="609">
        <f>K18/18</f>
        <v>3.3333333333333335</v>
      </c>
      <c r="Q18" s="610" t="s">
        <v>313</v>
      </c>
      <c r="R18" s="611">
        <f>K18/J18*100</f>
        <v>40</v>
      </c>
      <c r="S18" s="602" t="s">
        <v>332</v>
      </c>
      <c r="T18" s="615">
        <v>1</v>
      </c>
      <c r="U18" s="599"/>
    </row>
    <row r="19" spans="2:21" ht="27" customHeight="1" x14ac:dyDescent="0.25">
      <c r="B19" t="s">
        <v>333</v>
      </c>
      <c r="C19" s="658" t="s">
        <v>307</v>
      </c>
      <c r="D19" s="658" t="s">
        <v>308</v>
      </c>
      <c r="E19" s="658" t="s">
        <v>434</v>
      </c>
      <c r="F19" s="616" t="s">
        <v>334</v>
      </c>
      <c r="G19" s="609">
        <v>5</v>
      </c>
      <c r="H19" s="609"/>
      <c r="I19" s="609">
        <v>5</v>
      </c>
      <c r="J19" s="610">
        <f t="shared" si="2"/>
        <v>150</v>
      </c>
      <c r="K19" s="610">
        <v>72</v>
      </c>
      <c r="L19" s="610">
        <v>30</v>
      </c>
      <c r="M19" s="610"/>
      <c r="N19" s="610">
        <v>30</v>
      </c>
      <c r="O19" s="610">
        <v>78</v>
      </c>
      <c r="P19" s="609">
        <v>4</v>
      </c>
      <c r="Q19" s="610" t="s">
        <v>313</v>
      </c>
      <c r="R19" s="611">
        <v>48</v>
      </c>
      <c r="S19" s="602" t="s">
        <v>335</v>
      </c>
      <c r="T19" s="615">
        <v>1</v>
      </c>
      <c r="U19" s="599"/>
    </row>
    <row r="21" spans="2:21" ht="27" customHeight="1" x14ac:dyDescent="0.25">
      <c r="B21" t="s">
        <v>336</v>
      </c>
      <c r="C21" s="658" t="s">
        <v>304</v>
      </c>
      <c r="D21" s="658" t="s">
        <v>308</v>
      </c>
      <c r="E21" s="658" t="s">
        <v>435</v>
      </c>
      <c r="F21" s="613" t="s">
        <v>337</v>
      </c>
      <c r="G21" s="609">
        <v>5</v>
      </c>
      <c r="H21" s="609">
        <v>2</v>
      </c>
      <c r="I21" s="609">
        <v>3</v>
      </c>
      <c r="J21" s="610">
        <f t="shared" si="2"/>
        <v>150</v>
      </c>
      <c r="K21" s="610">
        <f>L21+M21+N21</f>
        <v>60</v>
      </c>
      <c r="L21" s="610">
        <v>30</v>
      </c>
      <c r="M21" s="610"/>
      <c r="N21" s="610">
        <v>30</v>
      </c>
      <c r="O21" s="610">
        <f>J21-K21</f>
        <v>90</v>
      </c>
      <c r="P21" s="609">
        <f>K21/18</f>
        <v>3.3333333333333335</v>
      </c>
      <c r="Q21" s="610" t="s">
        <v>307</v>
      </c>
      <c r="R21" s="611">
        <f>K21/J21*100</f>
        <v>40</v>
      </c>
      <c r="S21" s="602" t="s">
        <v>320</v>
      </c>
      <c r="T21" s="599">
        <v>1</v>
      </c>
      <c r="U21" s="599"/>
    </row>
    <row r="22" spans="2:21" ht="24.75" customHeight="1" x14ac:dyDescent="0.25">
      <c r="B22" t="s">
        <v>338</v>
      </c>
      <c r="C22" s="658" t="s">
        <v>307</v>
      </c>
      <c r="D22" s="658" t="s">
        <v>308</v>
      </c>
      <c r="E22" s="658" t="s">
        <v>434</v>
      </c>
      <c r="F22" s="616" t="s">
        <v>339</v>
      </c>
      <c r="G22" s="617">
        <v>2</v>
      </c>
      <c r="H22" s="617"/>
      <c r="I22" s="617">
        <v>2</v>
      </c>
      <c r="J22" s="618">
        <f t="shared" si="2"/>
        <v>60</v>
      </c>
      <c r="K22" s="610">
        <f t="shared" si="3"/>
        <v>30</v>
      </c>
      <c r="L22" s="618">
        <v>15</v>
      </c>
      <c r="M22" s="618"/>
      <c r="N22" s="618">
        <v>15</v>
      </c>
      <c r="O22" s="618">
        <f t="shared" si="0"/>
        <v>30</v>
      </c>
      <c r="P22" s="617">
        <v>2</v>
      </c>
      <c r="Q22" s="618" t="s">
        <v>307</v>
      </c>
      <c r="R22" s="619">
        <f t="shared" si="1"/>
        <v>50</v>
      </c>
      <c r="S22" s="602" t="s">
        <v>340</v>
      </c>
      <c r="T22" s="599">
        <v>1</v>
      </c>
      <c r="U22" s="599"/>
    </row>
    <row r="23" spans="2:21" ht="12.75" customHeight="1" x14ac:dyDescent="0.25">
      <c r="C23" s="598"/>
      <c r="D23" s="598"/>
      <c r="E23" s="598"/>
      <c r="F23" s="620" t="s">
        <v>125</v>
      </c>
      <c r="G23" s="621">
        <f>SUM(G10:G22)</f>
        <v>52</v>
      </c>
      <c r="H23" s="622">
        <f>SUM(H10:H22)</f>
        <v>22</v>
      </c>
      <c r="I23" s="622">
        <f>SUM(I10:I22)</f>
        <v>30</v>
      </c>
      <c r="J23" s="623">
        <f t="shared" ref="J23:P23" si="5">SUM(J10:J22)</f>
        <v>1560</v>
      </c>
      <c r="K23" s="623">
        <f t="shared" si="5"/>
        <v>657</v>
      </c>
      <c r="L23" s="623">
        <f t="shared" si="5"/>
        <v>285</v>
      </c>
      <c r="M23" s="623">
        <f t="shared" si="5"/>
        <v>30</v>
      </c>
      <c r="N23" s="623">
        <f t="shared" si="5"/>
        <v>330</v>
      </c>
      <c r="O23" s="623">
        <f t="shared" si="5"/>
        <v>903</v>
      </c>
      <c r="P23" s="623">
        <f t="shared" si="5"/>
        <v>40.666666666666664</v>
      </c>
      <c r="Q23" s="623"/>
      <c r="R23" s="624"/>
      <c r="S23" s="625" t="s">
        <v>341</v>
      </c>
      <c r="T23" s="599"/>
      <c r="U23" s="599"/>
    </row>
    <row r="24" spans="2:21" x14ac:dyDescent="0.25">
      <c r="C24" s="598"/>
      <c r="D24" s="598"/>
      <c r="E24" s="598"/>
      <c r="F24" s="626" t="s">
        <v>99</v>
      </c>
      <c r="G24" s="627">
        <f>30-G23</f>
        <v>-22</v>
      </c>
      <c r="H24" s="627"/>
      <c r="I24" s="627"/>
      <c r="J24" s="627"/>
      <c r="K24" s="627"/>
      <c r="L24" s="627"/>
      <c r="M24" s="627"/>
      <c r="N24" s="627"/>
      <c r="O24" s="627"/>
      <c r="P24" s="627"/>
      <c r="Q24" s="627"/>
      <c r="R24" s="601"/>
      <c r="S24" s="602"/>
      <c r="T24" s="599"/>
      <c r="U24" s="599"/>
    </row>
    <row r="25" spans="2:21" x14ac:dyDescent="0.25">
      <c r="C25" s="598"/>
      <c r="D25" s="598"/>
      <c r="E25" s="598"/>
      <c r="F25" s="600"/>
      <c r="G25" s="601"/>
      <c r="H25" s="601"/>
      <c r="I25" s="601"/>
      <c r="J25" s="601"/>
      <c r="K25" s="601"/>
      <c r="L25" s="601"/>
      <c r="M25" s="601"/>
      <c r="N25" s="601"/>
      <c r="O25" s="601"/>
      <c r="P25" s="601"/>
      <c r="Q25" s="601"/>
      <c r="R25" s="601"/>
      <c r="S25" s="602"/>
      <c r="T25" s="599"/>
      <c r="U25" s="599"/>
    </row>
    <row r="26" spans="2:21" x14ac:dyDescent="0.25">
      <c r="C26" s="598"/>
      <c r="D26" s="598"/>
      <c r="E26" s="598"/>
      <c r="F26" s="600" t="s">
        <v>342</v>
      </c>
      <c r="G26" s="601"/>
      <c r="H26" s="601"/>
      <c r="I26" s="601"/>
      <c r="J26" s="601"/>
      <c r="K26" s="601"/>
      <c r="L26" s="601"/>
      <c r="M26" s="601"/>
      <c r="N26" s="601"/>
      <c r="O26" s="601"/>
      <c r="P26" s="601"/>
      <c r="Q26" s="601"/>
      <c r="R26" s="601"/>
      <c r="S26" s="602"/>
      <c r="T26" s="599"/>
      <c r="U26" s="599"/>
    </row>
    <row r="27" spans="2:21" x14ac:dyDescent="0.25">
      <c r="C27" s="598"/>
      <c r="D27" s="598"/>
      <c r="E27" s="598"/>
      <c r="F27" s="1326" t="s">
        <v>290</v>
      </c>
      <c r="G27" s="1327" t="s">
        <v>291</v>
      </c>
      <c r="H27" s="1328" t="s">
        <v>292</v>
      </c>
      <c r="I27" s="1328" t="s">
        <v>293</v>
      </c>
      <c r="J27" s="1331" t="s">
        <v>294</v>
      </c>
      <c r="K27" s="1331"/>
      <c r="L27" s="1331"/>
      <c r="M27" s="1331"/>
      <c r="N27" s="1331"/>
      <c r="O27" s="1332"/>
      <c r="P27" s="1327" t="s">
        <v>295</v>
      </c>
      <c r="Q27" s="1327" t="s">
        <v>296</v>
      </c>
      <c r="R27" s="1333" t="s">
        <v>297</v>
      </c>
      <c r="S27" s="602"/>
      <c r="T27" s="599"/>
      <c r="U27" s="599"/>
    </row>
    <row r="28" spans="2:21" x14ac:dyDescent="0.25">
      <c r="C28" s="598"/>
      <c r="D28" s="598"/>
      <c r="E28" s="598"/>
      <c r="F28" s="1326"/>
      <c r="G28" s="1327"/>
      <c r="H28" s="1329"/>
      <c r="I28" s="1329"/>
      <c r="J28" s="1327" t="s">
        <v>120</v>
      </c>
      <c r="K28" s="1334" t="s">
        <v>298</v>
      </c>
      <c r="L28" s="1334"/>
      <c r="M28" s="1334"/>
      <c r="N28" s="1334"/>
      <c r="O28" s="1327" t="s">
        <v>299</v>
      </c>
      <c r="P28" s="1327"/>
      <c r="Q28" s="1327"/>
      <c r="R28" s="1333"/>
      <c r="S28" s="602"/>
      <c r="T28" s="599"/>
      <c r="U28" s="599"/>
    </row>
    <row r="29" spans="2:21" x14ac:dyDescent="0.25">
      <c r="C29" s="598"/>
      <c r="D29" s="598"/>
      <c r="E29" s="598"/>
      <c r="F29" s="1326"/>
      <c r="G29" s="1327"/>
      <c r="H29" s="1329"/>
      <c r="I29" s="1329"/>
      <c r="J29" s="1332"/>
      <c r="K29" s="1327" t="s">
        <v>300</v>
      </c>
      <c r="L29" s="1331" t="s">
        <v>301</v>
      </c>
      <c r="M29" s="1332"/>
      <c r="N29" s="1332"/>
      <c r="O29" s="1332"/>
      <c r="P29" s="1327"/>
      <c r="Q29" s="1327"/>
      <c r="R29" s="1333"/>
      <c r="S29" s="602"/>
      <c r="T29" s="599"/>
      <c r="U29" s="599"/>
    </row>
    <row r="30" spans="2:21" x14ac:dyDescent="0.25">
      <c r="C30" s="598"/>
      <c r="D30" s="598"/>
      <c r="E30" s="598"/>
      <c r="F30" s="1326"/>
      <c r="G30" s="1327"/>
      <c r="H30" s="1329"/>
      <c r="I30" s="1329"/>
      <c r="J30" s="1332"/>
      <c r="K30" s="1335"/>
      <c r="L30" s="1327" t="s">
        <v>302</v>
      </c>
      <c r="M30" s="1327" t="s">
        <v>303</v>
      </c>
      <c r="N30" s="1327" t="s">
        <v>304</v>
      </c>
      <c r="O30" s="1332"/>
      <c r="P30" s="1327"/>
      <c r="Q30" s="1327"/>
      <c r="R30" s="1333"/>
      <c r="S30" s="602"/>
      <c r="T30" s="599"/>
      <c r="U30" s="599"/>
    </row>
    <row r="31" spans="2:21" x14ac:dyDescent="0.25">
      <c r="C31" s="598"/>
      <c r="D31" s="598"/>
      <c r="E31" s="598"/>
      <c r="F31" s="1326"/>
      <c r="G31" s="1327"/>
      <c r="H31" s="1329"/>
      <c r="I31" s="1329"/>
      <c r="J31" s="1332"/>
      <c r="K31" s="1335"/>
      <c r="L31" s="1327"/>
      <c r="M31" s="1327"/>
      <c r="N31" s="1327"/>
      <c r="O31" s="1332"/>
      <c r="P31" s="1327"/>
      <c r="Q31" s="1327"/>
      <c r="R31" s="1333"/>
      <c r="S31" s="602"/>
      <c r="T31" s="599"/>
      <c r="U31" s="599"/>
    </row>
    <row r="32" spans="2:21" x14ac:dyDescent="0.25">
      <c r="C32" s="598"/>
      <c r="D32" s="598"/>
      <c r="E32" s="598"/>
      <c r="F32" s="1326"/>
      <c r="G32" s="1327"/>
      <c r="H32" s="1329"/>
      <c r="I32" s="1329"/>
      <c r="J32" s="1332"/>
      <c r="K32" s="1335"/>
      <c r="L32" s="1327"/>
      <c r="M32" s="1327"/>
      <c r="N32" s="1327"/>
      <c r="O32" s="1332"/>
      <c r="P32" s="1327"/>
      <c r="Q32" s="1327"/>
      <c r="R32" s="1333"/>
      <c r="S32" s="602"/>
      <c r="T32" s="599"/>
      <c r="U32" s="599"/>
    </row>
    <row r="33" spans="2:23" x14ac:dyDescent="0.25">
      <c r="C33" s="598"/>
      <c r="D33" s="598"/>
      <c r="E33" s="598"/>
      <c r="F33" s="1326"/>
      <c r="G33" s="1327"/>
      <c r="H33" s="1330"/>
      <c r="I33" s="1330"/>
      <c r="J33" s="1332"/>
      <c r="K33" s="1335"/>
      <c r="L33" s="1327"/>
      <c r="M33" s="1327"/>
      <c r="N33" s="1327"/>
      <c r="O33" s="1332"/>
      <c r="P33" s="1327"/>
      <c r="Q33" s="1327"/>
      <c r="R33" s="1333"/>
      <c r="S33" s="602"/>
      <c r="T33" s="599"/>
      <c r="U33" s="599"/>
    </row>
    <row r="34" spans="2:23" ht="19.5" customHeight="1" x14ac:dyDescent="0.25">
      <c r="C34" s="658" t="s">
        <v>307</v>
      </c>
      <c r="D34" s="658" t="s">
        <v>308</v>
      </c>
      <c r="E34" s="658" t="s">
        <v>434</v>
      </c>
      <c r="F34" s="603" t="s">
        <v>309</v>
      </c>
      <c r="G34" s="604">
        <v>3</v>
      </c>
      <c r="H34" s="604">
        <v>3</v>
      </c>
      <c r="I34" s="604">
        <v>0</v>
      </c>
      <c r="J34" s="605">
        <f t="shared" ref="J34:J43" si="6">G34*30</f>
        <v>90</v>
      </c>
      <c r="K34" s="605">
        <v>36</v>
      </c>
      <c r="L34" s="605"/>
      <c r="M34" s="605"/>
      <c r="N34" s="605">
        <v>36</v>
      </c>
      <c r="O34" s="605">
        <f t="shared" ref="O34:O42" si="7">J34-K34</f>
        <v>54</v>
      </c>
      <c r="P34" s="606">
        <f t="shared" ref="P34:P36" si="8">K34/18</f>
        <v>2</v>
      </c>
      <c r="Q34" s="605" t="s">
        <v>307</v>
      </c>
      <c r="R34" s="607">
        <f t="shared" ref="R34:R43" si="9">K34/J34*100</f>
        <v>40</v>
      </c>
      <c r="S34" s="602" t="s">
        <v>310</v>
      </c>
      <c r="T34" s="599"/>
      <c r="U34" s="599"/>
      <c r="V34" t="s">
        <v>438</v>
      </c>
      <c r="W34">
        <f>SUMIF(E33:E45,"ПР",I33:I45)</f>
        <v>3</v>
      </c>
    </row>
    <row r="35" spans="2:23" ht="41.25" customHeight="1" x14ac:dyDescent="0.25">
      <c r="B35" t="s">
        <v>343</v>
      </c>
      <c r="C35" s="658" t="s">
        <v>307</v>
      </c>
      <c r="D35" s="658" t="s">
        <v>308</v>
      </c>
      <c r="E35" s="658" t="s">
        <v>434</v>
      </c>
      <c r="F35" s="613" t="s">
        <v>344</v>
      </c>
      <c r="G35" s="609">
        <v>4</v>
      </c>
      <c r="H35" s="609"/>
      <c r="I35" s="609">
        <v>4</v>
      </c>
      <c r="J35" s="610">
        <f t="shared" si="6"/>
        <v>120</v>
      </c>
      <c r="K35" s="610">
        <f t="shared" ref="K35:K42" si="10">L35+M35+N35</f>
        <v>72</v>
      </c>
      <c r="L35" s="610">
        <v>36</v>
      </c>
      <c r="M35" s="610"/>
      <c r="N35" s="610">
        <v>36</v>
      </c>
      <c r="O35" s="610">
        <f t="shared" si="7"/>
        <v>48</v>
      </c>
      <c r="P35" s="609">
        <f t="shared" si="8"/>
        <v>4</v>
      </c>
      <c r="Q35" s="610" t="s">
        <v>313</v>
      </c>
      <c r="R35" s="611">
        <f t="shared" si="9"/>
        <v>60</v>
      </c>
      <c r="S35" s="602" t="s">
        <v>323</v>
      </c>
      <c r="T35" s="599">
        <v>2</v>
      </c>
      <c r="U35" s="599"/>
      <c r="V35" t="s">
        <v>434</v>
      </c>
      <c r="W35">
        <f>SUMIF(E33:E45,"ЗО",I33:I45)</f>
        <v>6</v>
      </c>
    </row>
    <row r="36" spans="2:23" ht="26.25" customHeight="1" x14ac:dyDescent="0.25">
      <c r="C36" s="658" t="s">
        <v>307</v>
      </c>
      <c r="D36" s="658" t="s">
        <v>308</v>
      </c>
      <c r="E36" s="658" t="s">
        <v>434</v>
      </c>
      <c r="F36" s="603" t="s">
        <v>345</v>
      </c>
      <c r="G36" s="606">
        <v>3</v>
      </c>
      <c r="H36" s="606">
        <v>3</v>
      </c>
      <c r="I36" s="606">
        <v>0</v>
      </c>
      <c r="J36" s="605">
        <f t="shared" si="6"/>
        <v>90</v>
      </c>
      <c r="K36" s="605">
        <f t="shared" si="10"/>
        <v>36</v>
      </c>
      <c r="L36" s="605">
        <v>18</v>
      </c>
      <c r="M36" s="605"/>
      <c r="N36" s="605">
        <v>18</v>
      </c>
      <c r="O36" s="605">
        <f t="shared" si="7"/>
        <v>54</v>
      </c>
      <c r="P36" s="606">
        <f t="shared" si="8"/>
        <v>2</v>
      </c>
      <c r="Q36" s="605" t="s">
        <v>307</v>
      </c>
      <c r="R36" s="607">
        <f t="shared" si="9"/>
        <v>40</v>
      </c>
      <c r="S36" s="602" t="s">
        <v>310</v>
      </c>
      <c r="T36" s="599"/>
      <c r="U36" s="599"/>
      <c r="V36" t="s">
        <v>435</v>
      </c>
      <c r="W36">
        <f>SUMIF(E33:E45,"ПО",I33:I45)</f>
        <v>17</v>
      </c>
    </row>
    <row r="37" spans="2:23" ht="26.25" customHeight="1" x14ac:dyDescent="0.25">
      <c r="B37" t="s">
        <v>333</v>
      </c>
      <c r="C37" s="658" t="s">
        <v>304</v>
      </c>
      <c r="D37" s="658" t="s">
        <v>308</v>
      </c>
      <c r="E37" s="658" t="s">
        <v>435</v>
      </c>
      <c r="F37" s="614" t="s">
        <v>346</v>
      </c>
      <c r="G37" s="609">
        <v>5</v>
      </c>
      <c r="H37" s="609"/>
      <c r="I37" s="609">
        <v>5</v>
      </c>
      <c r="J37" s="610">
        <f t="shared" si="6"/>
        <v>150</v>
      </c>
      <c r="K37" s="610">
        <f t="shared" si="10"/>
        <v>72</v>
      </c>
      <c r="L37" s="610">
        <v>36</v>
      </c>
      <c r="M37" s="610"/>
      <c r="N37" s="610">
        <v>36</v>
      </c>
      <c r="O37" s="610">
        <f t="shared" si="7"/>
        <v>78</v>
      </c>
      <c r="P37" s="609">
        <f>K37/15</f>
        <v>4.8</v>
      </c>
      <c r="Q37" s="610" t="s">
        <v>313</v>
      </c>
      <c r="R37" s="611">
        <f t="shared" si="9"/>
        <v>48</v>
      </c>
      <c r="S37" s="602" t="s">
        <v>335</v>
      </c>
      <c r="T37" s="599">
        <v>2</v>
      </c>
      <c r="U37" s="599"/>
      <c r="V37" t="s">
        <v>436</v>
      </c>
      <c r="W37">
        <f>SUMIF(E33:E45,"ЗВ",I33:I45)</f>
        <v>4</v>
      </c>
    </row>
    <row r="38" spans="2:23" ht="26.25" customHeight="1" x14ac:dyDescent="0.25">
      <c r="B38" t="s">
        <v>347</v>
      </c>
      <c r="C38" s="670" t="s">
        <v>304</v>
      </c>
      <c r="D38" s="670" t="s">
        <v>308</v>
      </c>
      <c r="E38" s="670" t="s">
        <v>434</v>
      </c>
      <c r="F38" s="608" t="s">
        <v>348</v>
      </c>
      <c r="G38" s="609">
        <v>4</v>
      </c>
      <c r="H38" s="609">
        <v>2</v>
      </c>
      <c r="I38" s="609">
        <v>2</v>
      </c>
      <c r="J38" s="610">
        <f t="shared" si="6"/>
        <v>120</v>
      </c>
      <c r="K38" s="610">
        <f t="shared" si="10"/>
        <v>72</v>
      </c>
      <c r="L38" s="610">
        <v>36</v>
      </c>
      <c r="M38" s="610"/>
      <c r="N38" s="610">
        <v>36</v>
      </c>
      <c r="O38" s="610">
        <f t="shared" si="7"/>
        <v>48</v>
      </c>
      <c r="P38" s="609">
        <f>K38/15</f>
        <v>4.8</v>
      </c>
      <c r="Q38" s="610" t="s">
        <v>307</v>
      </c>
      <c r="R38" s="611">
        <f t="shared" si="9"/>
        <v>60</v>
      </c>
      <c r="S38" s="602" t="s">
        <v>422</v>
      </c>
      <c r="T38" s="599">
        <v>2</v>
      </c>
      <c r="U38" s="599"/>
      <c r="V38" t="s">
        <v>437</v>
      </c>
      <c r="W38">
        <f>SUMIF(E33:E45,"ПВ",I33:I45)</f>
        <v>0</v>
      </c>
    </row>
    <row r="39" spans="2:23" ht="40.5" customHeight="1" x14ac:dyDescent="0.25">
      <c r="B39" t="s">
        <v>326</v>
      </c>
      <c r="C39" s="658" t="s">
        <v>307</v>
      </c>
      <c r="D39" s="658" t="s">
        <v>349</v>
      </c>
      <c r="E39" s="658" t="s">
        <v>436</v>
      </c>
      <c r="F39" s="613" t="s">
        <v>350</v>
      </c>
      <c r="G39" s="609">
        <v>4</v>
      </c>
      <c r="H39" s="609"/>
      <c r="I39" s="609">
        <v>4</v>
      </c>
      <c r="J39" s="610">
        <f t="shared" si="6"/>
        <v>120</v>
      </c>
      <c r="K39" s="610">
        <f t="shared" si="10"/>
        <v>54</v>
      </c>
      <c r="L39" s="610">
        <v>18</v>
      </c>
      <c r="M39" s="610"/>
      <c r="N39" s="610">
        <v>36</v>
      </c>
      <c r="O39" s="610">
        <f t="shared" si="7"/>
        <v>66</v>
      </c>
      <c r="P39" s="609">
        <f>K39/15</f>
        <v>3.6</v>
      </c>
      <c r="Q39" s="610" t="s">
        <v>313</v>
      </c>
      <c r="R39" s="611">
        <f t="shared" si="9"/>
        <v>45</v>
      </c>
      <c r="S39" s="602" t="s">
        <v>323</v>
      </c>
      <c r="T39" s="599">
        <v>2</v>
      </c>
      <c r="U39" s="599"/>
      <c r="W39">
        <f>SUM(W34:W38)</f>
        <v>30</v>
      </c>
    </row>
    <row r="40" spans="2:23" ht="26.25" customHeight="1" x14ac:dyDescent="0.25">
      <c r="B40" t="s">
        <v>336</v>
      </c>
      <c r="C40" s="658" t="s">
        <v>304</v>
      </c>
      <c r="D40" s="658" t="s">
        <v>308</v>
      </c>
      <c r="E40" s="658" t="s">
        <v>435</v>
      </c>
      <c r="F40" s="613" t="s">
        <v>351</v>
      </c>
      <c r="G40" s="609">
        <v>4</v>
      </c>
      <c r="H40" s="609">
        <v>1</v>
      </c>
      <c r="I40" s="609">
        <v>3</v>
      </c>
      <c r="J40" s="610">
        <f t="shared" si="6"/>
        <v>120</v>
      </c>
      <c r="K40" s="610">
        <f t="shared" si="10"/>
        <v>72</v>
      </c>
      <c r="L40" s="610">
        <v>36</v>
      </c>
      <c r="M40" s="610"/>
      <c r="N40" s="610">
        <v>36</v>
      </c>
      <c r="O40" s="610">
        <f t="shared" si="7"/>
        <v>48</v>
      </c>
      <c r="P40" s="609">
        <f>K40/18</f>
        <v>4</v>
      </c>
      <c r="Q40" s="610" t="s">
        <v>313</v>
      </c>
      <c r="R40" s="611">
        <f t="shared" si="9"/>
        <v>60</v>
      </c>
      <c r="S40" s="602" t="s">
        <v>423</v>
      </c>
      <c r="T40" s="599">
        <v>2</v>
      </c>
      <c r="U40" s="599"/>
    </row>
    <row r="41" spans="2:23" ht="26.25" customHeight="1" x14ac:dyDescent="0.25">
      <c r="B41" t="s">
        <v>336</v>
      </c>
      <c r="C41" s="658" t="s">
        <v>304</v>
      </c>
      <c r="D41" s="658" t="s">
        <v>308</v>
      </c>
      <c r="E41" s="658" t="s">
        <v>435</v>
      </c>
      <c r="F41" s="614" t="s">
        <v>352</v>
      </c>
      <c r="G41" s="609">
        <v>6</v>
      </c>
      <c r="H41" s="609"/>
      <c r="I41" s="609">
        <v>6</v>
      </c>
      <c r="J41" s="610">
        <f t="shared" si="6"/>
        <v>180</v>
      </c>
      <c r="K41" s="610">
        <f t="shared" si="10"/>
        <v>72</v>
      </c>
      <c r="L41" s="610">
        <v>36</v>
      </c>
      <c r="M41" s="610"/>
      <c r="N41" s="610">
        <v>36</v>
      </c>
      <c r="O41" s="610">
        <f t="shared" si="7"/>
        <v>108</v>
      </c>
      <c r="P41" s="609">
        <f>K41/18</f>
        <v>4</v>
      </c>
      <c r="Q41" s="610" t="s">
        <v>313</v>
      </c>
      <c r="R41" s="611">
        <f t="shared" si="9"/>
        <v>40</v>
      </c>
      <c r="S41" s="602" t="s">
        <v>353</v>
      </c>
      <c r="T41" s="599">
        <v>2</v>
      </c>
      <c r="U41" s="599"/>
    </row>
    <row r="42" spans="2:23" ht="26.25" customHeight="1" x14ac:dyDescent="0.25">
      <c r="B42" t="s">
        <v>354</v>
      </c>
      <c r="C42" s="658" t="s">
        <v>304</v>
      </c>
      <c r="D42" s="658" t="s">
        <v>308</v>
      </c>
      <c r="E42" s="658" t="s">
        <v>435</v>
      </c>
      <c r="F42" s="614" t="s">
        <v>355</v>
      </c>
      <c r="G42" s="609">
        <v>4</v>
      </c>
      <c r="H42" s="609">
        <v>1</v>
      </c>
      <c r="I42" s="609">
        <v>3</v>
      </c>
      <c r="J42" s="610">
        <f t="shared" si="6"/>
        <v>120</v>
      </c>
      <c r="K42" s="610">
        <f t="shared" si="10"/>
        <v>54</v>
      </c>
      <c r="L42" s="610">
        <v>18</v>
      </c>
      <c r="M42" s="610"/>
      <c r="N42" s="610">
        <v>36</v>
      </c>
      <c r="O42" s="610">
        <f t="shared" si="7"/>
        <v>66</v>
      </c>
      <c r="P42" s="609">
        <f>K42/18</f>
        <v>3</v>
      </c>
      <c r="Q42" s="610" t="s">
        <v>313</v>
      </c>
      <c r="R42" s="611">
        <f t="shared" si="9"/>
        <v>45</v>
      </c>
      <c r="S42" s="602" t="s">
        <v>424</v>
      </c>
      <c r="T42" s="599">
        <v>2</v>
      </c>
      <c r="U42" s="599"/>
    </row>
    <row r="43" spans="2:23" ht="24.75" customHeight="1" x14ac:dyDescent="0.25">
      <c r="C43" s="658" t="s">
        <v>304</v>
      </c>
      <c r="D43" s="658" t="s">
        <v>308</v>
      </c>
      <c r="E43" s="658" t="s">
        <v>438</v>
      </c>
      <c r="F43" s="628" t="s">
        <v>356</v>
      </c>
      <c r="G43" s="609">
        <v>3</v>
      </c>
      <c r="H43" s="609"/>
      <c r="I43" s="629">
        <v>3</v>
      </c>
      <c r="J43" s="610">
        <f t="shared" si="6"/>
        <v>90</v>
      </c>
      <c r="K43" s="630"/>
      <c r="L43" s="630"/>
      <c r="M43" s="630"/>
      <c r="N43" s="630"/>
      <c r="O43" s="630"/>
      <c r="P43" s="629"/>
      <c r="Q43" s="610" t="s">
        <v>307</v>
      </c>
      <c r="R43" s="611">
        <f t="shared" si="9"/>
        <v>0</v>
      </c>
      <c r="S43" s="602" t="s">
        <v>357</v>
      </c>
      <c r="T43" s="631">
        <v>2</v>
      </c>
      <c r="U43" s="599"/>
    </row>
    <row r="44" spans="2:23" x14ac:dyDescent="0.25">
      <c r="C44" s="598"/>
      <c r="D44" s="598"/>
      <c r="E44" s="598"/>
      <c r="F44" s="620" t="s">
        <v>125</v>
      </c>
      <c r="G44" s="621">
        <f t="shared" ref="G44:P44" si="11">SUM(G34:G43)</f>
        <v>40</v>
      </c>
      <c r="H44" s="621">
        <f>SUM(H34:H43)</f>
        <v>10</v>
      </c>
      <c r="I44" s="621">
        <f>SUM(I34:I43)</f>
        <v>30</v>
      </c>
      <c r="J44" s="623">
        <f t="shared" si="11"/>
        <v>1200</v>
      </c>
      <c r="K44" s="623">
        <f t="shared" si="11"/>
        <v>540</v>
      </c>
      <c r="L44" s="623">
        <f t="shared" si="11"/>
        <v>234</v>
      </c>
      <c r="M44" s="623">
        <f t="shared" si="11"/>
        <v>0</v>
      </c>
      <c r="N44" s="623">
        <f t="shared" si="11"/>
        <v>306</v>
      </c>
      <c r="O44" s="623">
        <f t="shared" si="11"/>
        <v>570</v>
      </c>
      <c r="P44" s="623">
        <f t="shared" si="11"/>
        <v>32.200000000000003</v>
      </c>
      <c r="Q44" s="623"/>
      <c r="R44" s="624"/>
      <c r="S44" s="625" t="s">
        <v>358</v>
      </c>
      <c r="T44" s="599"/>
      <c r="U44" s="599"/>
    </row>
    <row r="45" spans="2:23" x14ac:dyDescent="0.25">
      <c r="C45" s="598"/>
      <c r="D45" s="598"/>
      <c r="E45" s="598"/>
      <c r="F45" s="626" t="s">
        <v>99</v>
      </c>
      <c r="G45" s="627">
        <f>30-G44</f>
        <v>-10</v>
      </c>
      <c r="H45" s="627"/>
      <c r="I45" s="627"/>
      <c r="J45" s="601"/>
      <c r="K45" s="601"/>
      <c r="L45" s="601"/>
      <c r="M45" s="601"/>
      <c r="N45" s="601"/>
      <c r="O45" s="601"/>
      <c r="P45" s="601"/>
      <c r="Q45" s="601"/>
      <c r="R45" s="601"/>
      <c r="S45" s="602"/>
      <c r="T45" s="599"/>
      <c r="U45" s="599"/>
    </row>
    <row r="46" spans="2:23" x14ac:dyDescent="0.25">
      <c r="C46" s="598"/>
      <c r="D46" s="598"/>
      <c r="E46" s="598"/>
      <c r="F46" s="626"/>
      <c r="G46" s="627"/>
      <c r="H46" s="627"/>
      <c r="I46" s="627"/>
      <c r="J46" s="601"/>
      <c r="K46" s="601"/>
      <c r="L46" s="601"/>
      <c r="M46" s="601"/>
      <c r="N46" s="601"/>
      <c r="O46" s="601"/>
      <c r="P46" s="601"/>
      <c r="Q46" s="601"/>
      <c r="R46" s="601"/>
      <c r="S46" s="602"/>
      <c r="T46" s="599"/>
      <c r="U46" s="599"/>
    </row>
    <row r="47" spans="2:23" x14ac:dyDescent="0.25">
      <c r="C47" s="598"/>
      <c r="D47" s="598"/>
      <c r="E47" s="598"/>
      <c r="F47" s="600" t="s">
        <v>359</v>
      </c>
      <c r="G47" s="601"/>
      <c r="H47" s="601"/>
      <c r="I47" s="601"/>
      <c r="J47" s="601"/>
      <c r="K47" s="601"/>
      <c r="L47" s="601"/>
      <c r="M47" s="601"/>
      <c r="N47" s="601"/>
      <c r="O47" s="601"/>
      <c r="P47" s="601"/>
      <c r="Q47" s="601"/>
      <c r="R47" s="601"/>
      <c r="S47" s="602"/>
      <c r="T47" s="599"/>
      <c r="U47" s="599"/>
    </row>
    <row r="48" spans="2:23" x14ac:dyDescent="0.25">
      <c r="C48" s="598"/>
      <c r="D48" s="598"/>
      <c r="E48" s="598"/>
      <c r="F48" s="1326" t="s">
        <v>290</v>
      </c>
      <c r="G48" s="1327" t="s">
        <v>291</v>
      </c>
      <c r="H48" s="1328" t="s">
        <v>292</v>
      </c>
      <c r="I48" s="1328" t="s">
        <v>293</v>
      </c>
      <c r="J48" s="1331" t="s">
        <v>294</v>
      </c>
      <c r="K48" s="1331"/>
      <c r="L48" s="1331"/>
      <c r="M48" s="1331"/>
      <c r="N48" s="1331"/>
      <c r="O48" s="1332"/>
      <c r="P48" s="1327" t="s">
        <v>295</v>
      </c>
      <c r="Q48" s="1327" t="s">
        <v>296</v>
      </c>
      <c r="R48" s="1333" t="s">
        <v>297</v>
      </c>
      <c r="S48" s="602"/>
      <c r="T48" s="599"/>
      <c r="U48" s="599"/>
    </row>
    <row r="49" spans="2:23" x14ac:dyDescent="0.25">
      <c r="C49" s="598"/>
      <c r="D49" s="598"/>
      <c r="E49" s="598"/>
      <c r="F49" s="1326"/>
      <c r="G49" s="1327"/>
      <c r="H49" s="1329"/>
      <c r="I49" s="1329"/>
      <c r="J49" s="1327" t="s">
        <v>120</v>
      </c>
      <c r="K49" s="1334" t="s">
        <v>298</v>
      </c>
      <c r="L49" s="1334"/>
      <c r="M49" s="1334"/>
      <c r="N49" s="1334"/>
      <c r="O49" s="1327" t="s">
        <v>299</v>
      </c>
      <c r="P49" s="1327"/>
      <c r="Q49" s="1327"/>
      <c r="R49" s="1333"/>
      <c r="S49" s="602"/>
      <c r="T49" s="599"/>
      <c r="U49" s="599"/>
    </row>
    <row r="50" spans="2:23" x14ac:dyDescent="0.25">
      <c r="C50" s="598"/>
      <c r="D50" s="598"/>
      <c r="E50" s="598"/>
      <c r="F50" s="1326"/>
      <c r="G50" s="1327"/>
      <c r="H50" s="1329"/>
      <c r="I50" s="1329"/>
      <c r="J50" s="1332"/>
      <c r="K50" s="1327" t="s">
        <v>300</v>
      </c>
      <c r="L50" s="1331" t="s">
        <v>301</v>
      </c>
      <c r="M50" s="1332"/>
      <c r="N50" s="1332"/>
      <c r="O50" s="1332"/>
      <c r="P50" s="1327"/>
      <c r="Q50" s="1327"/>
      <c r="R50" s="1333"/>
      <c r="S50" s="602"/>
      <c r="T50" s="599"/>
      <c r="U50" s="599"/>
    </row>
    <row r="51" spans="2:23" x14ac:dyDescent="0.25">
      <c r="C51" s="598"/>
      <c r="D51" s="598"/>
      <c r="E51" s="598"/>
      <c r="F51" s="1326"/>
      <c r="G51" s="1327"/>
      <c r="H51" s="1329"/>
      <c r="I51" s="1329"/>
      <c r="J51" s="1332"/>
      <c r="K51" s="1335"/>
      <c r="L51" s="1327" t="s">
        <v>302</v>
      </c>
      <c r="M51" s="1327" t="s">
        <v>303</v>
      </c>
      <c r="N51" s="1327" t="s">
        <v>304</v>
      </c>
      <c r="O51" s="1332"/>
      <c r="P51" s="1327"/>
      <c r="Q51" s="1327"/>
      <c r="R51" s="1333"/>
      <c r="S51" s="602"/>
      <c r="T51" s="599"/>
      <c r="U51" s="599"/>
    </row>
    <row r="52" spans="2:23" x14ac:dyDescent="0.25">
      <c r="C52" s="598"/>
      <c r="D52" s="598"/>
      <c r="E52" s="598"/>
      <c r="F52" s="1326"/>
      <c r="G52" s="1327"/>
      <c r="H52" s="1329"/>
      <c r="I52" s="1329"/>
      <c r="J52" s="1332"/>
      <c r="K52" s="1335"/>
      <c r="L52" s="1327"/>
      <c r="M52" s="1327"/>
      <c r="N52" s="1327"/>
      <c r="O52" s="1332"/>
      <c r="P52" s="1327"/>
      <c r="Q52" s="1327"/>
      <c r="R52" s="1333"/>
      <c r="S52" s="602"/>
      <c r="T52" s="599"/>
      <c r="U52" s="599"/>
    </row>
    <row r="53" spans="2:23" x14ac:dyDescent="0.25">
      <c r="C53" s="598"/>
      <c r="D53" s="598"/>
      <c r="E53" s="598"/>
      <c r="F53" s="1326"/>
      <c r="G53" s="1327"/>
      <c r="H53" s="1329"/>
      <c r="I53" s="1329"/>
      <c r="J53" s="1332"/>
      <c r="K53" s="1335"/>
      <c r="L53" s="1327"/>
      <c r="M53" s="1327"/>
      <c r="N53" s="1327"/>
      <c r="O53" s="1332"/>
      <c r="P53" s="1327"/>
      <c r="Q53" s="1327"/>
      <c r="R53" s="1333"/>
      <c r="S53" s="602"/>
      <c r="T53" s="599"/>
      <c r="U53" s="599"/>
    </row>
    <row r="54" spans="2:23" x14ac:dyDescent="0.25">
      <c r="C54" s="598"/>
      <c r="D54" s="598"/>
      <c r="E54" s="598"/>
      <c r="F54" s="1326"/>
      <c r="G54" s="1327"/>
      <c r="H54" s="1330"/>
      <c r="I54" s="1330"/>
      <c r="J54" s="1332"/>
      <c r="K54" s="1335"/>
      <c r="L54" s="1327"/>
      <c r="M54" s="1327"/>
      <c r="N54" s="1327"/>
      <c r="O54" s="1332"/>
      <c r="P54" s="1327"/>
      <c r="Q54" s="1327"/>
      <c r="R54" s="1333"/>
      <c r="S54" s="602"/>
      <c r="T54" s="599"/>
      <c r="U54" s="599"/>
    </row>
    <row r="55" spans="2:23" ht="19.5" customHeight="1" x14ac:dyDescent="0.25">
      <c r="B55" s="632" t="s">
        <v>326</v>
      </c>
      <c r="C55" s="658" t="s">
        <v>304</v>
      </c>
      <c r="D55" s="658" t="s">
        <v>308</v>
      </c>
      <c r="E55" s="658" t="s">
        <v>435</v>
      </c>
      <c r="F55" s="613" t="s">
        <v>360</v>
      </c>
      <c r="G55" s="609">
        <v>4</v>
      </c>
      <c r="H55" s="609">
        <v>2</v>
      </c>
      <c r="I55" s="678">
        <v>2</v>
      </c>
      <c r="J55" s="610">
        <f t="shared" ref="J55:J63" si="12">G55*30</f>
        <v>120</v>
      </c>
      <c r="K55" s="610">
        <f t="shared" ref="K55:K56" si="13">L55+M55+N55</f>
        <v>45</v>
      </c>
      <c r="L55" s="610">
        <v>15</v>
      </c>
      <c r="M55" s="610"/>
      <c r="N55" s="610">
        <v>30</v>
      </c>
      <c r="O55" s="610">
        <f t="shared" ref="O55:O56" si="14">J55-K55</f>
        <v>75</v>
      </c>
      <c r="P55" s="609">
        <f t="shared" ref="P55:P56" si="15">K55/15</f>
        <v>3</v>
      </c>
      <c r="Q55" s="610" t="s">
        <v>307</v>
      </c>
      <c r="R55" s="611">
        <f t="shared" ref="R55:R56" si="16">K55/J55*100</f>
        <v>37.5</v>
      </c>
      <c r="S55" s="602" t="s">
        <v>328</v>
      </c>
      <c r="T55" s="599"/>
      <c r="U55" s="599"/>
    </row>
    <row r="56" spans="2:23" ht="24.75" customHeight="1" x14ac:dyDescent="0.25">
      <c r="B56" s="632" t="s">
        <v>326</v>
      </c>
      <c r="C56" s="658" t="s">
        <v>307</v>
      </c>
      <c r="D56" s="658" t="s">
        <v>308</v>
      </c>
      <c r="E56" s="658" t="s">
        <v>434</v>
      </c>
      <c r="F56" s="608" t="s">
        <v>361</v>
      </c>
      <c r="G56" s="609">
        <v>3</v>
      </c>
      <c r="H56" s="609">
        <v>1</v>
      </c>
      <c r="I56" s="609">
        <v>2</v>
      </c>
      <c r="J56" s="610">
        <f t="shared" si="12"/>
        <v>90</v>
      </c>
      <c r="K56" s="610">
        <f t="shared" si="13"/>
        <v>30</v>
      </c>
      <c r="L56" s="610">
        <v>15</v>
      </c>
      <c r="M56" s="610"/>
      <c r="N56" s="610">
        <v>15</v>
      </c>
      <c r="O56" s="610">
        <f t="shared" si="14"/>
        <v>60</v>
      </c>
      <c r="P56" s="609">
        <f t="shared" si="15"/>
        <v>2</v>
      </c>
      <c r="Q56" s="610" t="s">
        <v>307</v>
      </c>
      <c r="R56" s="611">
        <f t="shared" si="16"/>
        <v>33.333333333333329</v>
      </c>
      <c r="S56" s="602" t="s">
        <v>330</v>
      </c>
      <c r="T56" s="599">
        <v>3</v>
      </c>
      <c r="U56" s="599"/>
      <c r="V56" t="s">
        <v>434</v>
      </c>
      <c r="W56">
        <f>SUMIF(E54:E66,"ЗО",I54:I66)</f>
        <v>2</v>
      </c>
    </row>
    <row r="57" spans="2:23" ht="21.75" customHeight="1" x14ac:dyDescent="0.25">
      <c r="B57" t="s">
        <v>333</v>
      </c>
      <c r="C57" s="658" t="s">
        <v>304</v>
      </c>
      <c r="D57" s="658" t="s">
        <v>308</v>
      </c>
      <c r="E57" s="658" t="s">
        <v>435</v>
      </c>
      <c r="F57" s="633" t="s">
        <v>362</v>
      </c>
      <c r="G57" s="609">
        <v>3</v>
      </c>
      <c r="H57" s="609">
        <v>0</v>
      </c>
      <c r="I57" s="609">
        <v>3</v>
      </c>
      <c r="J57" s="610">
        <f t="shared" si="12"/>
        <v>90</v>
      </c>
      <c r="K57" s="610">
        <v>60</v>
      </c>
      <c r="L57" s="610"/>
      <c r="M57" s="610"/>
      <c r="N57" s="610">
        <v>60</v>
      </c>
      <c r="O57" s="610">
        <v>30</v>
      </c>
      <c r="P57" s="609">
        <v>4</v>
      </c>
      <c r="Q57" s="610" t="s">
        <v>313</v>
      </c>
      <c r="R57" s="611"/>
      <c r="S57" s="602" t="s">
        <v>357</v>
      </c>
      <c r="T57" s="599">
        <v>3</v>
      </c>
      <c r="U57" s="599"/>
      <c r="V57" t="s">
        <v>435</v>
      </c>
      <c r="W57">
        <f>SUMIF(E54:E66,"ПО",I54:I66)</f>
        <v>24</v>
      </c>
    </row>
    <row r="58" spans="2:23" ht="40.5" customHeight="1" x14ac:dyDescent="0.25">
      <c r="B58" s="632" t="s">
        <v>363</v>
      </c>
      <c r="C58" s="658" t="s">
        <v>304</v>
      </c>
      <c r="D58" s="658" t="s">
        <v>308</v>
      </c>
      <c r="E58" s="658" t="s">
        <v>435</v>
      </c>
      <c r="F58" s="613" t="s">
        <v>364</v>
      </c>
      <c r="G58" s="609">
        <v>1</v>
      </c>
      <c r="H58" s="609">
        <v>0</v>
      </c>
      <c r="I58" s="678">
        <v>1</v>
      </c>
      <c r="J58" s="610">
        <f t="shared" si="12"/>
        <v>30</v>
      </c>
      <c r="K58" s="610">
        <f t="shared" ref="K58:K63" si="17">L58+M58+N58</f>
        <v>15</v>
      </c>
      <c r="L58" s="610"/>
      <c r="M58" s="610"/>
      <c r="N58" s="610">
        <v>15</v>
      </c>
      <c r="O58" s="610">
        <f t="shared" ref="O58:O63" si="18">J58-K58</f>
        <v>15</v>
      </c>
      <c r="P58" s="609">
        <v>1</v>
      </c>
      <c r="Q58" s="610" t="s">
        <v>307</v>
      </c>
      <c r="R58" s="611">
        <f t="shared" ref="R58:R63" si="19">K58/J58*100</f>
        <v>50</v>
      </c>
      <c r="S58" s="602" t="s">
        <v>365</v>
      </c>
      <c r="T58" s="599">
        <v>3</v>
      </c>
      <c r="U58" s="599"/>
      <c r="V58" t="s">
        <v>436</v>
      </c>
      <c r="W58">
        <f>SUMIF(E54:E66,"ЗВ",I54:I66)</f>
        <v>4</v>
      </c>
    </row>
    <row r="59" spans="2:23" ht="41.25" customHeight="1" x14ac:dyDescent="0.25">
      <c r="B59" s="243" t="s">
        <v>336</v>
      </c>
      <c r="C59" s="658" t="s">
        <v>307</v>
      </c>
      <c r="D59" s="658" t="s">
        <v>349</v>
      </c>
      <c r="E59" s="658" t="s">
        <v>436</v>
      </c>
      <c r="F59" s="613" t="s">
        <v>366</v>
      </c>
      <c r="G59" s="634">
        <v>4</v>
      </c>
      <c r="H59" s="634">
        <v>0</v>
      </c>
      <c r="I59" s="634">
        <v>4</v>
      </c>
      <c r="J59" s="610">
        <f t="shared" si="12"/>
        <v>120</v>
      </c>
      <c r="K59" s="610">
        <f t="shared" si="17"/>
        <v>45</v>
      </c>
      <c r="L59" s="610"/>
      <c r="M59" s="610"/>
      <c r="N59" s="610">
        <v>45</v>
      </c>
      <c r="O59" s="610">
        <f t="shared" si="18"/>
        <v>75</v>
      </c>
      <c r="P59" s="609">
        <f>K59/15</f>
        <v>3</v>
      </c>
      <c r="Q59" s="610" t="s">
        <v>307</v>
      </c>
      <c r="R59" s="611">
        <f t="shared" si="19"/>
        <v>37.5</v>
      </c>
      <c r="S59" s="602" t="s">
        <v>323</v>
      </c>
      <c r="T59" s="615">
        <v>3</v>
      </c>
      <c r="U59" s="599"/>
      <c r="V59" t="s">
        <v>437</v>
      </c>
      <c r="W59">
        <f>SUMIF(E54:E66,"ПВ",I54:I66)</f>
        <v>0</v>
      </c>
    </row>
    <row r="60" spans="2:23" ht="41.25" customHeight="1" x14ac:dyDescent="0.25">
      <c r="B60" s="243" t="s">
        <v>367</v>
      </c>
      <c r="C60" s="658" t="s">
        <v>304</v>
      </c>
      <c r="D60" s="658" t="s">
        <v>308</v>
      </c>
      <c r="E60" s="658" t="s">
        <v>435</v>
      </c>
      <c r="F60" s="614" t="s">
        <v>368</v>
      </c>
      <c r="G60" s="609">
        <v>5</v>
      </c>
      <c r="H60" s="609">
        <v>0</v>
      </c>
      <c r="I60" s="609">
        <v>5</v>
      </c>
      <c r="J60" s="610">
        <f t="shared" si="12"/>
        <v>150</v>
      </c>
      <c r="K60" s="610">
        <f t="shared" si="17"/>
        <v>60</v>
      </c>
      <c r="L60" s="610">
        <v>30</v>
      </c>
      <c r="M60" s="610">
        <v>30</v>
      </c>
      <c r="N60" s="610"/>
      <c r="O60" s="610">
        <f t="shared" si="18"/>
        <v>90</v>
      </c>
      <c r="P60" s="609">
        <f>K60/15</f>
        <v>4</v>
      </c>
      <c r="Q60" s="610" t="s">
        <v>307</v>
      </c>
      <c r="R60" s="611">
        <f t="shared" si="19"/>
        <v>40</v>
      </c>
      <c r="S60" s="602" t="s">
        <v>335</v>
      </c>
      <c r="T60" s="599">
        <v>3</v>
      </c>
      <c r="U60" s="599"/>
      <c r="W60">
        <f>SUM(W56:W59)</f>
        <v>30</v>
      </c>
    </row>
    <row r="61" spans="2:23" ht="48" customHeight="1" x14ac:dyDescent="0.25">
      <c r="B61" s="243" t="s">
        <v>336</v>
      </c>
      <c r="C61" s="658" t="s">
        <v>304</v>
      </c>
      <c r="D61" s="658" t="s">
        <v>308</v>
      </c>
      <c r="E61" s="658" t="s">
        <v>435</v>
      </c>
      <c r="F61" s="614" t="s">
        <v>369</v>
      </c>
      <c r="G61" s="609">
        <v>5</v>
      </c>
      <c r="H61" s="609">
        <v>0</v>
      </c>
      <c r="I61" s="609">
        <v>5</v>
      </c>
      <c r="J61" s="610">
        <f t="shared" si="12"/>
        <v>150</v>
      </c>
      <c r="K61" s="610">
        <f t="shared" si="17"/>
        <v>45</v>
      </c>
      <c r="L61" s="610">
        <v>15</v>
      </c>
      <c r="M61" s="610"/>
      <c r="N61" s="610">
        <v>30</v>
      </c>
      <c r="O61" s="610">
        <f t="shared" si="18"/>
        <v>105</v>
      </c>
      <c r="P61" s="609">
        <f>K61/15</f>
        <v>3</v>
      </c>
      <c r="Q61" s="610" t="s">
        <v>313</v>
      </c>
      <c r="R61" s="611">
        <f t="shared" si="19"/>
        <v>30</v>
      </c>
      <c r="S61" s="602" t="s">
        <v>335</v>
      </c>
      <c r="T61" s="599">
        <v>3</v>
      </c>
      <c r="U61" s="599"/>
    </row>
    <row r="62" spans="2:23" ht="45.75" customHeight="1" x14ac:dyDescent="0.25">
      <c r="B62" s="243" t="s">
        <v>336</v>
      </c>
      <c r="C62" s="658" t="s">
        <v>304</v>
      </c>
      <c r="D62" s="658" t="s">
        <v>308</v>
      </c>
      <c r="E62" s="658" t="s">
        <v>435</v>
      </c>
      <c r="F62" s="614" t="s">
        <v>370</v>
      </c>
      <c r="G62" s="609">
        <v>5</v>
      </c>
      <c r="H62" s="609">
        <v>0</v>
      </c>
      <c r="I62" s="609">
        <v>5</v>
      </c>
      <c r="J62" s="610">
        <f t="shared" si="12"/>
        <v>150</v>
      </c>
      <c r="K62" s="610">
        <f t="shared" si="17"/>
        <v>60</v>
      </c>
      <c r="L62" s="610">
        <v>30</v>
      </c>
      <c r="M62" s="610"/>
      <c r="N62" s="610">
        <v>30</v>
      </c>
      <c r="O62" s="610">
        <f t="shared" si="18"/>
        <v>90</v>
      </c>
      <c r="P62" s="609">
        <f>K62/15</f>
        <v>4</v>
      </c>
      <c r="Q62" s="610" t="s">
        <v>313</v>
      </c>
      <c r="R62" s="611">
        <f t="shared" si="19"/>
        <v>40</v>
      </c>
      <c r="S62" s="602" t="s">
        <v>335</v>
      </c>
      <c r="T62" s="599">
        <v>3</v>
      </c>
      <c r="U62" s="599"/>
    </row>
    <row r="63" spans="2:23" ht="45.75" customHeight="1" x14ac:dyDescent="0.25">
      <c r="B63" s="243" t="s">
        <v>371</v>
      </c>
      <c r="C63" s="658" t="s">
        <v>304</v>
      </c>
      <c r="D63" s="658" t="s">
        <v>308</v>
      </c>
      <c r="E63" s="658" t="s">
        <v>435</v>
      </c>
      <c r="F63" s="614" t="s">
        <v>372</v>
      </c>
      <c r="G63" s="609">
        <v>3</v>
      </c>
      <c r="H63" s="609">
        <v>0</v>
      </c>
      <c r="I63" s="609">
        <v>3</v>
      </c>
      <c r="J63" s="610">
        <f t="shared" si="12"/>
        <v>90</v>
      </c>
      <c r="K63" s="610">
        <f t="shared" si="17"/>
        <v>45</v>
      </c>
      <c r="L63" s="610">
        <v>15</v>
      </c>
      <c r="M63" s="610">
        <v>30</v>
      </c>
      <c r="N63" s="610"/>
      <c r="O63" s="610">
        <f t="shared" si="18"/>
        <v>45</v>
      </c>
      <c r="P63" s="609">
        <f>K63/18</f>
        <v>2.5</v>
      </c>
      <c r="Q63" s="610" t="s">
        <v>313</v>
      </c>
      <c r="R63" s="611">
        <f t="shared" si="19"/>
        <v>50</v>
      </c>
      <c r="S63" s="602" t="s">
        <v>357</v>
      </c>
      <c r="T63" s="599">
        <v>3</v>
      </c>
      <c r="U63" s="599"/>
    </row>
    <row r="64" spans="2:23" ht="39.75" customHeight="1" x14ac:dyDescent="0.25">
      <c r="C64" s="598"/>
      <c r="D64" s="598"/>
      <c r="E64" s="598"/>
      <c r="F64" s="620" t="s">
        <v>125</v>
      </c>
      <c r="G64" s="621">
        <f>SUM(G55:G63)</f>
        <v>33</v>
      </c>
      <c r="H64" s="621">
        <f>SUM(H55:H63)</f>
        <v>3</v>
      </c>
      <c r="I64" s="621">
        <f>SUM(I55:I63)</f>
        <v>30</v>
      </c>
      <c r="J64" s="623">
        <f t="shared" ref="J64:Q64" si="20">SUM(J55:J56)</f>
        <v>210</v>
      </c>
      <c r="K64" s="623">
        <f t="shared" si="20"/>
        <v>75</v>
      </c>
      <c r="L64" s="623">
        <f t="shared" si="20"/>
        <v>30</v>
      </c>
      <c r="M64" s="623">
        <f t="shared" si="20"/>
        <v>0</v>
      </c>
      <c r="N64" s="623">
        <f t="shared" si="20"/>
        <v>45</v>
      </c>
      <c r="O64" s="623">
        <f t="shared" si="20"/>
        <v>135</v>
      </c>
      <c r="P64" s="623">
        <f t="shared" si="20"/>
        <v>5</v>
      </c>
      <c r="Q64" s="623">
        <f t="shared" si="20"/>
        <v>0</v>
      </c>
      <c r="R64" s="624"/>
      <c r="S64" s="625" t="s">
        <v>373</v>
      </c>
      <c r="T64" s="599">
        <v>3</v>
      </c>
      <c r="U64" s="599"/>
    </row>
    <row r="65" spans="2:23" ht="21" customHeight="1" x14ac:dyDescent="0.25">
      <c r="C65" s="598"/>
      <c r="D65" s="598"/>
      <c r="E65" s="598"/>
      <c r="F65" s="626"/>
      <c r="G65" s="627">
        <f>30-G64</f>
        <v>-3</v>
      </c>
      <c r="H65" s="627"/>
      <c r="I65" s="627"/>
      <c r="J65" s="627"/>
      <c r="K65" s="627"/>
      <c r="L65" s="627"/>
      <c r="M65" s="627"/>
      <c r="N65" s="627"/>
      <c r="O65" s="627"/>
      <c r="P65" s="627"/>
      <c r="Q65" s="627"/>
      <c r="R65" s="627"/>
      <c r="S65" s="602"/>
      <c r="T65" s="599"/>
      <c r="U65" s="599"/>
    </row>
    <row r="66" spans="2:23" ht="20.25" customHeight="1" x14ac:dyDescent="0.25">
      <c r="C66" s="598"/>
      <c r="D66" s="598"/>
      <c r="E66" s="598"/>
      <c r="F66" s="626"/>
      <c r="G66" s="627"/>
      <c r="H66" s="627"/>
      <c r="I66" s="627"/>
      <c r="J66" s="627"/>
      <c r="K66" s="627"/>
      <c r="L66" s="627"/>
      <c r="M66" s="627"/>
      <c r="N66" s="627"/>
      <c r="O66" s="627"/>
      <c r="P66" s="627"/>
      <c r="Q66" s="627"/>
      <c r="R66" s="627"/>
      <c r="S66" s="602"/>
      <c r="T66" s="599"/>
      <c r="U66" s="599"/>
    </row>
    <row r="67" spans="2:23" ht="15.75" customHeight="1" x14ac:dyDescent="0.25">
      <c r="C67" s="598"/>
      <c r="D67" s="598"/>
      <c r="E67" s="598"/>
      <c r="F67" s="600" t="s">
        <v>374</v>
      </c>
      <c r="G67" s="601"/>
      <c r="H67" s="601"/>
      <c r="I67" s="601"/>
      <c r="J67" s="601"/>
      <c r="K67" s="601"/>
      <c r="L67" s="601"/>
      <c r="M67" s="601"/>
      <c r="N67" s="601"/>
      <c r="O67" s="601"/>
      <c r="P67" s="601"/>
      <c r="Q67" s="601"/>
      <c r="R67" s="601"/>
      <c r="S67" s="602"/>
      <c r="T67" s="599"/>
      <c r="U67" s="599"/>
    </row>
    <row r="68" spans="2:23" ht="37.5" customHeight="1" x14ac:dyDescent="0.25">
      <c r="C68" s="598"/>
      <c r="D68" s="598"/>
      <c r="E68" s="598"/>
      <c r="F68" s="1326" t="s">
        <v>290</v>
      </c>
      <c r="G68" s="1327" t="s">
        <v>291</v>
      </c>
      <c r="H68" s="1328" t="s">
        <v>292</v>
      </c>
      <c r="I68" s="1328" t="s">
        <v>293</v>
      </c>
      <c r="J68" s="1331" t="s">
        <v>294</v>
      </c>
      <c r="K68" s="1331"/>
      <c r="L68" s="1331"/>
      <c r="M68" s="1331"/>
      <c r="N68" s="1331"/>
      <c r="O68" s="1332"/>
      <c r="P68" s="1327" t="s">
        <v>295</v>
      </c>
      <c r="Q68" s="1327" t="s">
        <v>296</v>
      </c>
      <c r="R68" s="1333" t="s">
        <v>297</v>
      </c>
      <c r="S68" s="602"/>
      <c r="T68" s="599"/>
      <c r="U68" s="599"/>
    </row>
    <row r="69" spans="2:23" x14ac:dyDescent="0.25">
      <c r="C69" s="598"/>
      <c r="D69" s="598"/>
      <c r="E69" s="598"/>
      <c r="F69" s="1326"/>
      <c r="G69" s="1327"/>
      <c r="H69" s="1329"/>
      <c r="I69" s="1329"/>
      <c r="J69" s="1327" t="s">
        <v>120</v>
      </c>
      <c r="K69" s="1334" t="s">
        <v>298</v>
      </c>
      <c r="L69" s="1334"/>
      <c r="M69" s="1334"/>
      <c r="N69" s="1334"/>
      <c r="O69" s="1327" t="s">
        <v>299</v>
      </c>
      <c r="P69" s="1327"/>
      <c r="Q69" s="1327"/>
      <c r="R69" s="1333"/>
      <c r="S69" s="602"/>
      <c r="T69" s="599"/>
      <c r="U69" s="599"/>
    </row>
    <row r="70" spans="2:23" x14ac:dyDescent="0.25">
      <c r="C70" s="598"/>
      <c r="D70" s="598"/>
      <c r="E70" s="598"/>
      <c r="F70" s="1326"/>
      <c r="G70" s="1327"/>
      <c r="H70" s="1329"/>
      <c r="I70" s="1329"/>
      <c r="J70" s="1332"/>
      <c r="K70" s="1327" t="s">
        <v>300</v>
      </c>
      <c r="L70" s="1331" t="s">
        <v>301</v>
      </c>
      <c r="M70" s="1332"/>
      <c r="N70" s="1332"/>
      <c r="O70" s="1332"/>
      <c r="P70" s="1327"/>
      <c r="Q70" s="1327"/>
      <c r="R70" s="1333"/>
      <c r="S70" s="602"/>
      <c r="T70" s="599"/>
      <c r="U70" s="599"/>
    </row>
    <row r="71" spans="2:23" x14ac:dyDescent="0.25">
      <c r="C71" s="598"/>
      <c r="D71" s="598"/>
      <c r="E71" s="598"/>
      <c r="F71" s="1326"/>
      <c r="G71" s="1327"/>
      <c r="H71" s="1329"/>
      <c r="I71" s="1329"/>
      <c r="J71" s="1332"/>
      <c r="K71" s="1335"/>
      <c r="L71" s="1327" t="s">
        <v>302</v>
      </c>
      <c r="M71" s="1327" t="s">
        <v>303</v>
      </c>
      <c r="N71" s="1327" t="s">
        <v>304</v>
      </c>
      <c r="O71" s="1332"/>
      <c r="P71" s="1327"/>
      <c r="Q71" s="1327"/>
      <c r="R71" s="1333"/>
      <c r="S71" s="602"/>
      <c r="T71" s="599"/>
      <c r="U71" s="599"/>
    </row>
    <row r="72" spans="2:23" x14ac:dyDescent="0.25">
      <c r="C72" s="598"/>
      <c r="D72" s="598"/>
      <c r="E72" s="598"/>
      <c r="F72" s="1326"/>
      <c r="G72" s="1327"/>
      <c r="H72" s="1329"/>
      <c r="I72" s="1329"/>
      <c r="J72" s="1332"/>
      <c r="K72" s="1335"/>
      <c r="L72" s="1327"/>
      <c r="M72" s="1327"/>
      <c r="N72" s="1327"/>
      <c r="O72" s="1332"/>
      <c r="P72" s="1327"/>
      <c r="Q72" s="1327"/>
      <c r="R72" s="1333"/>
      <c r="S72" s="602"/>
      <c r="T72" s="599"/>
      <c r="U72" s="599"/>
    </row>
    <row r="73" spans="2:23" x14ac:dyDescent="0.25">
      <c r="C73" s="598"/>
      <c r="D73" s="598"/>
      <c r="E73" s="598"/>
      <c r="F73" s="1326"/>
      <c r="G73" s="1327"/>
      <c r="H73" s="1329"/>
      <c r="I73" s="1329"/>
      <c r="J73" s="1332"/>
      <c r="K73" s="1335"/>
      <c r="L73" s="1327"/>
      <c r="M73" s="1327"/>
      <c r="N73" s="1327"/>
      <c r="O73" s="1332"/>
      <c r="P73" s="1327"/>
      <c r="Q73" s="1327"/>
      <c r="R73" s="1333"/>
      <c r="S73" s="602"/>
      <c r="T73" s="599"/>
      <c r="U73" s="599"/>
    </row>
    <row r="74" spans="2:23" x14ac:dyDescent="0.25">
      <c r="C74" s="598"/>
      <c r="D74" s="598"/>
      <c r="E74" s="598"/>
      <c r="F74" s="1326"/>
      <c r="G74" s="1327"/>
      <c r="H74" s="1330"/>
      <c r="I74" s="1330"/>
      <c r="J74" s="1332"/>
      <c r="K74" s="1335"/>
      <c r="L74" s="1327"/>
      <c r="M74" s="1327"/>
      <c r="N74" s="1327"/>
      <c r="O74" s="1332"/>
      <c r="P74" s="1327"/>
      <c r="Q74" s="1327"/>
      <c r="R74" s="1333"/>
      <c r="S74" s="602"/>
      <c r="T74" s="599"/>
      <c r="U74" s="599"/>
    </row>
    <row r="75" spans="2:23" ht="25.5" x14ac:dyDescent="0.25">
      <c r="C75" s="658" t="s">
        <v>304</v>
      </c>
      <c r="D75" s="658" t="s">
        <v>308</v>
      </c>
      <c r="E75" s="658" t="s">
        <v>435</v>
      </c>
      <c r="F75" s="635" t="s">
        <v>375</v>
      </c>
      <c r="G75" s="604">
        <v>3</v>
      </c>
      <c r="H75" s="604">
        <v>3</v>
      </c>
      <c r="I75" s="604"/>
      <c r="J75" s="605">
        <f t="shared" ref="J75:J83" si="21">G75*30</f>
        <v>90</v>
      </c>
      <c r="K75" s="605">
        <f t="shared" ref="K75:K83" si="22">L75+M75+N75</f>
        <v>0</v>
      </c>
      <c r="L75" s="605"/>
      <c r="M75" s="605"/>
      <c r="N75" s="605"/>
      <c r="O75" s="605">
        <f t="shared" ref="O75:O83" si="23">J75-K75</f>
        <v>90</v>
      </c>
      <c r="P75" s="606">
        <f t="shared" ref="P75:P76" si="24">K75/18</f>
        <v>0</v>
      </c>
      <c r="Q75" s="605" t="s">
        <v>307</v>
      </c>
      <c r="R75" s="607">
        <f t="shared" ref="R75:R83" si="25">K75/J75*100</f>
        <v>0</v>
      </c>
      <c r="S75" s="602" t="s">
        <v>310</v>
      </c>
      <c r="T75" s="599"/>
      <c r="U75" s="599"/>
    </row>
    <row r="76" spans="2:23" ht="39" x14ac:dyDescent="0.25">
      <c r="B76" t="s">
        <v>347</v>
      </c>
      <c r="C76" s="636" t="s">
        <v>307</v>
      </c>
      <c r="D76" s="636" t="s">
        <v>308</v>
      </c>
      <c r="E76" s="636" t="s">
        <v>434</v>
      </c>
      <c r="F76" s="603" t="s">
        <v>376</v>
      </c>
      <c r="G76" s="606">
        <v>4</v>
      </c>
      <c r="H76" s="606">
        <v>4</v>
      </c>
      <c r="I76" s="606"/>
      <c r="J76" s="605">
        <f t="shared" si="21"/>
        <v>120</v>
      </c>
      <c r="K76" s="605">
        <f t="shared" si="22"/>
        <v>54</v>
      </c>
      <c r="L76" s="605">
        <v>18</v>
      </c>
      <c r="M76" s="605"/>
      <c r="N76" s="605">
        <v>36</v>
      </c>
      <c r="O76" s="605">
        <f t="shared" si="23"/>
        <v>66</v>
      </c>
      <c r="P76" s="606">
        <f t="shared" si="24"/>
        <v>3</v>
      </c>
      <c r="Q76" s="605" t="s">
        <v>313</v>
      </c>
      <c r="R76" s="607">
        <f t="shared" si="25"/>
        <v>45</v>
      </c>
      <c r="S76" s="602" t="s">
        <v>377</v>
      </c>
      <c r="T76" s="599"/>
      <c r="U76" s="599"/>
      <c r="V76" t="s">
        <v>434</v>
      </c>
      <c r="W76">
        <f>SUMIF(E74:E86,"ЗО",I74:I86)</f>
        <v>2</v>
      </c>
    </row>
    <row r="77" spans="2:23" ht="51.75" x14ac:dyDescent="0.25">
      <c r="B77" t="s">
        <v>367</v>
      </c>
      <c r="C77" s="658" t="s">
        <v>304</v>
      </c>
      <c r="D77" s="658" t="s">
        <v>349</v>
      </c>
      <c r="E77" s="658" t="s">
        <v>437</v>
      </c>
      <c r="F77" s="613" t="s">
        <v>378</v>
      </c>
      <c r="G77" s="609">
        <v>4</v>
      </c>
      <c r="H77" s="609"/>
      <c r="I77" s="609">
        <v>4</v>
      </c>
      <c r="J77" s="610">
        <f t="shared" si="21"/>
        <v>120</v>
      </c>
      <c r="K77" s="610">
        <f t="shared" si="22"/>
        <v>54</v>
      </c>
      <c r="L77" s="610">
        <v>18</v>
      </c>
      <c r="M77" s="610"/>
      <c r="N77" s="610">
        <v>36</v>
      </c>
      <c r="O77" s="610">
        <f t="shared" si="23"/>
        <v>66</v>
      </c>
      <c r="P77" s="609">
        <f>K77/15</f>
        <v>3.6</v>
      </c>
      <c r="Q77" s="610" t="s">
        <v>307</v>
      </c>
      <c r="R77" s="611">
        <f t="shared" si="25"/>
        <v>45</v>
      </c>
      <c r="S77" s="602" t="s">
        <v>323</v>
      </c>
      <c r="T77" s="599"/>
      <c r="U77" s="599"/>
      <c r="V77" t="s">
        <v>435</v>
      </c>
      <c r="W77">
        <f>SUMIF(E74:E86,"ПО",I74:I86)</f>
        <v>4</v>
      </c>
    </row>
    <row r="78" spans="2:23" ht="51.75" x14ac:dyDescent="0.25">
      <c r="B78" t="s">
        <v>367</v>
      </c>
      <c r="C78" s="658" t="s">
        <v>304</v>
      </c>
      <c r="D78" s="658" t="s">
        <v>349</v>
      </c>
      <c r="E78" s="658" t="s">
        <v>437</v>
      </c>
      <c r="F78" s="613" t="s">
        <v>379</v>
      </c>
      <c r="G78" s="609">
        <v>4</v>
      </c>
      <c r="H78" s="609"/>
      <c r="I78" s="609">
        <v>4</v>
      </c>
      <c r="J78" s="610">
        <f t="shared" si="21"/>
        <v>120</v>
      </c>
      <c r="K78" s="610">
        <f t="shared" si="22"/>
        <v>72</v>
      </c>
      <c r="L78" s="610">
        <v>36</v>
      </c>
      <c r="M78" s="610"/>
      <c r="N78" s="610">
        <v>36</v>
      </c>
      <c r="O78" s="610">
        <f t="shared" si="23"/>
        <v>48</v>
      </c>
      <c r="P78" s="609">
        <f>K78/15</f>
        <v>4.8</v>
      </c>
      <c r="Q78" s="610" t="s">
        <v>313</v>
      </c>
      <c r="R78" s="611">
        <f t="shared" si="25"/>
        <v>60</v>
      </c>
      <c r="S78" s="602" t="s">
        <v>323</v>
      </c>
      <c r="T78" s="599">
        <v>4</v>
      </c>
      <c r="U78" s="599"/>
      <c r="V78" t="s">
        <v>436</v>
      </c>
      <c r="W78">
        <f>SUMIF(E74:E86,"ЗВ",I74:I86)</f>
        <v>4</v>
      </c>
    </row>
    <row r="79" spans="2:23" x14ac:dyDescent="0.25">
      <c r="B79" t="s">
        <v>336</v>
      </c>
      <c r="C79" s="658" t="s">
        <v>307</v>
      </c>
      <c r="D79" s="658" t="s">
        <v>308</v>
      </c>
      <c r="E79" s="658" t="s">
        <v>434</v>
      </c>
      <c r="F79" s="613" t="s">
        <v>380</v>
      </c>
      <c r="G79" s="609">
        <v>3</v>
      </c>
      <c r="H79" s="609">
        <v>1</v>
      </c>
      <c r="I79" s="609">
        <v>2</v>
      </c>
      <c r="J79" s="610">
        <f t="shared" si="21"/>
        <v>90</v>
      </c>
      <c r="K79" s="610">
        <f t="shared" si="22"/>
        <v>36</v>
      </c>
      <c r="L79" s="610">
        <v>18</v>
      </c>
      <c r="M79" s="610"/>
      <c r="N79" s="610">
        <v>18</v>
      </c>
      <c r="O79" s="610">
        <f t="shared" si="23"/>
        <v>54</v>
      </c>
      <c r="P79" s="609">
        <f>K79/15</f>
        <v>2.4</v>
      </c>
      <c r="Q79" s="610" t="s">
        <v>307</v>
      </c>
      <c r="R79" s="611">
        <f t="shared" si="25"/>
        <v>40</v>
      </c>
      <c r="S79" s="602" t="s">
        <v>330</v>
      </c>
      <c r="T79">
        <v>4</v>
      </c>
      <c r="U79" s="599"/>
      <c r="V79" t="s">
        <v>437</v>
      </c>
      <c r="W79">
        <f>SUMIF(E74:E86,"ПВ",I74:I86)</f>
        <v>20</v>
      </c>
    </row>
    <row r="80" spans="2:23" ht="51.75" x14ac:dyDescent="0.25">
      <c r="B80" t="s">
        <v>367</v>
      </c>
      <c r="C80" s="658" t="s">
        <v>307</v>
      </c>
      <c r="D80" s="658" t="s">
        <v>349</v>
      </c>
      <c r="E80" s="658" t="s">
        <v>436</v>
      </c>
      <c r="F80" s="613" t="s">
        <v>381</v>
      </c>
      <c r="G80" s="609">
        <v>4</v>
      </c>
      <c r="H80" s="609"/>
      <c r="I80" s="609">
        <v>4</v>
      </c>
      <c r="J80" s="610">
        <f t="shared" si="21"/>
        <v>120</v>
      </c>
      <c r="K80" s="610">
        <f t="shared" si="22"/>
        <v>54</v>
      </c>
      <c r="L80" s="610"/>
      <c r="M80" s="610"/>
      <c r="N80" s="610">
        <v>54</v>
      </c>
      <c r="O80" s="610">
        <f t="shared" si="23"/>
        <v>66</v>
      </c>
      <c r="P80" s="609">
        <f>K80/18</f>
        <v>3</v>
      </c>
      <c r="Q80" s="610" t="s">
        <v>307</v>
      </c>
      <c r="R80" s="611">
        <f t="shared" si="25"/>
        <v>45</v>
      </c>
      <c r="S80" s="602" t="s">
        <v>323</v>
      </c>
      <c r="T80">
        <v>4</v>
      </c>
      <c r="U80" s="599"/>
      <c r="W80">
        <f>SUM(W76:W79)</f>
        <v>30</v>
      </c>
    </row>
    <row r="81" spans="2:21" ht="51.75" x14ac:dyDescent="0.25">
      <c r="B81" t="s">
        <v>371</v>
      </c>
      <c r="C81" s="658" t="s">
        <v>304</v>
      </c>
      <c r="D81" s="658" t="s">
        <v>349</v>
      </c>
      <c r="E81" s="658" t="s">
        <v>437</v>
      </c>
      <c r="F81" s="637" t="s">
        <v>382</v>
      </c>
      <c r="G81" s="609">
        <v>4</v>
      </c>
      <c r="H81" s="609"/>
      <c r="I81" s="609">
        <v>4</v>
      </c>
      <c r="J81" s="610">
        <f t="shared" si="21"/>
        <v>120</v>
      </c>
      <c r="K81" s="610">
        <f t="shared" si="22"/>
        <v>54</v>
      </c>
      <c r="L81" s="610">
        <v>18</v>
      </c>
      <c r="M81" s="610"/>
      <c r="N81" s="610">
        <v>36</v>
      </c>
      <c r="O81" s="610">
        <f t="shared" si="23"/>
        <v>66</v>
      </c>
      <c r="P81" s="609">
        <f>K81/18</f>
        <v>3</v>
      </c>
      <c r="Q81" s="610" t="s">
        <v>307</v>
      </c>
      <c r="R81" s="611">
        <f t="shared" si="25"/>
        <v>45</v>
      </c>
      <c r="S81" s="602" t="s">
        <v>323</v>
      </c>
      <c r="T81" s="599">
        <v>4</v>
      </c>
      <c r="U81" s="599"/>
    </row>
    <row r="82" spans="2:21" ht="64.5" x14ac:dyDescent="0.25">
      <c r="B82" t="s">
        <v>367</v>
      </c>
      <c r="C82" s="658" t="s">
        <v>304</v>
      </c>
      <c r="D82" s="658" t="s">
        <v>349</v>
      </c>
      <c r="E82" s="658" t="s">
        <v>437</v>
      </c>
      <c r="F82" s="613" t="s">
        <v>383</v>
      </c>
      <c r="G82" s="609">
        <v>4</v>
      </c>
      <c r="H82" s="609"/>
      <c r="I82" s="609">
        <v>4</v>
      </c>
      <c r="J82" s="610">
        <f t="shared" si="21"/>
        <v>120</v>
      </c>
      <c r="K82" s="610">
        <f t="shared" si="22"/>
        <v>54</v>
      </c>
      <c r="L82" s="610">
        <v>18</v>
      </c>
      <c r="M82" s="610"/>
      <c r="N82" s="610">
        <v>36</v>
      </c>
      <c r="O82" s="610">
        <f t="shared" si="23"/>
        <v>66</v>
      </c>
      <c r="P82" s="609">
        <f>K82/18</f>
        <v>3</v>
      </c>
      <c r="Q82" s="610" t="s">
        <v>307</v>
      </c>
      <c r="R82" s="611">
        <f t="shared" si="25"/>
        <v>45</v>
      </c>
      <c r="S82" s="602" t="s">
        <v>323</v>
      </c>
      <c r="T82" s="599">
        <v>4</v>
      </c>
      <c r="U82" s="599"/>
    </row>
    <row r="83" spans="2:21" ht="39" x14ac:dyDescent="0.25">
      <c r="B83" t="s">
        <v>371</v>
      </c>
      <c r="C83" s="658" t="s">
        <v>304</v>
      </c>
      <c r="D83" s="658" t="s">
        <v>349</v>
      </c>
      <c r="E83" s="658" t="s">
        <v>437</v>
      </c>
      <c r="F83" s="613" t="s">
        <v>384</v>
      </c>
      <c r="G83" s="609">
        <v>4</v>
      </c>
      <c r="H83" s="609"/>
      <c r="I83" s="609">
        <v>4</v>
      </c>
      <c r="J83" s="610">
        <f t="shared" si="21"/>
        <v>120</v>
      </c>
      <c r="K83" s="610">
        <f t="shared" si="22"/>
        <v>54</v>
      </c>
      <c r="L83" s="610">
        <v>18</v>
      </c>
      <c r="M83" s="610"/>
      <c r="N83" s="610">
        <v>36</v>
      </c>
      <c r="O83" s="610">
        <f t="shared" si="23"/>
        <v>66</v>
      </c>
      <c r="P83" s="609">
        <f>K83/18</f>
        <v>3</v>
      </c>
      <c r="Q83" s="610" t="s">
        <v>313</v>
      </c>
      <c r="R83" s="611">
        <f t="shared" si="25"/>
        <v>45</v>
      </c>
      <c r="S83" s="602" t="s">
        <v>323</v>
      </c>
      <c r="T83" s="599">
        <v>4</v>
      </c>
      <c r="U83" s="599"/>
    </row>
    <row r="84" spans="2:21" ht="27" customHeight="1" x14ac:dyDescent="0.25">
      <c r="B84" t="s">
        <v>326</v>
      </c>
      <c r="C84" s="658" t="s">
        <v>304</v>
      </c>
      <c r="D84" s="658" t="s">
        <v>308</v>
      </c>
      <c r="E84" s="658" t="s">
        <v>435</v>
      </c>
      <c r="F84" s="608" t="s">
        <v>385</v>
      </c>
      <c r="G84" s="609">
        <v>6</v>
      </c>
      <c r="H84" s="609">
        <v>2</v>
      </c>
      <c r="I84" s="609">
        <v>4</v>
      </c>
      <c r="J84" s="610">
        <f>G84*30</f>
        <v>180</v>
      </c>
      <c r="K84" s="610">
        <f>L84+M84+N84</f>
        <v>60</v>
      </c>
      <c r="L84" s="610">
        <v>30</v>
      </c>
      <c r="M84" s="610"/>
      <c r="N84" s="610">
        <v>30</v>
      </c>
      <c r="O84" s="610">
        <f>J84-K84</f>
        <v>120</v>
      </c>
      <c r="P84" s="609">
        <f>K84/15</f>
        <v>4</v>
      </c>
      <c r="Q84" s="610" t="s">
        <v>313</v>
      </c>
      <c r="R84" s="611">
        <f>K84/J84*100</f>
        <v>33.333333333333329</v>
      </c>
      <c r="S84" s="602" t="s">
        <v>386</v>
      </c>
      <c r="T84" s="599">
        <v>1</v>
      </c>
      <c r="U84" s="599"/>
    </row>
    <row r="85" spans="2:21" ht="25.5" x14ac:dyDescent="0.25">
      <c r="C85" s="658"/>
      <c r="D85" s="658" t="s">
        <v>308</v>
      </c>
      <c r="E85" s="658" t="s">
        <v>435</v>
      </c>
      <c r="F85" s="635" t="s">
        <v>387</v>
      </c>
      <c r="G85" s="604">
        <v>3</v>
      </c>
      <c r="H85" s="604">
        <v>3</v>
      </c>
      <c r="I85" s="604"/>
      <c r="J85" s="605">
        <f>G85*30</f>
        <v>90</v>
      </c>
      <c r="K85" s="605">
        <f>L85+M85+N85</f>
        <v>0</v>
      </c>
      <c r="L85" s="605"/>
      <c r="M85" s="605"/>
      <c r="N85" s="605"/>
      <c r="O85" s="605">
        <f>J85-K85</f>
        <v>90</v>
      </c>
      <c r="P85" s="606">
        <f>K85/18</f>
        <v>0</v>
      </c>
      <c r="Q85" s="605" t="s">
        <v>307</v>
      </c>
      <c r="R85" s="607">
        <f>K85/J85*100</f>
        <v>0</v>
      </c>
      <c r="S85" s="602" t="s">
        <v>310</v>
      </c>
      <c r="T85" s="615">
        <v>4</v>
      </c>
      <c r="U85" s="599"/>
    </row>
    <row r="86" spans="2:21" x14ac:dyDescent="0.25">
      <c r="C86" s="598"/>
      <c r="D86" s="598"/>
      <c r="E86" s="598"/>
      <c r="F86" s="620" t="s">
        <v>125</v>
      </c>
      <c r="G86" s="621">
        <f>SUM(G75:G85)</f>
        <v>43</v>
      </c>
      <c r="H86" s="621">
        <f>SUM(H75:H85)</f>
        <v>13</v>
      </c>
      <c r="I86" s="621">
        <f>SUM(I75:I85)</f>
        <v>30</v>
      </c>
      <c r="J86" s="623">
        <f t="shared" ref="J86:P86" si="26">SUM(J75:J76)</f>
        <v>210</v>
      </c>
      <c r="K86" s="623">
        <f t="shared" si="26"/>
        <v>54</v>
      </c>
      <c r="L86" s="623">
        <f t="shared" si="26"/>
        <v>18</v>
      </c>
      <c r="M86" s="623">
        <f t="shared" si="26"/>
        <v>0</v>
      </c>
      <c r="N86" s="623">
        <f t="shared" si="26"/>
        <v>36</v>
      </c>
      <c r="O86" s="623">
        <f t="shared" si="26"/>
        <v>156</v>
      </c>
      <c r="P86" s="623">
        <f t="shared" si="26"/>
        <v>3</v>
      </c>
      <c r="Q86" s="623"/>
      <c r="R86" s="624"/>
      <c r="S86" s="625" t="s">
        <v>388</v>
      </c>
      <c r="T86" s="599"/>
      <c r="U86" s="599"/>
    </row>
    <row r="87" spans="2:21" x14ac:dyDescent="0.25">
      <c r="C87" s="598"/>
      <c r="D87" s="598"/>
      <c r="E87" s="598"/>
      <c r="F87" s="626"/>
      <c r="G87" s="627">
        <f>30-G86</f>
        <v>-13</v>
      </c>
      <c r="H87" s="627"/>
      <c r="I87" s="627"/>
      <c r="J87" s="627"/>
      <c r="K87" s="627"/>
      <c r="L87" s="627"/>
      <c r="M87" s="627"/>
      <c r="N87" s="627"/>
      <c r="O87" s="627"/>
      <c r="P87" s="627"/>
      <c r="Q87" s="627"/>
      <c r="R87" s="601"/>
      <c r="S87" s="602"/>
      <c r="U87" s="599"/>
    </row>
    <row r="88" spans="2:21" x14ac:dyDescent="0.25">
      <c r="C88" s="598"/>
      <c r="D88" s="598"/>
      <c r="E88" s="598"/>
      <c r="F88" s="626"/>
      <c r="G88" s="627"/>
      <c r="H88" s="627"/>
      <c r="I88" s="627"/>
      <c r="J88" s="627"/>
      <c r="K88" s="627"/>
      <c r="L88" s="627"/>
      <c r="M88" s="627"/>
      <c r="N88" s="627"/>
      <c r="O88" s="627"/>
      <c r="P88" s="627"/>
      <c r="Q88" s="627"/>
      <c r="R88" s="601"/>
      <c r="S88" s="602"/>
      <c r="U88" s="599"/>
    </row>
    <row r="89" spans="2:21" ht="48" customHeight="1" x14ac:dyDescent="0.25">
      <c r="C89" s="598"/>
      <c r="D89" s="598"/>
      <c r="E89" s="598"/>
      <c r="F89" s="600" t="s">
        <v>389</v>
      </c>
      <c r="G89" s="601"/>
      <c r="H89" s="601"/>
      <c r="I89" s="601"/>
      <c r="J89" s="601"/>
      <c r="K89" s="601"/>
      <c r="L89" s="601"/>
      <c r="M89" s="601"/>
      <c r="N89" s="601"/>
      <c r="O89" s="601"/>
      <c r="P89" s="601"/>
      <c r="Q89" s="601"/>
      <c r="R89" s="601"/>
      <c r="S89" s="602"/>
      <c r="U89" s="599"/>
    </row>
    <row r="90" spans="2:21" ht="18" customHeight="1" x14ac:dyDescent="0.25">
      <c r="C90" s="598"/>
      <c r="D90" s="598"/>
      <c r="E90" s="598"/>
      <c r="F90" s="1326" t="s">
        <v>290</v>
      </c>
      <c r="G90" s="1327" t="s">
        <v>291</v>
      </c>
      <c r="H90" s="1328" t="s">
        <v>292</v>
      </c>
      <c r="I90" s="1328" t="s">
        <v>293</v>
      </c>
      <c r="J90" s="1331" t="s">
        <v>294</v>
      </c>
      <c r="K90" s="1331"/>
      <c r="L90" s="1331"/>
      <c r="M90" s="1331"/>
      <c r="N90" s="1331"/>
      <c r="O90" s="1332"/>
      <c r="P90" s="1327" t="s">
        <v>295</v>
      </c>
      <c r="Q90" s="1327" t="s">
        <v>296</v>
      </c>
      <c r="R90" s="1333" t="s">
        <v>297</v>
      </c>
      <c r="S90" s="602"/>
      <c r="U90" s="599"/>
    </row>
    <row r="91" spans="2:21" ht="40.5" customHeight="1" x14ac:dyDescent="0.25">
      <c r="C91" s="598"/>
      <c r="D91" s="598"/>
      <c r="E91" s="598"/>
      <c r="F91" s="1326"/>
      <c r="G91" s="1327"/>
      <c r="H91" s="1329"/>
      <c r="I91" s="1329"/>
      <c r="J91" s="1327" t="s">
        <v>120</v>
      </c>
      <c r="K91" s="1334" t="s">
        <v>298</v>
      </c>
      <c r="L91" s="1334"/>
      <c r="M91" s="1334"/>
      <c r="N91" s="1334"/>
      <c r="O91" s="1327" t="s">
        <v>299</v>
      </c>
      <c r="P91" s="1327"/>
      <c r="Q91" s="1327"/>
      <c r="R91" s="1333"/>
      <c r="S91" s="602"/>
      <c r="U91" s="599"/>
    </row>
    <row r="92" spans="2:21" ht="24.75" customHeight="1" x14ac:dyDescent="0.25">
      <c r="C92" s="598"/>
      <c r="D92" s="598"/>
      <c r="E92" s="598"/>
      <c r="F92" s="1326"/>
      <c r="G92" s="1327"/>
      <c r="H92" s="1329"/>
      <c r="I92" s="1329"/>
      <c r="J92" s="1332"/>
      <c r="K92" s="1327" t="s">
        <v>300</v>
      </c>
      <c r="L92" s="1331" t="s">
        <v>301</v>
      </c>
      <c r="M92" s="1332"/>
      <c r="N92" s="1332"/>
      <c r="O92" s="1332"/>
      <c r="P92" s="1327"/>
      <c r="Q92" s="1327"/>
      <c r="R92" s="1333"/>
      <c r="S92" s="602"/>
      <c r="T92" s="599"/>
      <c r="U92" s="599"/>
    </row>
    <row r="93" spans="2:21" ht="33.75" customHeight="1" x14ac:dyDescent="0.25">
      <c r="C93" s="598"/>
      <c r="D93" s="598"/>
      <c r="E93" s="598"/>
      <c r="F93" s="1326"/>
      <c r="G93" s="1327"/>
      <c r="H93" s="1329"/>
      <c r="I93" s="1329"/>
      <c r="J93" s="1332"/>
      <c r="K93" s="1335"/>
      <c r="L93" s="1327" t="s">
        <v>302</v>
      </c>
      <c r="M93" s="1327" t="s">
        <v>303</v>
      </c>
      <c r="N93" s="1327" t="s">
        <v>304</v>
      </c>
      <c r="O93" s="1332"/>
      <c r="P93" s="1327"/>
      <c r="Q93" s="1327"/>
      <c r="R93" s="1333"/>
      <c r="S93" s="602"/>
      <c r="T93" s="599"/>
      <c r="U93" s="599"/>
    </row>
    <row r="94" spans="2:21" ht="3.6" customHeight="1" x14ac:dyDescent="0.25">
      <c r="C94" s="598"/>
      <c r="D94" s="598"/>
      <c r="E94" s="598"/>
      <c r="F94" s="1326"/>
      <c r="G94" s="1327"/>
      <c r="H94" s="1329"/>
      <c r="I94" s="1329"/>
      <c r="J94" s="1332"/>
      <c r="K94" s="1335"/>
      <c r="L94" s="1327"/>
      <c r="M94" s="1327"/>
      <c r="N94" s="1327"/>
      <c r="O94" s="1332"/>
      <c r="P94" s="1327"/>
      <c r="Q94" s="1327"/>
      <c r="R94" s="1333"/>
      <c r="S94" s="602"/>
      <c r="T94" s="599"/>
      <c r="U94" s="599"/>
    </row>
    <row r="95" spans="2:21" ht="19.899999999999999" customHeight="1" x14ac:dyDescent="0.25">
      <c r="C95" s="598"/>
      <c r="D95" s="598"/>
      <c r="E95" s="598"/>
      <c r="F95" s="1326"/>
      <c r="G95" s="1327"/>
      <c r="H95" s="1329"/>
      <c r="I95" s="1329"/>
      <c r="J95" s="1332"/>
      <c r="K95" s="1335"/>
      <c r="L95" s="1327"/>
      <c r="M95" s="1327"/>
      <c r="N95" s="1327"/>
      <c r="O95" s="1332"/>
      <c r="P95" s="1327"/>
      <c r="Q95" s="1327"/>
      <c r="R95" s="1333"/>
      <c r="S95" s="602"/>
      <c r="T95" s="599"/>
      <c r="U95" s="599"/>
    </row>
    <row r="96" spans="2:21" ht="42.6" hidden="1" customHeight="1" x14ac:dyDescent="0.25">
      <c r="C96" s="598"/>
      <c r="D96" s="598"/>
      <c r="E96" s="598"/>
      <c r="F96" s="1326"/>
      <c r="G96" s="1327"/>
      <c r="H96" s="1330"/>
      <c r="I96" s="1330"/>
      <c r="J96" s="1332"/>
      <c r="K96" s="1335"/>
      <c r="L96" s="1327"/>
      <c r="M96" s="1327"/>
      <c r="N96" s="1327"/>
      <c r="O96" s="1332"/>
      <c r="P96" s="1327"/>
      <c r="Q96" s="1327"/>
      <c r="R96" s="1333"/>
      <c r="S96" s="602"/>
      <c r="T96" s="599"/>
      <c r="U96" s="599"/>
    </row>
    <row r="97" spans="1:23" ht="26.25" x14ac:dyDescent="0.25">
      <c r="A97" t="s">
        <v>333</v>
      </c>
      <c r="C97" s="658" t="s">
        <v>304</v>
      </c>
      <c r="D97" s="658" t="s">
        <v>308</v>
      </c>
      <c r="E97" s="658" t="s">
        <v>435</v>
      </c>
      <c r="F97" s="614" t="s">
        <v>390</v>
      </c>
      <c r="G97" s="609">
        <v>4</v>
      </c>
      <c r="H97" s="609"/>
      <c r="I97" s="678">
        <v>4</v>
      </c>
      <c r="J97" s="610">
        <f t="shared" ref="J97:J104" si="27">G97*30</f>
        <v>120</v>
      </c>
      <c r="K97" s="610">
        <v>72</v>
      </c>
      <c r="L97" s="610">
        <v>36</v>
      </c>
      <c r="M97" s="610"/>
      <c r="N97" s="610">
        <v>36</v>
      </c>
      <c r="O97" s="610">
        <v>48</v>
      </c>
      <c r="P97" s="609">
        <v>4</v>
      </c>
      <c r="Q97" s="610" t="s">
        <v>313</v>
      </c>
      <c r="R97" s="611"/>
      <c r="S97" s="602" t="s">
        <v>323</v>
      </c>
      <c r="T97" s="599"/>
      <c r="U97" s="599"/>
    </row>
    <row r="98" spans="1:23" ht="51.75" x14ac:dyDescent="0.25">
      <c r="A98" t="s">
        <v>333</v>
      </c>
      <c r="B98" t="s">
        <v>391</v>
      </c>
      <c r="C98" s="658" t="s">
        <v>304</v>
      </c>
      <c r="D98" s="658" t="s">
        <v>349</v>
      </c>
      <c r="E98" s="658" t="s">
        <v>437</v>
      </c>
      <c r="F98" s="613" t="s">
        <v>392</v>
      </c>
      <c r="G98" s="609">
        <v>4</v>
      </c>
      <c r="H98" s="609"/>
      <c r="I98" s="609">
        <v>4</v>
      </c>
      <c r="J98" s="610">
        <f t="shared" si="27"/>
        <v>120</v>
      </c>
      <c r="K98" s="610">
        <f>L98+M98+N98</f>
        <v>45</v>
      </c>
      <c r="L98" s="610">
        <v>30</v>
      </c>
      <c r="M98" s="610"/>
      <c r="N98" s="610">
        <v>15</v>
      </c>
      <c r="O98" s="610">
        <f>J98-K98</f>
        <v>75</v>
      </c>
      <c r="P98" s="609">
        <f>K98/15</f>
        <v>3</v>
      </c>
      <c r="Q98" s="610" t="s">
        <v>307</v>
      </c>
      <c r="R98" s="611">
        <f>K98/J98*100</f>
        <v>37.5</v>
      </c>
      <c r="S98" s="602" t="s">
        <v>323</v>
      </c>
      <c r="T98" s="599">
        <v>5</v>
      </c>
      <c r="U98" s="599"/>
      <c r="V98" t="s">
        <v>434</v>
      </c>
      <c r="W98">
        <f>SUMIF(E96:E108,"ЗО",I96:I108)</f>
        <v>0</v>
      </c>
    </row>
    <row r="99" spans="1:23" ht="64.5" x14ac:dyDescent="0.25">
      <c r="A99" t="s">
        <v>371</v>
      </c>
      <c r="B99" t="s">
        <v>391</v>
      </c>
      <c r="C99" s="658" t="s">
        <v>304</v>
      </c>
      <c r="D99" s="658" t="s">
        <v>349</v>
      </c>
      <c r="E99" s="658" t="s">
        <v>437</v>
      </c>
      <c r="F99" s="637" t="s">
        <v>393</v>
      </c>
      <c r="G99" s="609">
        <v>4</v>
      </c>
      <c r="H99" s="609"/>
      <c r="I99" s="609">
        <v>4</v>
      </c>
      <c r="J99" s="610">
        <f t="shared" si="27"/>
        <v>120</v>
      </c>
      <c r="K99" s="610">
        <f>L99+M99+N99</f>
        <v>75</v>
      </c>
      <c r="L99" s="610">
        <v>30</v>
      </c>
      <c r="M99" s="610"/>
      <c r="N99" s="610">
        <v>45</v>
      </c>
      <c r="O99" s="610">
        <f>J99-K99</f>
        <v>45</v>
      </c>
      <c r="P99" s="609">
        <f>K99/15</f>
        <v>5</v>
      </c>
      <c r="Q99" s="610" t="s">
        <v>313</v>
      </c>
      <c r="R99" s="611">
        <f>K99/J99*100</f>
        <v>62.5</v>
      </c>
      <c r="S99" s="602" t="s">
        <v>323</v>
      </c>
      <c r="T99" s="599">
        <v>5</v>
      </c>
      <c r="U99" s="599"/>
      <c r="V99" t="s">
        <v>435</v>
      </c>
      <c r="W99">
        <f>SUMIF(E96:E108,"ПО",I96:I108)</f>
        <v>18</v>
      </c>
    </row>
    <row r="100" spans="1:23" ht="26.25" x14ac:dyDescent="0.25">
      <c r="A100" t="s">
        <v>394</v>
      </c>
      <c r="C100" s="658" t="s">
        <v>304</v>
      </c>
      <c r="D100" s="658" t="s">
        <v>308</v>
      </c>
      <c r="E100" s="658" t="s">
        <v>435</v>
      </c>
      <c r="F100" s="614" t="s">
        <v>395</v>
      </c>
      <c r="G100" s="638">
        <v>6</v>
      </c>
      <c r="H100" s="638">
        <v>1</v>
      </c>
      <c r="I100" s="679">
        <v>5</v>
      </c>
      <c r="J100" s="610">
        <f t="shared" si="27"/>
        <v>180</v>
      </c>
      <c r="K100" s="610">
        <f>L100+M100+N100</f>
        <v>60</v>
      </c>
      <c r="L100" s="610">
        <v>30</v>
      </c>
      <c r="M100" s="610"/>
      <c r="N100" s="610">
        <v>30</v>
      </c>
      <c r="O100" s="610">
        <f>J100-K100</f>
        <v>120</v>
      </c>
      <c r="P100" s="609">
        <f>K100/15</f>
        <v>4</v>
      </c>
      <c r="Q100" s="610" t="s">
        <v>313</v>
      </c>
      <c r="R100" s="611">
        <f>K100/J100*100</f>
        <v>33.333333333333329</v>
      </c>
      <c r="S100" s="602" t="s">
        <v>335</v>
      </c>
      <c r="T100" s="615">
        <v>5</v>
      </c>
      <c r="U100" s="599"/>
      <c r="V100" t="s">
        <v>436</v>
      </c>
      <c r="W100">
        <f>SUMIF(E96:E108,"ЗВ",I96:I108)</f>
        <v>4</v>
      </c>
    </row>
    <row r="101" spans="1:23" ht="39" x14ac:dyDescent="0.25">
      <c r="A101" t="s">
        <v>333</v>
      </c>
      <c r="C101" s="658" t="s">
        <v>304</v>
      </c>
      <c r="D101" s="658" t="s">
        <v>308</v>
      </c>
      <c r="E101" s="658" t="s">
        <v>435</v>
      </c>
      <c r="F101" s="613" t="s">
        <v>396</v>
      </c>
      <c r="G101" s="609">
        <v>1</v>
      </c>
      <c r="H101" s="609"/>
      <c r="I101" s="609">
        <v>1</v>
      </c>
      <c r="J101" s="610">
        <f t="shared" si="27"/>
        <v>30</v>
      </c>
      <c r="K101" s="610"/>
      <c r="L101" s="610"/>
      <c r="M101" s="610"/>
      <c r="N101" s="610"/>
      <c r="O101" s="610">
        <f>J101-K101</f>
        <v>30</v>
      </c>
      <c r="P101" s="609">
        <f>K101/15</f>
        <v>0</v>
      </c>
      <c r="Q101" s="610" t="s">
        <v>307</v>
      </c>
      <c r="R101" s="611"/>
      <c r="S101" s="602" t="s">
        <v>365</v>
      </c>
      <c r="T101" s="599">
        <v>5</v>
      </c>
      <c r="U101" s="599"/>
      <c r="V101" t="s">
        <v>437</v>
      </c>
      <c r="W101">
        <f>SUMIF(E96:E108,"ПВ",I96:I108)</f>
        <v>8</v>
      </c>
    </row>
    <row r="102" spans="1:23" ht="26.25" x14ac:dyDescent="0.25">
      <c r="A102" t="s">
        <v>371</v>
      </c>
      <c r="C102" s="658" t="s">
        <v>304</v>
      </c>
      <c r="D102" s="658" t="s">
        <v>308</v>
      </c>
      <c r="E102" s="658" t="s">
        <v>435</v>
      </c>
      <c r="F102" s="614" t="s">
        <v>397</v>
      </c>
      <c r="G102" s="609">
        <v>5</v>
      </c>
      <c r="H102" s="609"/>
      <c r="I102" s="678">
        <v>5</v>
      </c>
      <c r="J102" s="610">
        <f t="shared" si="27"/>
        <v>150</v>
      </c>
      <c r="K102" s="610">
        <f>L102+M102+N102</f>
        <v>45</v>
      </c>
      <c r="L102" s="610">
        <v>15</v>
      </c>
      <c r="M102" s="610">
        <v>30</v>
      </c>
      <c r="N102" s="610"/>
      <c r="O102" s="610">
        <f>J102-K102</f>
        <v>105</v>
      </c>
      <c r="P102" s="609">
        <f>K102/15</f>
        <v>3</v>
      </c>
      <c r="Q102" s="610" t="s">
        <v>313</v>
      </c>
      <c r="R102" s="611">
        <f>K102/J102*100</f>
        <v>30</v>
      </c>
      <c r="S102" s="602" t="s">
        <v>335</v>
      </c>
      <c r="T102" s="615">
        <v>5</v>
      </c>
      <c r="U102" s="599"/>
      <c r="W102">
        <f>SUM(W98:W101)</f>
        <v>30</v>
      </c>
    </row>
    <row r="103" spans="1:23" x14ac:dyDescent="0.25">
      <c r="A103" t="s">
        <v>398</v>
      </c>
      <c r="C103" s="658" t="s">
        <v>304</v>
      </c>
      <c r="D103" s="658" t="s">
        <v>308</v>
      </c>
      <c r="E103" s="658" t="s">
        <v>435</v>
      </c>
      <c r="F103" s="614" t="s">
        <v>399</v>
      </c>
      <c r="G103" s="609">
        <v>3</v>
      </c>
      <c r="H103" s="609"/>
      <c r="I103" s="678">
        <v>3</v>
      </c>
      <c r="J103" s="610">
        <f t="shared" si="27"/>
        <v>90</v>
      </c>
      <c r="K103" s="610">
        <v>60</v>
      </c>
      <c r="L103" s="610">
        <v>30</v>
      </c>
      <c r="M103" s="610"/>
      <c r="N103" s="610">
        <v>30</v>
      </c>
      <c r="O103" s="610">
        <v>30</v>
      </c>
      <c r="P103" s="609">
        <v>4</v>
      </c>
      <c r="Q103" s="610" t="s">
        <v>313</v>
      </c>
      <c r="R103" s="611"/>
      <c r="S103" s="602" t="s">
        <v>357</v>
      </c>
      <c r="T103" s="599">
        <v>5</v>
      </c>
      <c r="U103" s="599"/>
    </row>
    <row r="104" spans="1:23" ht="51.75" x14ac:dyDescent="0.25">
      <c r="B104" t="s">
        <v>391</v>
      </c>
      <c r="C104" s="658" t="s">
        <v>307</v>
      </c>
      <c r="D104" s="658" t="s">
        <v>349</v>
      </c>
      <c r="E104" s="658" t="s">
        <v>436</v>
      </c>
      <c r="F104" s="613" t="s">
        <v>400</v>
      </c>
      <c r="G104" s="634">
        <v>4</v>
      </c>
      <c r="H104" s="634"/>
      <c r="I104" s="634">
        <v>4</v>
      </c>
      <c r="J104" s="610">
        <f t="shared" si="27"/>
        <v>120</v>
      </c>
      <c r="K104" s="610">
        <f>L104+M104+N104</f>
        <v>45</v>
      </c>
      <c r="L104" s="610"/>
      <c r="M104" s="610"/>
      <c r="N104" s="610">
        <v>45</v>
      </c>
      <c r="O104" s="610">
        <f>J104-K104</f>
        <v>75</v>
      </c>
      <c r="P104" s="609">
        <f>K104/15</f>
        <v>3</v>
      </c>
      <c r="Q104" s="610" t="s">
        <v>307</v>
      </c>
      <c r="R104" s="611">
        <f>K104/J104*100</f>
        <v>37.5</v>
      </c>
      <c r="S104" s="602" t="s">
        <v>323</v>
      </c>
      <c r="T104" s="599">
        <v>4</v>
      </c>
      <c r="U104" s="599"/>
    </row>
    <row r="105" spans="1:23" x14ac:dyDescent="0.25">
      <c r="C105" s="598"/>
      <c r="D105" s="598"/>
      <c r="E105" s="598"/>
      <c r="F105" s="639"/>
      <c r="G105" s="640"/>
      <c r="H105" s="640"/>
      <c r="I105" s="640"/>
      <c r="J105" s="641"/>
      <c r="K105" s="642"/>
      <c r="L105" s="640"/>
      <c r="M105" s="640"/>
      <c r="N105" s="640"/>
      <c r="O105" s="641"/>
      <c r="P105" s="640"/>
      <c r="Q105" s="640"/>
      <c r="R105" s="643"/>
      <c r="S105" s="602"/>
      <c r="T105" s="599"/>
      <c r="U105" s="599"/>
    </row>
    <row r="106" spans="1:23" x14ac:dyDescent="0.25">
      <c r="C106" s="598"/>
      <c r="D106" s="598"/>
      <c r="E106" s="598"/>
      <c r="F106" s="620" t="s">
        <v>125</v>
      </c>
      <c r="G106" s="621">
        <f>SUM(G97:G104)</f>
        <v>31</v>
      </c>
      <c r="H106" s="621">
        <f>SUM(H97:H105)</f>
        <v>1</v>
      </c>
      <c r="I106" s="621">
        <f>SUM(I97:I105)</f>
        <v>30</v>
      </c>
      <c r="J106" s="623">
        <f t="shared" ref="J106:R106" si="28">SUM(J59:J96)</f>
        <v>2370</v>
      </c>
      <c r="K106" s="623">
        <f t="shared" si="28"/>
        <v>876</v>
      </c>
      <c r="L106" s="623">
        <f t="shared" si="28"/>
        <v>312</v>
      </c>
      <c r="M106" s="623">
        <f t="shared" si="28"/>
        <v>60</v>
      </c>
      <c r="N106" s="623">
        <f t="shared" si="28"/>
        <v>504</v>
      </c>
      <c r="O106" s="623">
        <f t="shared" si="28"/>
        <v>1494</v>
      </c>
      <c r="P106" s="623">
        <f t="shared" si="28"/>
        <v>54.3</v>
      </c>
      <c r="Q106" s="623">
        <f t="shared" si="28"/>
        <v>0</v>
      </c>
      <c r="R106" s="624">
        <f t="shared" si="28"/>
        <v>600.83333333333337</v>
      </c>
      <c r="S106" s="625" t="s">
        <v>401</v>
      </c>
      <c r="T106" s="599"/>
      <c r="U106" s="599"/>
    </row>
    <row r="107" spans="1:23" x14ac:dyDescent="0.25">
      <c r="C107" s="598"/>
      <c r="D107" s="598"/>
      <c r="E107" s="598"/>
      <c r="F107" s="626"/>
      <c r="G107" s="627">
        <f>30-G106</f>
        <v>-1</v>
      </c>
      <c r="H107" s="627"/>
      <c r="I107" s="627"/>
      <c r="J107" s="601"/>
      <c r="K107" s="601"/>
      <c r="L107" s="601"/>
      <c r="M107" s="601"/>
      <c r="N107" s="601"/>
      <c r="O107" s="601"/>
      <c r="P107" s="601"/>
      <c r="Q107" s="601"/>
      <c r="R107" s="601"/>
      <c r="S107" s="602"/>
      <c r="U107" s="599"/>
    </row>
    <row r="108" spans="1:23" x14ac:dyDescent="0.25">
      <c r="C108" s="598"/>
      <c r="D108" s="598"/>
      <c r="E108" s="598"/>
      <c r="F108" s="600" t="s">
        <v>402</v>
      </c>
      <c r="G108" s="601"/>
      <c r="H108" s="601"/>
      <c r="I108" s="601"/>
      <c r="J108" s="601"/>
      <c r="K108" s="601"/>
      <c r="L108" s="601"/>
      <c r="M108" s="601"/>
      <c r="N108" s="601"/>
      <c r="O108" s="601"/>
      <c r="P108" s="601"/>
      <c r="Q108" s="601"/>
      <c r="R108" s="601"/>
      <c r="S108" s="602"/>
      <c r="U108" s="599"/>
    </row>
    <row r="109" spans="1:23" x14ac:dyDescent="0.25">
      <c r="C109" s="598"/>
      <c r="D109" s="598"/>
      <c r="E109" s="598"/>
      <c r="F109" s="1326" t="s">
        <v>290</v>
      </c>
      <c r="G109" s="1327" t="s">
        <v>291</v>
      </c>
      <c r="H109" s="1328" t="s">
        <v>292</v>
      </c>
      <c r="I109" s="1328" t="s">
        <v>293</v>
      </c>
      <c r="J109" s="1331" t="s">
        <v>294</v>
      </c>
      <c r="K109" s="1331"/>
      <c r="L109" s="1331"/>
      <c r="M109" s="1331"/>
      <c r="N109" s="1331"/>
      <c r="O109" s="1332"/>
      <c r="P109" s="1327" t="s">
        <v>295</v>
      </c>
      <c r="Q109" s="1327" t="s">
        <v>296</v>
      </c>
      <c r="R109" s="1333" t="s">
        <v>297</v>
      </c>
      <c r="S109" s="602"/>
      <c r="T109" s="599"/>
      <c r="U109" s="599"/>
    </row>
    <row r="110" spans="1:23" x14ac:dyDescent="0.25">
      <c r="C110" s="598"/>
      <c r="D110" s="598"/>
      <c r="E110" s="598"/>
      <c r="F110" s="1326"/>
      <c r="G110" s="1327"/>
      <c r="H110" s="1329"/>
      <c r="I110" s="1329"/>
      <c r="J110" s="1327" t="s">
        <v>120</v>
      </c>
      <c r="K110" s="1334" t="s">
        <v>298</v>
      </c>
      <c r="L110" s="1334"/>
      <c r="M110" s="1334"/>
      <c r="N110" s="1334"/>
      <c r="O110" s="1327" t="s">
        <v>299</v>
      </c>
      <c r="P110" s="1327"/>
      <c r="Q110" s="1327"/>
      <c r="R110" s="1333"/>
      <c r="S110" s="602"/>
      <c r="T110" s="599"/>
      <c r="U110" s="599"/>
    </row>
    <row r="111" spans="1:23" x14ac:dyDescent="0.25">
      <c r="C111" s="598"/>
      <c r="D111" s="598"/>
      <c r="E111" s="598"/>
      <c r="F111" s="1326"/>
      <c r="G111" s="1327"/>
      <c r="H111" s="1329"/>
      <c r="I111" s="1329"/>
      <c r="J111" s="1332"/>
      <c r="K111" s="1327" t="s">
        <v>300</v>
      </c>
      <c r="L111" s="1331" t="s">
        <v>301</v>
      </c>
      <c r="M111" s="1332"/>
      <c r="N111" s="1332"/>
      <c r="O111" s="1332"/>
      <c r="P111" s="1327"/>
      <c r="Q111" s="1327"/>
      <c r="R111" s="1333"/>
      <c r="S111" s="602"/>
      <c r="T111" s="599"/>
      <c r="U111" s="599"/>
    </row>
    <row r="112" spans="1:23" x14ac:dyDescent="0.25">
      <c r="C112" s="598"/>
      <c r="D112" s="598"/>
      <c r="E112" s="598"/>
      <c r="F112" s="1326"/>
      <c r="G112" s="1327"/>
      <c r="H112" s="1329"/>
      <c r="I112" s="1329"/>
      <c r="J112" s="1332"/>
      <c r="K112" s="1335"/>
      <c r="L112" s="1327" t="s">
        <v>302</v>
      </c>
      <c r="M112" s="1327" t="s">
        <v>303</v>
      </c>
      <c r="N112" s="1327" t="s">
        <v>304</v>
      </c>
      <c r="O112" s="1332"/>
      <c r="P112" s="1327"/>
      <c r="Q112" s="1327"/>
      <c r="R112" s="1333"/>
      <c r="S112" s="602"/>
      <c r="T112" s="599"/>
      <c r="U112" s="599"/>
    </row>
    <row r="113" spans="1:23" x14ac:dyDescent="0.25">
      <c r="C113" s="598"/>
      <c r="D113" s="598"/>
      <c r="E113" s="598"/>
      <c r="F113" s="1326"/>
      <c r="G113" s="1327"/>
      <c r="H113" s="1329"/>
      <c r="I113" s="1329"/>
      <c r="J113" s="1332"/>
      <c r="K113" s="1335"/>
      <c r="L113" s="1327"/>
      <c r="M113" s="1327"/>
      <c r="N113" s="1327"/>
      <c r="O113" s="1332"/>
      <c r="P113" s="1327"/>
      <c r="Q113" s="1327"/>
      <c r="R113" s="1333"/>
      <c r="S113" s="602"/>
      <c r="T113" s="599"/>
      <c r="U113" s="599"/>
    </row>
    <row r="114" spans="1:23" x14ac:dyDescent="0.25">
      <c r="C114" s="598"/>
      <c r="D114" s="598"/>
      <c r="E114" s="598"/>
      <c r="F114" s="1326"/>
      <c r="G114" s="1327"/>
      <c r="H114" s="1329"/>
      <c r="I114" s="1329"/>
      <c r="J114" s="1332"/>
      <c r="K114" s="1335"/>
      <c r="L114" s="1327"/>
      <c r="M114" s="1327"/>
      <c r="N114" s="1327"/>
      <c r="O114" s="1332"/>
      <c r="P114" s="1327"/>
      <c r="Q114" s="1327"/>
      <c r="R114" s="1333"/>
      <c r="S114" s="602"/>
      <c r="T114" s="599"/>
      <c r="U114" s="599"/>
    </row>
    <row r="115" spans="1:23" x14ac:dyDescent="0.25">
      <c r="C115" s="598"/>
      <c r="D115" s="598"/>
      <c r="E115" s="598"/>
      <c r="F115" s="1326"/>
      <c r="G115" s="1327"/>
      <c r="H115" s="1330"/>
      <c r="I115" s="1330"/>
      <c r="J115" s="1332"/>
      <c r="K115" s="1335"/>
      <c r="L115" s="1327"/>
      <c r="M115" s="1327"/>
      <c r="N115" s="1327"/>
      <c r="O115" s="1332"/>
      <c r="P115" s="1327"/>
      <c r="Q115" s="1327"/>
      <c r="R115" s="1333"/>
      <c r="S115" s="602"/>
      <c r="T115" s="599"/>
      <c r="U115" s="599"/>
    </row>
    <row r="116" spans="1:23" ht="25.5" x14ac:dyDescent="0.25">
      <c r="C116" s="658" t="s">
        <v>304</v>
      </c>
      <c r="D116" s="658" t="s">
        <v>308</v>
      </c>
      <c r="E116" s="658" t="s">
        <v>438</v>
      </c>
      <c r="F116" s="644" t="s">
        <v>403</v>
      </c>
      <c r="G116" s="634">
        <v>6</v>
      </c>
      <c r="H116" s="634"/>
      <c r="I116" s="634">
        <v>6</v>
      </c>
      <c r="J116" s="610">
        <f t="shared" ref="J116:J122" si="29">G116*30</f>
        <v>180</v>
      </c>
      <c r="K116" s="610">
        <f t="shared" ref="K116:K122" si="30">L116+M116+N116</f>
        <v>0</v>
      </c>
      <c r="L116" s="610"/>
      <c r="M116" s="610"/>
      <c r="N116" s="610"/>
      <c r="O116" s="610">
        <f t="shared" ref="O116:O122" si="31">J116-K116</f>
        <v>180</v>
      </c>
      <c r="P116" s="609">
        <f>K116/13</f>
        <v>0</v>
      </c>
      <c r="Q116" s="610" t="s">
        <v>307</v>
      </c>
      <c r="R116" s="611">
        <f t="shared" ref="R116:R122" si="32">K116/J116*100</f>
        <v>0</v>
      </c>
      <c r="S116" s="602" t="s">
        <v>353</v>
      </c>
      <c r="T116" s="615">
        <v>6</v>
      </c>
      <c r="U116" s="599"/>
      <c r="V116" t="s">
        <v>438</v>
      </c>
      <c r="W116">
        <f>SUMIF(E115:E127,"ПР",I115:I127)</f>
        <v>6</v>
      </c>
    </row>
    <row r="117" spans="1:23" ht="39" x14ac:dyDescent="0.25">
      <c r="A117" t="s">
        <v>404</v>
      </c>
      <c r="C117" s="658" t="s">
        <v>304</v>
      </c>
      <c r="D117" s="658" t="s">
        <v>308</v>
      </c>
      <c r="E117" s="658" t="s">
        <v>435</v>
      </c>
      <c r="F117" s="613" t="s">
        <v>405</v>
      </c>
      <c r="G117" s="609">
        <v>6</v>
      </c>
      <c r="H117" s="609"/>
      <c r="I117" s="609">
        <v>6</v>
      </c>
      <c r="J117" s="610">
        <f t="shared" si="29"/>
        <v>180</v>
      </c>
      <c r="K117" s="610">
        <f t="shared" si="30"/>
        <v>91</v>
      </c>
      <c r="L117" s="645">
        <v>52</v>
      </c>
      <c r="M117" s="645"/>
      <c r="N117" s="645">
        <v>39</v>
      </c>
      <c r="O117" s="645">
        <f t="shared" si="31"/>
        <v>89</v>
      </c>
      <c r="P117" s="646">
        <v>7</v>
      </c>
      <c r="Q117" s="645" t="s">
        <v>313</v>
      </c>
      <c r="R117" s="647">
        <f t="shared" si="32"/>
        <v>50.555555555555557</v>
      </c>
      <c r="S117" s="602" t="s">
        <v>353</v>
      </c>
      <c r="T117" s="599">
        <v>6</v>
      </c>
      <c r="U117" s="599"/>
      <c r="V117" t="s">
        <v>434</v>
      </c>
      <c r="W117">
        <f>SUMIF(E115:E127,"ЗО",I115:I127)</f>
        <v>0</v>
      </c>
    </row>
    <row r="118" spans="1:23" ht="60" x14ac:dyDescent="0.25">
      <c r="A118" s="648" t="s">
        <v>406</v>
      </c>
      <c r="C118" s="658" t="s">
        <v>307</v>
      </c>
      <c r="D118" s="658" t="s">
        <v>349</v>
      </c>
      <c r="E118" s="658" t="s">
        <v>436</v>
      </c>
      <c r="F118" s="613" t="s">
        <v>407</v>
      </c>
      <c r="G118" s="609">
        <v>4</v>
      </c>
      <c r="H118" s="609"/>
      <c r="I118" s="609">
        <v>4</v>
      </c>
      <c r="J118" s="610">
        <f>G118*30</f>
        <v>120</v>
      </c>
      <c r="K118" s="610">
        <f>L118+M118+N118</f>
        <v>52</v>
      </c>
      <c r="L118" s="645"/>
      <c r="M118" s="645"/>
      <c r="N118" s="645">
        <f>4*13</f>
        <v>52</v>
      </c>
      <c r="O118" s="645">
        <f>J118-K118</f>
        <v>68</v>
      </c>
      <c r="P118" s="646">
        <v>4</v>
      </c>
      <c r="Q118" s="645" t="s">
        <v>307</v>
      </c>
      <c r="R118" s="647">
        <f>K118/J118*100</f>
        <v>43.333333333333336</v>
      </c>
      <c r="S118" s="602" t="s">
        <v>323</v>
      </c>
      <c r="T118" s="615">
        <v>6</v>
      </c>
      <c r="U118" s="599"/>
      <c r="V118" t="s">
        <v>435</v>
      </c>
      <c r="W118">
        <f>SUMIF(E115:E127,"ПО",I115:I127)</f>
        <v>15</v>
      </c>
    </row>
    <row r="119" spans="1:23" ht="64.5" x14ac:dyDescent="0.25">
      <c r="C119" s="658" t="s">
        <v>304</v>
      </c>
      <c r="D119" s="658" t="s">
        <v>349</v>
      </c>
      <c r="E119" s="658" t="s">
        <v>437</v>
      </c>
      <c r="F119" s="637" t="s">
        <v>408</v>
      </c>
      <c r="G119" s="609">
        <v>5</v>
      </c>
      <c r="H119" s="609"/>
      <c r="I119" s="609">
        <v>5</v>
      </c>
      <c r="J119" s="610">
        <f>G119*30</f>
        <v>150</v>
      </c>
      <c r="K119" s="610">
        <f>L119+M119+N119</f>
        <v>65</v>
      </c>
      <c r="L119" s="645">
        <v>39</v>
      </c>
      <c r="M119" s="645"/>
      <c r="N119" s="645">
        <v>26</v>
      </c>
      <c r="O119" s="645">
        <f>J119-K119</f>
        <v>85</v>
      </c>
      <c r="P119" s="646">
        <v>5</v>
      </c>
      <c r="Q119" s="645" t="s">
        <v>313</v>
      </c>
      <c r="R119" s="647">
        <f>K119/J119*100</f>
        <v>43.333333333333336</v>
      </c>
      <c r="S119" s="602" t="s">
        <v>335</v>
      </c>
      <c r="T119" s="599">
        <v>6</v>
      </c>
      <c r="U119" s="599"/>
      <c r="V119" t="s">
        <v>436</v>
      </c>
      <c r="W119">
        <f>SUMIF(E115:E127,"ЗВ",I115:I127)</f>
        <v>4</v>
      </c>
    </row>
    <row r="120" spans="1:23" x14ac:dyDescent="0.25">
      <c r="C120" s="658" t="s">
        <v>304</v>
      </c>
      <c r="D120" s="658" t="s">
        <v>308</v>
      </c>
      <c r="E120" s="658" t="s">
        <v>435</v>
      </c>
      <c r="F120" s="613" t="s">
        <v>409</v>
      </c>
      <c r="G120" s="609">
        <v>6</v>
      </c>
      <c r="H120" s="609"/>
      <c r="I120" s="609">
        <v>6</v>
      </c>
      <c r="J120" s="610">
        <f t="shared" si="29"/>
        <v>180</v>
      </c>
      <c r="K120" s="610">
        <f t="shared" si="30"/>
        <v>0</v>
      </c>
      <c r="L120" s="610"/>
      <c r="M120" s="610"/>
      <c r="N120" s="610"/>
      <c r="O120" s="610">
        <f t="shared" si="31"/>
        <v>180</v>
      </c>
      <c r="P120" s="609">
        <f t="shared" ref="P120:P122" si="33">K120/13</f>
        <v>0</v>
      </c>
      <c r="Q120" s="610"/>
      <c r="R120" s="611">
        <f t="shared" si="32"/>
        <v>0</v>
      </c>
      <c r="S120" s="602" t="s">
        <v>353</v>
      </c>
      <c r="T120" s="599">
        <v>6</v>
      </c>
      <c r="U120" s="599"/>
      <c r="V120" t="s">
        <v>437</v>
      </c>
      <c r="W120">
        <f>SUMIF(E115:E127,"ПВ",I115:I127)</f>
        <v>5</v>
      </c>
    </row>
    <row r="121" spans="1:23" ht="26.25" x14ac:dyDescent="0.25">
      <c r="C121" s="658" t="s">
        <v>304</v>
      </c>
      <c r="D121" s="658" t="s">
        <v>308</v>
      </c>
      <c r="E121" s="658" t="s">
        <v>435</v>
      </c>
      <c r="F121" s="613" t="s">
        <v>410</v>
      </c>
      <c r="G121" s="609">
        <v>0</v>
      </c>
      <c r="H121" s="609"/>
      <c r="I121" s="609"/>
      <c r="J121" s="610">
        <f>G121*30</f>
        <v>0</v>
      </c>
      <c r="K121" s="610">
        <f>L121+M121+N121</f>
        <v>0</v>
      </c>
      <c r="L121" s="610"/>
      <c r="M121" s="610"/>
      <c r="N121" s="610"/>
      <c r="O121" s="610">
        <f>J121-K121</f>
        <v>0</v>
      </c>
      <c r="P121" s="609">
        <f>K121/13</f>
        <v>0</v>
      </c>
      <c r="Q121" s="610"/>
      <c r="R121" s="611"/>
      <c r="S121" s="602"/>
      <c r="T121" s="599">
        <v>6</v>
      </c>
      <c r="U121" s="599"/>
      <c r="W121">
        <f>SUM(W116:W120)</f>
        <v>30</v>
      </c>
    </row>
    <row r="122" spans="1:23" ht="39" x14ac:dyDescent="0.25">
      <c r="C122" s="658" t="s">
        <v>304</v>
      </c>
      <c r="D122" s="658" t="s">
        <v>308</v>
      </c>
      <c r="E122" s="658" t="s">
        <v>435</v>
      </c>
      <c r="F122" s="613" t="s">
        <v>411</v>
      </c>
      <c r="G122" s="609">
        <v>3</v>
      </c>
      <c r="H122" s="609"/>
      <c r="I122" s="609">
        <v>3</v>
      </c>
      <c r="J122" s="610">
        <f t="shared" si="29"/>
        <v>90</v>
      </c>
      <c r="K122" s="610">
        <f t="shared" si="30"/>
        <v>0</v>
      </c>
      <c r="L122" s="610"/>
      <c r="M122" s="610"/>
      <c r="N122" s="610"/>
      <c r="O122" s="610">
        <f t="shared" si="31"/>
        <v>90</v>
      </c>
      <c r="P122" s="609">
        <f t="shared" si="33"/>
        <v>0</v>
      </c>
      <c r="Q122" s="610"/>
      <c r="R122" s="611">
        <f t="shared" si="32"/>
        <v>0</v>
      </c>
      <c r="S122" s="602" t="s">
        <v>357</v>
      </c>
      <c r="T122" s="599">
        <v>6</v>
      </c>
      <c r="U122" s="599"/>
    </row>
    <row r="123" spans="1:23" x14ac:dyDescent="0.25">
      <c r="C123" s="598"/>
      <c r="D123" s="598"/>
      <c r="E123" s="598"/>
      <c r="F123" s="639"/>
      <c r="G123" s="640"/>
      <c r="H123" s="640"/>
      <c r="I123" s="640"/>
      <c r="J123" s="641"/>
      <c r="K123" s="642"/>
      <c r="L123" s="640"/>
      <c r="M123" s="640"/>
      <c r="N123" s="640"/>
      <c r="O123" s="641"/>
      <c r="P123" s="640"/>
      <c r="Q123" s="640"/>
      <c r="R123" s="643"/>
      <c r="S123" s="602"/>
      <c r="U123" s="599"/>
    </row>
    <row r="124" spans="1:23" x14ac:dyDescent="0.25">
      <c r="C124" s="598"/>
      <c r="D124" s="598"/>
      <c r="E124" s="598"/>
      <c r="F124" s="620"/>
      <c r="G124" s="621">
        <f>SUM(G116:G122)</f>
        <v>30</v>
      </c>
      <c r="H124" s="621"/>
      <c r="I124" s="621">
        <f>SUM(I116:I123)</f>
        <v>30</v>
      </c>
      <c r="J124" s="623">
        <f t="shared" ref="J124:P124" si="34">SUM(J85:J115)</f>
        <v>3600</v>
      </c>
      <c r="K124" s="623">
        <f t="shared" si="34"/>
        <v>1332</v>
      </c>
      <c r="L124" s="623">
        <f t="shared" si="34"/>
        <v>501</v>
      </c>
      <c r="M124" s="623">
        <f t="shared" si="34"/>
        <v>90</v>
      </c>
      <c r="N124" s="623">
        <f t="shared" si="34"/>
        <v>741</v>
      </c>
      <c r="O124" s="623">
        <f t="shared" si="34"/>
        <v>2268</v>
      </c>
      <c r="P124" s="623">
        <f t="shared" si="34"/>
        <v>83.3</v>
      </c>
      <c r="Q124" s="623"/>
      <c r="R124" s="624"/>
      <c r="S124" s="625" t="s">
        <v>412</v>
      </c>
      <c r="T124" s="599"/>
      <c r="U124" s="599"/>
    </row>
    <row r="125" spans="1:23" ht="38.25" customHeight="1" x14ac:dyDescent="0.25">
      <c r="C125" s="598"/>
      <c r="D125" s="598"/>
      <c r="E125" s="598"/>
      <c r="F125" s="626"/>
      <c r="G125" s="649">
        <f>30-G124</f>
        <v>0</v>
      </c>
      <c r="H125" s="649"/>
      <c r="I125" s="649"/>
      <c r="J125" s="627"/>
      <c r="K125" s="627"/>
      <c r="L125" s="627"/>
      <c r="M125" s="627"/>
      <c r="N125" s="627"/>
      <c r="O125" s="627"/>
      <c r="P125" s="627"/>
      <c r="Q125" s="627"/>
      <c r="R125" s="627"/>
      <c r="S125" s="602"/>
      <c r="U125" s="599"/>
    </row>
    <row r="126" spans="1:23" ht="32.25" customHeight="1" x14ac:dyDescent="0.25">
      <c r="U126" s="599"/>
    </row>
    <row r="127" spans="1:23" ht="42.75" customHeight="1" x14ac:dyDescent="0.25">
      <c r="C127" s="658" t="s">
        <v>307</v>
      </c>
      <c r="D127" s="658" t="s">
        <v>308</v>
      </c>
      <c r="E127" s="658"/>
      <c r="F127" s="612" t="s">
        <v>413</v>
      </c>
      <c r="G127" s="606">
        <v>3</v>
      </c>
      <c r="H127" s="606"/>
      <c r="I127" s="606"/>
      <c r="J127" s="605">
        <f t="shared" ref="J127" si="35">G127*30</f>
        <v>90</v>
      </c>
      <c r="K127" s="605">
        <f t="shared" ref="K127" si="36">L127+M127+N127</f>
        <v>30</v>
      </c>
      <c r="L127" s="605">
        <v>15</v>
      </c>
      <c r="M127" s="605">
        <v>7</v>
      </c>
      <c r="N127" s="605">
        <v>8</v>
      </c>
      <c r="O127" s="605">
        <f t="shared" ref="O127" si="37">J127-K127</f>
        <v>60</v>
      </c>
      <c r="P127" s="606">
        <f t="shared" ref="P127" si="38">K127/15</f>
        <v>2</v>
      </c>
      <c r="Q127" s="605" t="s">
        <v>307</v>
      </c>
      <c r="R127" s="607">
        <f t="shared" ref="R127" si="39">K127/J127*100</f>
        <v>33.333333333333329</v>
      </c>
      <c r="S127" s="602" t="s">
        <v>310</v>
      </c>
      <c r="U127" s="599"/>
    </row>
    <row r="128" spans="1:23" ht="30" customHeight="1" x14ac:dyDescent="0.25">
      <c r="C128" s="599"/>
      <c r="F128" t="s">
        <v>414</v>
      </c>
      <c r="G128">
        <v>8</v>
      </c>
      <c r="V128" t="s">
        <v>438</v>
      </c>
      <c r="W128">
        <f>W116+W34</f>
        <v>9</v>
      </c>
    </row>
    <row r="129" spans="3:24" ht="52.5" customHeight="1" x14ac:dyDescent="0.25">
      <c r="C129" s="599"/>
      <c r="F129" t="s">
        <v>28</v>
      </c>
      <c r="G129" t="s">
        <v>292</v>
      </c>
      <c r="H129" t="s">
        <v>293</v>
      </c>
      <c r="V129" t="s">
        <v>434</v>
      </c>
      <c r="W129">
        <f>W12+W35+W56+W76+W98+W117</f>
        <v>32</v>
      </c>
    </row>
    <row r="130" spans="3:24" ht="52.5" customHeight="1" x14ac:dyDescent="0.25">
      <c r="C130" s="599"/>
      <c r="F130" s="650">
        <f>G128+G127+G124+G106+G86+G64+G44+G23</f>
        <v>240</v>
      </c>
      <c r="G130" s="650">
        <f>H128+H127+H124+H106+H86+H64+H44+H23+G127+G128</f>
        <v>60</v>
      </c>
      <c r="H130" s="650">
        <f t="shared" ref="H130" si="40">I128+I127+I124+I106+I86+I64+I44+I23</f>
        <v>180</v>
      </c>
      <c r="V130" t="s">
        <v>435</v>
      </c>
      <c r="W130">
        <f t="shared" ref="W130:W132" si="41">W13+W36+W57+W77+W99+W118</f>
        <v>86</v>
      </c>
      <c r="X130" s="650">
        <f>W130-G120-G122</f>
        <v>77</v>
      </c>
    </row>
    <row r="131" spans="3:24" ht="21" customHeight="1" x14ac:dyDescent="0.25">
      <c r="C131" s="599"/>
      <c r="V131" t="s">
        <v>436</v>
      </c>
      <c r="W131">
        <f t="shared" si="41"/>
        <v>20</v>
      </c>
    </row>
    <row r="132" spans="3:24" ht="15" customHeight="1" x14ac:dyDescent="0.25">
      <c r="C132" s="599"/>
      <c r="V132" t="s">
        <v>437</v>
      </c>
      <c r="W132">
        <f t="shared" si="41"/>
        <v>33</v>
      </c>
    </row>
    <row r="133" spans="3:24" ht="15" customHeight="1" x14ac:dyDescent="0.25">
      <c r="C133" s="599"/>
    </row>
    <row r="134" spans="3:24" x14ac:dyDescent="0.25">
      <c r="C134" s="599"/>
    </row>
    <row r="135" spans="3:24" x14ac:dyDescent="0.25">
      <c r="C135" s="599"/>
    </row>
    <row r="136" spans="3:24" x14ac:dyDescent="0.25">
      <c r="C136" s="599"/>
    </row>
    <row r="137" spans="3:24" x14ac:dyDescent="0.25">
      <c r="C137" s="599"/>
    </row>
    <row r="138" spans="3:24" x14ac:dyDescent="0.25">
      <c r="C138" s="599"/>
    </row>
    <row r="139" spans="3:24" x14ac:dyDescent="0.25">
      <c r="C139" s="599"/>
    </row>
    <row r="140" spans="3:24" x14ac:dyDescent="0.25">
      <c r="C140" s="599"/>
    </row>
    <row r="141" spans="3:24" x14ac:dyDescent="0.25">
      <c r="C141" s="599"/>
    </row>
    <row r="142" spans="3:24" ht="37.5" customHeight="1" x14ac:dyDescent="0.25">
      <c r="C142" s="599"/>
    </row>
    <row r="143" spans="3:24" ht="53.25" customHeight="1" x14ac:dyDescent="0.25">
      <c r="C143" s="599"/>
    </row>
    <row r="144" spans="3:24" ht="37.5" customHeight="1" x14ac:dyDescent="0.25">
      <c r="C144" s="599"/>
    </row>
    <row r="145" spans="3:21" ht="43.5" customHeight="1" x14ac:dyDescent="0.25">
      <c r="C145" s="599"/>
    </row>
    <row r="146" spans="3:21" ht="25.5" customHeight="1" x14ac:dyDescent="0.25">
      <c r="C146" s="599"/>
    </row>
    <row r="147" spans="3:21" ht="60" customHeight="1" x14ac:dyDescent="0.25">
      <c r="C147" s="598"/>
      <c r="D147" s="598"/>
      <c r="E147" s="598"/>
      <c r="F147" s="600"/>
      <c r="G147" s="601"/>
      <c r="H147" s="601"/>
      <c r="I147" s="601"/>
      <c r="J147" s="601"/>
      <c r="K147" s="601"/>
      <c r="L147" s="601"/>
      <c r="M147" s="601"/>
      <c r="N147" s="601"/>
      <c r="O147" s="601"/>
      <c r="P147" s="601"/>
      <c r="Q147" s="601"/>
      <c r="R147" s="601"/>
      <c r="S147" s="599"/>
      <c r="T147" s="599"/>
      <c r="U147" s="599"/>
    </row>
    <row r="148" spans="3:21" ht="79.5" customHeight="1" x14ac:dyDescent="0.25">
      <c r="C148" s="598"/>
      <c r="D148" s="598"/>
      <c r="E148" s="598"/>
      <c r="F148" s="600"/>
      <c r="G148" s="651"/>
      <c r="H148" s="651"/>
      <c r="I148" s="651"/>
      <c r="J148" s="652"/>
      <c r="K148" s="653"/>
      <c r="L148" s="654"/>
      <c r="M148" s="655"/>
      <c r="N148" s="655"/>
      <c r="O148" s="655"/>
      <c r="P148" s="655"/>
      <c r="Q148" s="655"/>
      <c r="R148" s="601"/>
      <c r="S148" s="599"/>
      <c r="T148" s="599"/>
      <c r="U148" s="599"/>
    </row>
    <row r="149" spans="3:21" ht="39.75" customHeight="1" x14ac:dyDescent="0.25">
      <c r="C149" s="598"/>
      <c r="D149" s="598"/>
      <c r="E149" s="598"/>
      <c r="F149" s="600"/>
      <c r="G149" s="653"/>
      <c r="H149" s="653"/>
      <c r="I149" s="653"/>
      <c r="J149" s="598"/>
      <c r="K149" s="653"/>
      <c r="L149" s="598"/>
      <c r="M149" s="601"/>
      <c r="N149" s="656"/>
      <c r="O149" s="656"/>
      <c r="P149" s="656"/>
      <c r="Q149" s="601"/>
      <c r="R149" s="601"/>
      <c r="S149" s="599"/>
      <c r="T149" s="599"/>
      <c r="U149" s="599"/>
    </row>
    <row r="150" spans="3:21" x14ac:dyDescent="0.25">
      <c r="C150" s="598"/>
      <c r="D150" s="598"/>
      <c r="E150" s="598"/>
      <c r="F150" s="600"/>
      <c r="G150" s="653"/>
      <c r="H150" s="653"/>
      <c r="I150" s="653"/>
      <c r="J150" s="598"/>
      <c r="K150" s="653"/>
      <c r="L150" s="598"/>
      <c r="M150" s="601"/>
      <c r="N150" s="601"/>
      <c r="O150" s="601"/>
      <c r="P150" s="656"/>
      <c r="Q150" s="656"/>
      <c r="R150" s="601"/>
      <c r="S150" s="599"/>
      <c r="T150" s="599"/>
      <c r="U150" s="599"/>
    </row>
    <row r="151" spans="3:21" x14ac:dyDescent="0.25">
      <c r="C151" s="598"/>
      <c r="D151" s="598"/>
      <c r="E151" s="598"/>
      <c r="F151" s="600"/>
      <c r="G151" s="598"/>
      <c r="H151" s="598"/>
      <c r="I151" s="598"/>
      <c r="J151" s="598"/>
      <c r="K151" s="598"/>
      <c r="L151" s="598"/>
      <c r="M151" s="601"/>
      <c r="N151" s="601"/>
      <c r="O151" s="601"/>
      <c r="P151" s="601"/>
      <c r="Q151" s="601"/>
      <c r="R151" s="601"/>
      <c r="S151" s="599"/>
      <c r="T151" s="599"/>
      <c r="U151" s="599"/>
    </row>
    <row r="152" spans="3:21" x14ac:dyDescent="0.25">
      <c r="C152" s="598"/>
      <c r="D152" s="598"/>
      <c r="E152" s="598"/>
      <c r="F152" s="600"/>
      <c r="G152" s="653"/>
      <c r="H152" s="653"/>
      <c r="I152" s="653"/>
      <c r="J152" s="657"/>
      <c r="K152" s="653"/>
      <c r="L152" s="598"/>
      <c r="M152" s="601"/>
      <c r="N152" s="601"/>
      <c r="O152" s="601"/>
      <c r="P152" s="601"/>
      <c r="Q152" s="601"/>
      <c r="R152" s="601"/>
      <c r="S152" s="599"/>
      <c r="T152" s="599"/>
      <c r="U152" s="599"/>
    </row>
    <row r="153" spans="3:21" x14ac:dyDescent="0.25">
      <c r="C153" s="598"/>
      <c r="D153" s="598"/>
      <c r="E153" s="598"/>
      <c r="F153" s="600"/>
      <c r="G153" s="653"/>
      <c r="H153" s="653"/>
      <c r="I153" s="653"/>
      <c r="J153" s="598"/>
      <c r="K153" s="653"/>
      <c r="L153" s="598"/>
      <c r="M153" s="601"/>
      <c r="N153" s="601"/>
      <c r="O153" s="656"/>
      <c r="P153" s="601"/>
      <c r="Q153" s="601"/>
      <c r="R153" s="601"/>
      <c r="S153" s="599"/>
      <c r="U153" s="599"/>
    </row>
    <row r="154" spans="3:21" x14ac:dyDescent="0.25">
      <c r="C154" s="598"/>
      <c r="D154" s="598"/>
      <c r="E154" s="598"/>
      <c r="F154" s="600"/>
      <c r="G154" s="598"/>
      <c r="H154" s="598"/>
      <c r="I154" s="598"/>
      <c r="J154" s="598"/>
      <c r="K154" s="653"/>
      <c r="L154" s="598"/>
      <c r="M154" s="601"/>
      <c r="N154" s="601"/>
      <c r="O154" s="601"/>
      <c r="P154" s="601"/>
      <c r="Q154" s="601"/>
      <c r="R154" s="601"/>
      <c r="S154" s="599"/>
      <c r="U154" s="599"/>
    </row>
    <row r="155" spans="3:21" x14ac:dyDescent="0.25">
      <c r="U155" s="599"/>
    </row>
    <row r="156" spans="3:21" x14ac:dyDescent="0.25">
      <c r="U156" s="599"/>
    </row>
    <row r="157" spans="3:21" x14ac:dyDescent="0.25">
      <c r="U157" s="599"/>
    </row>
    <row r="158" spans="3:21" x14ac:dyDescent="0.25">
      <c r="U158" s="599"/>
    </row>
    <row r="159" spans="3:21" x14ac:dyDescent="0.25">
      <c r="U159" s="599"/>
    </row>
    <row r="160" spans="3:21" ht="57.75" customHeight="1" x14ac:dyDescent="0.25">
      <c r="U160" s="599"/>
    </row>
    <row r="161" spans="20:21" ht="64.5" customHeight="1" x14ac:dyDescent="0.25">
      <c r="U161" s="599"/>
    </row>
    <row r="162" spans="20:21" ht="57.75" customHeight="1" x14ac:dyDescent="0.25">
      <c r="U162" s="599"/>
    </row>
    <row r="163" spans="20:21" ht="36" customHeight="1" x14ac:dyDescent="0.25">
      <c r="U163" s="599"/>
    </row>
    <row r="164" spans="20:21" ht="45" customHeight="1" x14ac:dyDescent="0.25">
      <c r="U164" s="599"/>
    </row>
    <row r="165" spans="20:21" ht="33.75" customHeight="1" x14ac:dyDescent="0.25">
      <c r="T165" s="599"/>
      <c r="U165" s="599"/>
    </row>
    <row r="166" spans="20:21" ht="21" customHeight="1" x14ac:dyDescent="0.25">
      <c r="T166" s="599"/>
      <c r="U166" s="599"/>
    </row>
    <row r="167" spans="20:21" ht="29.25" customHeight="1" x14ac:dyDescent="0.25">
      <c r="T167" s="599"/>
      <c r="U167" s="599"/>
    </row>
    <row r="168" spans="20:21" x14ac:dyDescent="0.25">
      <c r="T168" s="599"/>
      <c r="U168" s="599"/>
    </row>
    <row r="169" spans="20:21" x14ac:dyDescent="0.25">
      <c r="T169" s="599"/>
      <c r="U169" s="599"/>
    </row>
    <row r="170" spans="20:21" x14ac:dyDescent="0.25">
      <c r="T170" s="599"/>
      <c r="U170" s="599"/>
    </row>
    <row r="171" spans="20:21" x14ac:dyDescent="0.25">
      <c r="T171" s="599"/>
      <c r="U171" s="599"/>
    </row>
    <row r="172" spans="20:21" x14ac:dyDescent="0.25">
      <c r="T172" s="599"/>
      <c r="U172" s="599"/>
    </row>
    <row r="173" spans="20:21" x14ac:dyDescent="0.25">
      <c r="T173" s="599"/>
      <c r="U173" s="599"/>
    </row>
    <row r="174" spans="20:21" x14ac:dyDescent="0.25">
      <c r="T174" s="599"/>
      <c r="U174" s="599"/>
    </row>
    <row r="175" spans="20:21" x14ac:dyDescent="0.25">
      <c r="U175" s="599"/>
    </row>
    <row r="176" spans="20:21" x14ac:dyDescent="0.25">
      <c r="U176" s="599"/>
    </row>
    <row r="177" spans="21:23" x14ac:dyDescent="0.25">
      <c r="U177" s="599"/>
    </row>
    <row r="178" spans="21:23" ht="40.5" customHeight="1" x14ac:dyDescent="0.25">
      <c r="U178" s="599"/>
    </row>
    <row r="179" spans="21:23" ht="45" customHeight="1" x14ac:dyDescent="0.25">
      <c r="U179" s="599"/>
      <c r="V179">
        <v>90</v>
      </c>
      <c r="W179">
        <f>V179/13</f>
        <v>6.9230769230769234</v>
      </c>
    </row>
    <row r="180" spans="21:23" ht="57.75" customHeight="1" x14ac:dyDescent="0.25">
      <c r="U180" s="599"/>
      <c r="V180">
        <v>60</v>
      </c>
      <c r="W180">
        <f t="shared" ref="W180:W181" si="42">V180/13</f>
        <v>4.615384615384615</v>
      </c>
    </row>
    <row r="181" spans="21:23" ht="60" customHeight="1" x14ac:dyDescent="0.25">
      <c r="U181" s="599"/>
      <c r="V181">
        <v>75</v>
      </c>
      <c r="W181">
        <f t="shared" si="42"/>
        <v>5.7692307692307692</v>
      </c>
    </row>
    <row r="182" spans="21:23" ht="26.25" customHeight="1" x14ac:dyDescent="0.25">
      <c r="U182" s="599"/>
    </row>
    <row r="183" spans="21:23" ht="27.75" customHeight="1" x14ac:dyDescent="0.25">
      <c r="U183" s="599"/>
    </row>
    <row r="184" spans="21:23" ht="42" customHeight="1" x14ac:dyDescent="0.25">
      <c r="U184" s="599"/>
    </row>
    <row r="185" spans="21:23" x14ac:dyDescent="0.25">
      <c r="U185" s="599"/>
    </row>
    <row r="186" spans="21:23" x14ac:dyDescent="0.25">
      <c r="U186" s="599"/>
    </row>
    <row r="187" spans="21:23" x14ac:dyDescent="0.25">
      <c r="U187" s="599"/>
    </row>
    <row r="188" spans="21:23" x14ac:dyDescent="0.25">
      <c r="U188" s="599"/>
    </row>
    <row r="189" spans="21:23" x14ac:dyDescent="0.25">
      <c r="U189" s="599"/>
    </row>
    <row r="190" spans="21:23" x14ac:dyDescent="0.25">
      <c r="U190" s="599"/>
    </row>
    <row r="191" spans="21:23" x14ac:dyDescent="0.25">
      <c r="U191" s="599"/>
    </row>
  </sheetData>
  <mergeCells count="97">
    <mergeCell ref="Q109:Q115"/>
    <mergeCell ref="R109:R115"/>
    <mergeCell ref="J110:J115"/>
    <mergeCell ref="K110:N110"/>
    <mergeCell ref="O110:O115"/>
    <mergeCell ref="K111:K115"/>
    <mergeCell ref="L111:N111"/>
    <mergeCell ref="L112:L115"/>
    <mergeCell ref="M112:M115"/>
    <mergeCell ref="N112:N115"/>
    <mergeCell ref="P109:P115"/>
    <mergeCell ref="F109:F115"/>
    <mergeCell ref="G109:G115"/>
    <mergeCell ref="H109:H115"/>
    <mergeCell ref="I109:I115"/>
    <mergeCell ref="J109:O109"/>
    <mergeCell ref="Q90:Q96"/>
    <mergeCell ref="R90:R96"/>
    <mergeCell ref="J91:J96"/>
    <mergeCell ref="K91:N91"/>
    <mergeCell ref="O91:O96"/>
    <mergeCell ref="K92:K96"/>
    <mergeCell ref="L92:N92"/>
    <mergeCell ref="L93:L96"/>
    <mergeCell ref="M93:M96"/>
    <mergeCell ref="N93:N96"/>
    <mergeCell ref="P90:P96"/>
    <mergeCell ref="F90:F96"/>
    <mergeCell ref="G90:G96"/>
    <mergeCell ref="H90:H96"/>
    <mergeCell ref="I90:I96"/>
    <mergeCell ref="J90:O90"/>
    <mergeCell ref="Q68:Q74"/>
    <mergeCell ref="R68:R74"/>
    <mergeCell ref="J69:J74"/>
    <mergeCell ref="K69:N69"/>
    <mergeCell ref="O69:O74"/>
    <mergeCell ref="K70:K74"/>
    <mergeCell ref="L70:N70"/>
    <mergeCell ref="L71:L74"/>
    <mergeCell ref="M71:M74"/>
    <mergeCell ref="N71:N74"/>
    <mergeCell ref="P68:P74"/>
    <mergeCell ref="F68:F74"/>
    <mergeCell ref="G68:G74"/>
    <mergeCell ref="H68:H74"/>
    <mergeCell ref="I68:I74"/>
    <mergeCell ref="J68:O68"/>
    <mergeCell ref="Q48:Q54"/>
    <mergeCell ref="R48:R54"/>
    <mergeCell ref="J49:J54"/>
    <mergeCell ref="K49:N49"/>
    <mergeCell ref="O49:O54"/>
    <mergeCell ref="K50:K54"/>
    <mergeCell ref="L50:N50"/>
    <mergeCell ref="L51:L54"/>
    <mergeCell ref="M51:M54"/>
    <mergeCell ref="N51:N54"/>
    <mergeCell ref="P48:P54"/>
    <mergeCell ref="F48:F54"/>
    <mergeCell ref="G48:G54"/>
    <mergeCell ref="H48:H54"/>
    <mergeCell ref="I48:I54"/>
    <mergeCell ref="J48:O48"/>
    <mergeCell ref="Q27:Q33"/>
    <mergeCell ref="R27:R33"/>
    <mergeCell ref="J28:J33"/>
    <mergeCell ref="K28:N28"/>
    <mergeCell ref="O28:O33"/>
    <mergeCell ref="K29:K33"/>
    <mergeCell ref="L29:N29"/>
    <mergeCell ref="L30:L33"/>
    <mergeCell ref="M30:M33"/>
    <mergeCell ref="N30:N33"/>
    <mergeCell ref="P27:P33"/>
    <mergeCell ref="N6:N9"/>
    <mergeCell ref="F27:F33"/>
    <mergeCell ref="G27:G33"/>
    <mergeCell ref="H27:H33"/>
    <mergeCell ref="I27:I33"/>
    <mergeCell ref="J27:O27"/>
    <mergeCell ref="F1:R1"/>
    <mergeCell ref="F3:F9"/>
    <mergeCell ref="G3:G9"/>
    <mergeCell ref="H3:H9"/>
    <mergeCell ref="I3:I9"/>
    <mergeCell ref="J3:O3"/>
    <mergeCell ref="P3:P9"/>
    <mergeCell ref="Q3:Q9"/>
    <mergeCell ref="R3:R9"/>
    <mergeCell ref="J4:J9"/>
    <mergeCell ref="K4:N4"/>
    <mergeCell ref="O4:O9"/>
    <mergeCell ref="K5:K9"/>
    <mergeCell ref="L5:N5"/>
    <mergeCell ref="L6:L9"/>
    <mergeCell ref="M6:M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178"/>
  <sheetViews>
    <sheetView tabSelected="1" view="pageBreakPreview" topLeftCell="A58" zoomScale="75" zoomScaleSheetLayoutView="75" workbookViewId="0">
      <selection activeCell="M72" sqref="M72"/>
    </sheetView>
  </sheetViews>
  <sheetFormatPr defaultColWidth="9.140625" defaultRowHeight="15.75" x14ac:dyDescent="0.25"/>
  <cols>
    <col min="1" max="1" width="11.28515625" style="219" customWidth="1"/>
    <col min="2" max="2" width="48.5703125" style="84" customWidth="1"/>
    <col min="3" max="3" width="6.7109375" style="220" customWidth="1"/>
    <col min="4" max="4" width="6.42578125" style="221" customWidth="1"/>
    <col min="5" max="5" width="4.140625" style="221" customWidth="1"/>
    <col min="6" max="6" width="6.42578125" style="220" customWidth="1"/>
    <col min="7" max="7" width="7.42578125" style="220" customWidth="1"/>
    <col min="8" max="8" width="9.85546875" style="220" customWidth="1"/>
    <col min="9" max="9" width="8.7109375" style="84" customWidth="1"/>
    <col min="10" max="10" width="8" style="84" customWidth="1"/>
    <col min="11" max="11" width="5.85546875" style="84" customWidth="1"/>
    <col min="12" max="12" width="8.5703125" style="84" customWidth="1"/>
    <col min="13" max="13" width="8.85546875" style="84" customWidth="1"/>
    <col min="14" max="14" width="7.42578125" style="84" customWidth="1"/>
    <col min="15" max="15" width="7.28515625" style="84" customWidth="1"/>
    <col min="16" max="16" width="11.140625" style="84" hidden="1" customWidth="1"/>
    <col min="17" max="17" width="7.5703125" style="84" customWidth="1"/>
    <col min="18" max="18" width="8.85546875" style="84" customWidth="1"/>
    <col min="19" max="19" width="0.140625" style="84" hidden="1" customWidth="1"/>
    <col min="20" max="21" width="6.7109375" style="84" customWidth="1"/>
    <col min="22" max="22" width="1.5703125" style="84" hidden="1" customWidth="1"/>
    <col min="23" max="27" width="0" style="84" hidden="1" customWidth="1"/>
    <col min="28" max="16384" width="9.140625" style="84"/>
  </cols>
  <sheetData>
    <row r="1" spans="1:32" s="52" customFormat="1" ht="18.75" thickBot="1" x14ac:dyDescent="0.3">
      <c r="A1" s="1042" t="s">
        <v>110</v>
      </c>
      <c r="B1" s="1043"/>
      <c r="C1" s="1043"/>
      <c r="D1" s="1043"/>
      <c r="E1" s="1043"/>
      <c r="F1" s="1043"/>
      <c r="G1" s="1043"/>
      <c r="H1" s="1043"/>
      <c r="I1" s="1043"/>
      <c r="J1" s="1043"/>
      <c r="K1" s="1043"/>
      <c r="L1" s="1043"/>
      <c r="M1" s="1043"/>
      <c r="N1" s="1043"/>
      <c r="O1" s="1043"/>
      <c r="P1" s="1043"/>
      <c r="Q1" s="1043"/>
      <c r="R1" s="1043"/>
      <c r="S1" s="1043"/>
      <c r="T1" s="1043"/>
      <c r="U1" s="1043"/>
      <c r="V1" s="1043"/>
      <c r="AF1" s="52" t="s">
        <v>232</v>
      </c>
    </row>
    <row r="2" spans="1:32" s="52" customFormat="1" x14ac:dyDescent="0.25">
      <c r="A2" s="1044" t="s">
        <v>111</v>
      </c>
      <c r="B2" s="1047" t="s">
        <v>112</v>
      </c>
      <c r="C2" s="1050" t="s">
        <v>113</v>
      </c>
      <c r="D2" s="1051"/>
      <c r="E2" s="1051"/>
      <c r="F2" s="1052"/>
      <c r="G2" s="1053" t="s">
        <v>114</v>
      </c>
      <c r="H2" s="1056" t="s">
        <v>115</v>
      </c>
      <c r="I2" s="1057"/>
      <c r="J2" s="1057"/>
      <c r="K2" s="1057"/>
      <c r="L2" s="1057"/>
      <c r="M2" s="1058"/>
      <c r="N2" s="1059" t="s">
        <v>116</v>
      </c>
      <c r="O2" s="1060"/>
      <c r="P2" s="1060"/>
      <c r="Q2" s="1060"/>
      <c r="R2" s="1060"/>
      <c r="S2" s="1060"/>
      <c r="T2" s="1060"/>
      <c r="U2" s="1060"/>
      <c r="V2" s="1060"/>
    </row>
    <row r="3" spans="1:32" s="52" customFormat="1" ht="16.5" thickBot="1" x14ac:dyDescent="0.3">
      <c r="A3" s="1045"/>
      <c r="B3" s="1048"/>
      <c r="C3" s="1063" t="s">
        <v>117</v>
      </c>
      <c r="D3" s="1065" t="s">
        <v>118</v>
      </c>
      <c r="E3" s="1067" t="s">
        <v>119</v>
      </c>
      <c r="F3" s="1068"/>
      <c r="G3" s="1054"/>
      <c r="H3" s="1071" t="s">
        <v>120</v>
      </c>
      <c r="I3" s="1074" t="s">
        <v>121</v>
      </c>
      <c r="J3" s="1075"/>
      <c r="K3" s="1075"/>
      <c r="L3" s="1076"/>
      <c r="M3" s="1077" t="s">
        <v>122</v>
      </c>
      <c r="N3" s="1061"/>
      <c r="O3" s="1062"/>
      <c r="P3" s="1062"/>
      <c r="Q3" s="1062"/>
      <c r="R3" s="1062"/>
      <c r="S3" s="1062"/>
      <c r="T3" s="1062"/>
      <c r="U3" s="1062"/>
      <c r="V3" s="1062"/>
    </row>
    <row r="4" spans="1:32" s="52" customFormat="1" ht="16.5" thickBot="1" x14ac:dyDescent="0.3">
      <c r="A4" s="1045"/>
      <c r="B4" s="1048"/>
      <c r="C4" s="1063"/>
      <c r="D4" s="1065"/>
      <c r="E4" s="1065" t="s">
        <v>123</v>
      </c>
      <c r="F4" s="1081" t="s">
        <v>124</v>
      </c>
      <c r="G4" s="1054"/>
      <c r="H4" s="1072"/>
      <c r="I4" s="1083" t="s">
        <v>125</v>
      </c>
      <c r="J4" s="1083" t="s">
        <v>126</v>
      </c>
      <c r="K4" s="1083" t="s">
        <v>127</v>
      </c>
      <c r="L4" s="1083" t="s">
        <v>128</v>
      </c>
      <c r="M4" s="1078"/>
      <c r="N4" s="1086" t="s">
        <v>129</v>
      </c>
      <c r="O4" s="1087"/>
      <c r="P4" s="1088"/>
      <c r="Q4" s="1086" t="s">
        <v>130</v>
      </c>
      <c r="R4" s="1087"/>
      <c r="S4" s="1088"/>
      <c r="T4" s="1086" t="s">
        <v>131</v>
      </c>
      <c r="U4" s="1087"/>
      <c r="V4" s="1088"/>
    </row>
    <row r="5" spans="1:32" s="52" customFormat="1" ht="16.5" thickBot="1" x14ac:dyDescent="0.3">
      <c r="A5" s="1045"/>
      <c r="B5" s="1048"/>
      <c r="C5" s="1063"/>
      <c r="D5" s="1065"/>
      <c r="E5" s="1065"/>
      <c r="F5" s="1081"/>
      <c r="G5" s="1054"/>
      <c r="H5" s="1072"/>
      <c r="I5" s="1084"/>
      <c r="J5" s="1084"/>
      <c r="K5" s="1084"/>
      <c r="L5" s="1084"/>
      <c r="M5" s="1078"/>
      <c r="N5" s="53">
        <v>1</v>
      </c>
      <c r="O5" s="54">
        <v>2</v>
      </c>
      <c r="P5" s="55"/>
      <c r="Q5" s="53">
        <v>3</v>
      </c>
      <c r="R5" s="56">
        <v>4</v>
      </c>
      <c r="S5" s="56"/>
      <c r="T5" s="57">
        <v>5</v>
      </c>
      <c r="U5" s="54">
        <v>6</v>
      </c>
      <c r="V5" s="58"/>
    </row>
    <row r="6" spans="1:32" s="52" customFormat="1" ht="16.5" thickBot="1" x14ac:dyDescent="0.3">
      <c r="A6" s="1045"/>
      <c r="B6" s="1048"/>
      <c r="C6" s="1063"/>
      <c r="D6" s="1065"/>
      <c r="E6" s="1065"/>
      <c r="F6" s="1081"/>
      <c r="G6" s="1054"/>
      <c r="H6" s="1072"/>
      <c r="I6" s="1084"/>
      <c r="J6" s="1084"/>
      <c r="K6" s="1084"/>
      <c r="L6" s="1084"/>
      <c r="M6" s="1079"/>
      <c r="N6" s="1089" t="s">
        <v>132</v>
      </c>
      <c r="O6" s="1090"/>
      <c r="P6" s="1091"/>
      <c r="Q6" s="1091"/>
      <c r="R6" s="1091"/>
      <c r="S6" s="1091"/>
      <c r="T6" s="1091"/>
      <c r="U6" s="1091"/>
      <c r="V6" s="1091"/>
    </row>
    <row r="7" spans="1:32" s="52" customFormat="1" ht="21" customHeight="1" thickBot="1" x14ac:dyDescent="0.3">
      <c r="A7" s="1046"/>
      <c r="B7" s="1049"/>
      <c r="C7" s="1064"/>
      <c r="D7" s="1066"/>
      <c r="E7" s="1066"/>
      <c r="F7" s="1082"/>
      <c r="G7" s="1055"/>
      <c r="H7" s="1073"/>
      <c r="I7" s="1085"/>
      <c r="J7" s="1085"/>
      <c r="K7" s="1085"/>
      <c r="L7" s="1085"/>
      <c r="M7" s="1080"/>
      <c r="N7" s="53">
        <v>15</v>
      </c>
      <c r="O7" s="54">
        <v>18</v>
      </c>
      <c r="P7" s="58"/>
      <c r="Q7" s="53">
        <v>15</v>
      </c>
      <c r="R7" s="54">
        <v>18</v>
      </c>
      <c r="S7" s="58"/>
      <c r="T7" s="53">
        <v>15</v>
      </c>
      <c r="U7" s="54">
        <v>18</v>
      </c>
      <c r="V7" s="58"/>
    </row>
    <row r="8" spans="1:32" s="52" customFormat="1" ht="16.5" thickBot="1" x14ac:dyDescent="0.3">
      <c r="A8" s="59">
        <v>1</v>
      </c>
      <c r="B8" s="60">
        <v>2</v>
      </c>
      <c r="C8" s="61">
        <v>3</v>
      </c>
      <c r="D8" s="59">
        <v>4</v>
      </c>
      <c r="E8" s="59">
        <v>5</v>
      </c>
      <c r="F8" s="59">
        <v>6</v>
      </c>
      <c r="G8" s="59">
        <v>7</v>
      </c>
      <c r="H8" s="59">
        <v>8</v>
      </c>
      <c r="I8" s="59">
        <v>9</v>
      </c>
      <c r="J8" s="59">
        <v>10</v>
      </c>
      <c r="K8" s="59">
        <v>11</v>
      </c>
      <c r="L8" s="59">
        <v>12</v>
      </c>
      <c r="M8" s="62">
        <v>13</v>
      </c>
      <c r="N8" s="53">
        <v>14</v>
      </c>
      <c r="O8" s="63">
        <v>15</v>
      </c>
      <c r="P8" s="53">
        <v>16</v>
      </c>
      <c r="Q8" s="63">
        <v>17</v>
      </c>
      <c r="R8" s="53">
        <v>18</v>
      </c>
      <c r="S8" s="63">
        <v>19</v>
      </c>
      <c r="T8" s="53">
        <v>20</v>
      </c>
      <c r="U8" s="63">
        <v>21</v>
      </c>
      <c r="V8" s="53">
        <v>22</v>
      </c>
      <c r="W8" s="61">
        <v>25</v>
      </c>
      <c r="X8" s="59">
        <v>26</v>
      </c>
      <c r="Y8" s="62">
        <v>27</v>
      </c>
      <c r="Z8" s="59">
        <v>28</v>
      </c>
      <c r="AA8" s="62">
        <v>29</v>
      </c>
    </row>
    <row r="9" spans="1:32" s="52" customFormat="1" ht="16.5" thickBot="1" x14ac:dyDescent="0.3">
      <c r="A9" s="1092" t="s">
        <v>133</v>
      </c>
      <c r="B9" s="1093"/>
      <c r="C9" s="1094"/>
      <c r="D9" s="1094"/>
      <c r="E9" s="1094"/>
      <c r="F9" s="1094"/>
      <c r="G9" s="1094"/>
      <c r="H9" s="1094"/>
      <c r="I9" s="1094"/>
      <c r="J9" s="1094"/>
      <c r="K9" s="1094"/>
      <c r="L9" s="1094"/>
      <c r="M9" s="1094"/>
      <c r="N9" s="1093"/>
      <c r="O9" s="1093"/>
      <c r="P9" s="1093"/>
      <c r="Q9" s="1093"/>
      <c r="R9" s="1093"/>
      <c r="S9" s="1093"/>
      <c r="T9" s="1093"/>
      <c r="U9" s="1093"/>
      <c r="V9" s="1093"/>
    </row>
    <row r="10" spans="1:32" s="52" customFormat="1" ht="16.5" thickBot="1" x14ac:dyDescent="0.3">
      <c r="A10" s="1069" t="s">
        <v>134</v>
      </c>
      <c r="B10" s="1070"/>
      <c r="C10" s="1070"/>
      <c r="D10" s="1070"/>
      <c r="E10" s="1070"/>
      <c r="F10" s="1070"/>
      <c r="G10" s="1070"/>
      <c r="H10" s="1070"/>
      <c r="I10" s="1070"/>
      <c r="J10" s="1070"/>
      <c r="K10" s="1070"/>
      <c r="L10" s="1070"/>
      <c r="M10" s="1070"/>
      <c r="N10" s="1070"/>
      <c r="O10" s="1070"/>
      <c r="P10" s="1070"/>
      <c r="Q10" s="1070"/>
      <c r="R10" s="1070"/>
      <c r="S10" s="1070"/>
      <c r="T10" s="1070"/>
      <c r="U10" s="1070"/>
      <c r="V10" s="1070"/>
    </row>
    <row r="11" spans="1:32" s="65" customFormat="1" ht="38.25" thickBot="1" x14ac:dyDescent="0.3">
      <c r="A11" s="64" t="s">
        <v>272</v>
      </c>
      <c r="B11" s="750" t="s">
        <v>92</v>
      </c>
      <c r="C11" s="751"/>
      <c r="D11" s="752" t="s">
        <v>233</v>
      </c>
      <c r="E11" s="753"/>
      <c r="F11" s="754"/>
      <c r="G11" s="755">
        <v>14</v>
      </c>
      <c r="H11" s="756">
        <f>G11*30</f>
        <v>420</v>
      </c>
      <c r="I11" s="757"/>
      <c r="J11" s="758"/>
      <c r="K11" s="758"/>
      <c r="L11" s="954"/>
      <c r="M11" s="759"/>
      <c r="N11" s="760"/>
      <c r="O11" s="761"/>
      <c r="P11" s="761"/>
      <c r="Q11" s="760"/>
      <c r="R11" s="762"/>
      <c r="S11" s="763"/>
      <c r="T11" s="760"/>
      <c r="U11" s="762"/>
      <c r="V11" s="763"/>
    </row>
    <row r="12" spans="1:32" s="65" customFormat="1" ht="21" customHeight="1" x14ac:dyDescent="0.25">
      <c r="A12" s="73" t="s">
        <v>273</v>
      </c>
      <c r="B12" s="74" t="s">
        <v>415</v>
      </c>
      <c r="C12" s="66"/>
      <c r="D12" s="954" t="s">
        <v>136</v>
      </c>
      <c r="E12" s="955"/>
      <c r="F12" s="75"/>
      <c r="G12" s="764">
        <v>2</v>
      </c>
      <c r="H12" s="765">
        <f>G12*30</f>
        <v>60</v>
      </c>
      <c r="I12" s="766">
        <v>4</v>
      </c>
      <c r="J12" s="767" t="s">
        <v>55</v>
      </c>
      <c r="K12" s="767"/>
      <c r="L12" s="767"/>
      <c r="M12" s="78">
        <f>H12-I12</f>
        <v>56</v>
      </c>
      <c r="N12" s="766" t="s">
        <v>55</v>
      </c>
      <c r="O12" s="69"/>
      <c r="P12" s="69"/>
      <c r="Q12" s="68"/>
      <c r="R12" s="70"/>
      <c r="S12" s="71"/>
      <c r="T12" s="68"/>
      <c r="U12" s="70"/>
      <c r="V12" s="71"/>
      <c r="AB12" s="761"/>
      <c r="AD12" s="65" t="s">
        <v>318</v>
      </c>
      <c r="AE12" s="65" t="e">
        <f>G12+G15+G19+G20+G21+G30+G34+#REF!</f>
        <v>#REF!</v>
      </c>
    </row>
    <row r="13" spans="1:32" s="65" customFormat="1" ht="28.5" customHeight="1" x14ac:dyDescent="0.25">
      <c r="A13" s="73" t="s">
        <v>274</v>
      </c>
      <c r="B13" s="74" t="s">
        <v>137</v>
      </c>
      <c r="C13" s="66"/>
      <c r="D13" s="954"/>
      <c r="E13" s="955"/>
      <c r="F13" s="75"/>
      <c r="G13" s="76">
        <v>6</v>
      </c>
      <c r="H13" s="77">
        <f>G13*30</f>
        <v>180</v>
      </c>
      <c r="I13" s="66"/>
      <c r="J13" s="954"/>
      <c r="K13" s="954"/>
      <c r="L13" s="954"/>
      <c r="M13" s="78"/>
      <c r="N13" s="68"/>
      <c r="O13" s="69"/>
      <c r="P13" s="69"/>
      <c r="Q13" s="68"/>
      <c r="R13" s="70"/>
      <c r="S13" s="71"/>
      <c r="T13" s="68"/>
      <c r="U13" s="70"/>
      <c r="V13" s="71"/>
      <c r="AB13" s="69"/>
      <c r="AD13" s="65" t="s">
        <v>326</v>
      </c>
      <c r="AE13" s="65">
        <f>G35+G38</f>
        <v>4</v>
      </c>
    </row>
    <row r="14" spans="1:32" s="65" customFormat="1" ht="28.5" customHeight="1" x14ac:dyDescent="0.25">
      <c r="A14" s="73"/>
      <c r="B14" s="74" t="s">
        <v>236</v>
      </c>
      <c r="C14" s="66"/>
      <c r="D14" s="954"/>
      <c r="E14" s="955"/>
      <c r="F14" s="75"/>
      <c r="G14" s="76">
        <v>4</v>
      </c>
      <c r="H14" s="77">
        <f t="shared" ref="H14:H40" si="0">G14*30</f>
        <v>120</v>
      </c>
      <c r="I14" s="66"/>
      <c r="J14" s="954"/>
      <c r="K14" s="954"/>
      <c r="L14" s="954"/>
      <c r="M14" s="78"/>
      <c r="N14" s="68"/>
      <c r="O14" s="69"/>
      <c r="P14" s="69"/>
      <c r="Q14" s="68"/>
      <c r="R14" s="70"/>
      <c r="S14" s="71"/>
      <c r="T14" s="68"/>
      <c r="U14" s="70"/>
      <c r="V14" s="71"/>
      <c r="AB14" s="69"/>
      <c r="AD14" s="65" t="s">
        <v>336</v>
      </c>
      <c r="AE14" s="65">
        <f>G24</f>
        <v>2</v>
      </c>
    </row>
    <row r="15" spans="1:32" s="65" customFormat="1" ht="28.5" customHeight="1" x14ac:dyDescent="0.25">
      <c r="A15" s="73"/>
      <c r="B15" s="74" t="s">
        <v>237</v>
      </c>
      <c r="C15" s="66">
        <v>1</v>
      </c>
      <c r="D15" s="954"/>
      <c r="E15" s="955"/>
      <c r="F15" s="75"/>
      <c r="G15" s="76">
        <v>2</v>
      </c>
      <c r="H15" s="77">
        <f t="shared" si="0"/>
        <v>60</v>
      </c>
      <c r="I15" s="66">
        <v>4</v>
      </c>
      <c r="J15" s="954" t="s">
        <v>55</v>
      </c>
      <c r="K15" s="954"/>
      <c r="L15" s="954"/>
      <c r="M15" s="78">
        <f>H15-I15</f>
        <v>56</v>
      </c>
      <c r="N15" s="68" t="s">
        <v>55</v>
      </c>
      <c r="O15" s="69"/>
      <c r="P15" s="69"/>
      <c r="Q15" s="68"/>
      <c r="R15" s="70"/>
      <c r="S15" s="71"/>
      <c r="T15" s="68"/>
      <c r="U15" s="70"/>
      <c r="V15" s="71"/>
      <c r="AB15" s="69"/>
      <c r="AD15" s="65" t="s">
        <v>367</v>
      </c>
      <c r="AE15" s="65">
        <f>G27</f>
        <v>1</v>
      </c>
    </row>
    <row r="16" spans="1:32" s="65" customFormat="1" ht="48" thickBot="1" x14ac:dyDescent="0.3">
      <c r="A16" s="73" t="s">
        <v>275</v>
      </c>
      <c r="B16" s="768" t="s">
        <v>238</v>
      </c>
      <c r="C16" s="66"/>
      <c r="D16" s="79" t="s">
        <v>233</v>
      </c>
      <c r="E16" s="80"/>
      <c r="F16" s="769"/>
      <c r="G16" s="76">
        <v>3</v>
      </c>
      <c r="H16" s="77">
        <f t="shared" si="0"/>
        <v>90</v>
      </c>
      <c r="I16" s="66"/>
      <c r="J16" s="954"/>
      <c r="K16" s="954"/>
      <c r="L16" s="954"/>
      <c r="M16" s="78"/>
      <c r="N16" s="68"/>
      <c r="O16" s="69"/>
      <c r="P16" s="770"/>
      <c r="Q16" s="68"/>
      <c r="R16" s="70"/>
      <c r="S16" s="71"/>
      <c r="T16" s="68"/>
      <c r="U16" s="70"/>
      <c r="V16" s="71"/>
      <c r="AB16" s="69"/>
      <c r="AD16" s="65" t="s">
        <v>371</v>
      </c>
      <c r="AE16" s="65">
        <v>0</v>
      </c>
    </row>
    <row r="17" spans="1:31" s="65" customFormat="1" x14ac:dyDescent="0.25">
      <c r="A17" s="771" t="s">
        <v>276</v>
      </c>
      <c r="B17" s="772" t="s">
        <v>75</v>
      </c>
      <c r="C17" s="773"/>
      <c r="D17" s="957"/>
      <c r="E17" s="957"/>
      <c r="F17" s="774"/>
      <c r="G17" s="775">
        <v>3</v>
      </c>
      <c r="H17" s="77">
        <f t="shared" si="0"/>
        <v>90</v>
      </c>
      <c r="I17" s="956"/>
      <c r="J17" s="954"/>
      <c r="K17" s="954"/>
      <c r="L17" s="954"/>
      <c r="M17" s="774"/>
      <c r="N17" s="776"/>
      <c r="O17" s="69"/>
      <c r="P17" s="777"/>
      <c r="Q17" s="776"/>
      <c r="R17" s="778"/>
      <c r="S17" s="779"/>
      <c r="T17" s="776"/>
      <c r="U17" s="778"/>
      <c r="V17" s="779"/>
      <c r="AB17" s="69"/>
      <c r="AD17" s="65" t="s">
        <v>433</v>
      </c>
      <c r="AE17" s="65">
        <v>0</v>
      </c>
    </row>
    <row r="18" spans="1:31" s="65" customFormat="1" x14ac:dyDescent="0.25">
      <c r="A18" s="771"/>
      <c r="B18" s="772" t="s">
        <v>236</v>
      </c>
      <c r="C18" s="773"/>
      <c r="D18" s="957"/>
      <c r="E18" s="780"/>
      <c r="F18" s="774"/>
      <c r="G18" s="775">
        <v>1</v>
      </c>
      <c r="H18" s="77">
        <f t="shared" si="0"/>
        <v>30</v>
      </c>
      <c r="I18" s="956"/>
      <c r="J18" s="954"/>
      <c r="K18" s="954"/>
      <c r="L18" s="954"/>
      <c r="M18" s="774"/>
      <c r="N18" s="776"/>
      <c r="O18" s="69"/>
      <c r="P18" s="777"/>
      <c r="Q18" s="776"/>
      <c r="R18" s="778"/>
      <c r="S18" s="779"/>
      <c r="T18" s="776"/>
      <c r="U18" s="778"/>
      <c r="V18" s="779"/>
      <c r="AB18" s="69"/>
      <c r="AE18" s="65" t="e">
        <f>SUM(AE12:AE17)</f>
        <v>#REF!</v>
      </c>
    </row>
    <row r="19" spans="1:31" s="65" customFormat="1" x14ac:dyDescent="0.25">
      <c r="A19" s="771"/>
      <c r="B19" s="772" t="s">
        <v>237</v>
      </c>
      <c r="C19" s="773"/>
      <c r="D19" s="957" t="s">
        <v>136</v>
      </c>
      <c r="E19" s="780"/>
      <c r="F19" s="774"/>
      <c r="G19" s="775">
        <v>2</v>
      </c>
      <c r="H19" s="77">
        <f t="shared" si="0"/>
        <v>60</v>
      </c>
      <c r="I19" s="956">
        <v>4</v>
      </c>
      <c r="J19" s="954" t="s">
        <v>55</v>
      </c>
      <c r="K19" s="954"/>
      <c r="L19" s="954"/>
      <c r="M19" s="78">
        <f>H19-I19</f>
        <v>56</v>
      </c>
      <c r="N19" s="776" t="s">
        <v>55</v>
      </c>
      <c r="O19" s="69"/>
      <c r="P19" s="777"/>
      <c r="Q19" s="776"/>
      <c r="R19" s="778"/>
      <c r="S19" s="779"/>
      <c r="T19" s="776"/>
      <c r="U19" s="778"/>
      <c r="V19" s="779"/>
      <c r="AB19" s="69"/>
    </row>
    <row r="20" spans="1:31" s="65" customFormat="1" x14ac:dyDescent="0.25">
      <c r="A20" s="73" t="s">
        <v>277</v>
      </c>
      <c r="B20" s="74" t="s">
        <v>322</v>
      </c>
      <c r="C20" s="781">
        <v>1</v>
      </c>
      <c r="D20" s="79"/>
      <c r="E20" s="80"/>
      <c r="F20" s="78"/>
      <c r="G20" s="76">
        <v>4</v>
      </c>
      <c r="H20" s="77">
        <f t="shared" si="0"/>
        <v>120</v>
      </c>
      <c r="I20" s="66">
        <v>4</v>
      </c>
      <c r="J20" s="954" t="s">
        <v>55</v>
      </c>
      <c r="K20" s="954"/>
      <c r="L20" s="954" t="s">
        <v>103</v>
      </c>
      <c r="M20" s="78">
        <f>H20-I20</f>
        <v>116</v>
      </c>
      <c r="N20" s="68" t="s">
        <v>62</v>
      </c>
      <c r="O20" s="69"/>
      <c r="P20" s="69"/>
      <c r="Q20" s="68"/>
      <c r="R20" s="70"/>
      <c r="S20" s="71"/>
      <c r="T20" s="68"/>
      <c r="U20" s="70"/>
      <c r="V20" s="81"/>
      <c r="AB20" s="69"/>
    </row>
    <row r="21" spans="1:31" s="65" customFormat="1" x14ac:dyDescent="0.25">
      <c r="A21" s="73" t="s">
        <v>278</v>
      </c>
      <c r="B21" s="74" t="s">
        <v>334</v>
      </c>
      <c r="C21" s="781">
        <v>1</v>
      </c>
      <c r="D21" s="79"/>
      <c r="E21" s="80"/>
      <c r="F21" s="78"/>
      <c r="G21" s="76">
        <v>5</v>
      </c>
      <c r="H21" s="77">
        <f t="shared" si="0"/>
        <v>150</v>
      </c>
      <c r="I21" s="66">
        <v>4</v>
      </c>
      <c r="J21" s="954" t="s">
        <v>55</v>
      </c>
      <c r="K21" s="954"/>
      <c r="L21" s="954" t="s">
        <v>103</v>
      </c>
      <c r="M21" s="78">
        <f>H21-I21</f>
        <v>146</v>
      </c>
      <c r="N21" s="68" t="s">
        <v>62</v>
      </c>
      <c r="O21" s="69"/>
      <c r="P21" s="69"/>
      <c r="Q21" s="68"/>
      <c r="R21" s="70"/>
      <c r="S21" s="71"/>
      <c r="T21" s="68"/>
      <c r="U21" s="70"/>
      <c r="V21" s="81"/>
      <c r="AB21" s="69"/>
    </row>
    <row r="22" spans="1:31" s="65" customFormat="1" x14ac:dyDescent="0.25">
      <c r="A22" s="73" t="s">
        <v>279</v>
      </c>
      <c r="B22" s="74" t="s">
        <v>61</v>
      </c>
      <c r="C22" s="781"/>
      <c r="D22" s="79"/>
      <c r="E22" s="80"/>
      <c r="F22" s="78"/>
      <c r="G22" s="76">
        <v>3</v>
      </c>
      <c r="H22" s="77">
        <f t="shared" si="0"/>
        <v>90</v>
      </c>
      <c r="I22" s="66"/>
      <c r="J22" s="954"/>
      <c r="K22" s="954"/>
      <c r="L22" s="954"/>
      <c r="M22" s="78"/>
      <c r="N22" s="68"/>
      <c r="O22" s="69"/>
      <c r="P22" s="69"/>
      <c r="Q22" s="68"/>
      <c r="R22" s="70"/>
      <c r="S22" s="71"/>
      <c r="T22" s="68"/>
      <c r="U22" s="70"/>
      <c r="V22" s="81"/>
      <c r="AB22" s="69"/>
    </row>
    <row r="23" spans="1:31" s="65" customFormat="1" x14ac:dyDescent="0.25">
      <c r="A23" s="73"/>
      <c r="B23" s="772" t="s">
        <v>236</v>
      </c>
      <c r="C23" s="781"/>
      <c r="D23" s="79"/>
      <c r="E23" s="80"/>
      <c r="F23" s="78"/>
      <c r="G23" s="76">
        <v>1</v>
      </c>
      <c r="H23" s="77">
        <f t="shared" si="0"/>
        <v>30</v>
      </c>
      <c r="I23" s="66"/>
      <c r="J23" s="954"/>
      <c r="K23" s="954"/>
      <c r="L23" s="954"/>
      <c r="M23" s="78"/>
      <c r="N23" s="68"/>
      <c r="O23" s="69"/>
      <c r="P23" s="69"/>
      <c r="Q23" s="68"/>
      <c r="R23" s="70"/>
      <c r="S23" s="71"/>
      <c r="T23" s="68"/>
      <c r="U23" s="70"/>
      <c r="V23" s="81"/>
      <c r="AB23" s="69"/>
    </row>
    <row r="24" spans="1:31" s="65" customFormat="1" x14ac:dyDescent="0.25">
      <c r="B24" s="772" t="s">
        <v>237</v>
      </c>
      <c r="C24" s="781"/>
      <c r="D24" s="79">
        <v>3</v>
      </c>
      <c r="E24" s="80"/>
      <c r="F24" s="78"/>
      <c r="G24" s="76">
        <v>2</v>
      </c>
      <c r="H24" s="77">
        <f t="shared" si="0"/>
        <v>60</v>
      </c>
      <c r="I24" s="66">
        <v>4</v>
      </c>
      <c r="J24" s="954" t="s">
        <v>55</v>
      </c>
      <c r="K24" s="954"/>
      <c r="L24" s="954"/>
      <c r="M24" s="78">
        <f>H24-I24</f>
        <v>56</v>
      </c>
      <c r="N24" s="68"/>
      <c r="O24" s="69"/>
      <c r="P24" s="69"/>
      <c r="Q24" s="68" t="s">
        <v>55</v>
      </c>
      <c r="R24" s="70"/>
      <c r="S24" s="71"/>
      <c r="T24" s="68"/>
      <c r="U24" s="70"/>
      <c r="V24" s="81"/>
      <c r="AB24" s="69"/>
    </row>
    <row r="25" spans="1:31" s="65" customFormat="1" x14ac:dyDescent="0.25">
      <c r="A25" s="771" t="s">
        <v>280</v>
      </c>
      <c r="B25" s="772" t="s">
        <v>52</v>
      </c>
      <c r="C25" s="773"/>
      <c r="D25" s="957"/>
      <c r="E25" s="957"/>
      <c r="F25" s="774"/>
      <c r="G25" s="775">
        <v>3</v>
      </c>
      <c r="H25" s="782">
        <f t="shared" si="0"/>
        <v>90</v>
      </c>
      <c r="I25" s="956"/>
      <c r="J25" s="954"/>
      <c r="K25" s="954"/>
      <c r="L25" s="954"/>
      <c r="M25" s="774">
        <f>H25-I25</f>
        <v>90</v>
      </c>
      <c r="N25" s="776"/>
      <c r="O25" s="777"/>
      <c r="P25" s="777"/>
      <c r="Q25" s="776"/>
      <c r="R25" s="778"/>
      <c r="S25" s="779"/>
      <c r="T25" s="776"/>
      <c r="U25" s="778"/>
      <c r="V25" s="779"/>
      <c r="AB25" s="69"/>
    </row>
    <row r="26" spans="1:31" s="65" customFormat="1" x14ac:dyDescent="0.25">
      <c r="A26" s="771"/>
      <c r="B26" s="772" t="s">
        <v>236</v>
      </c>
      <c r="C26" s="773"/>
      <c r="D26" s="957"/>
      <c r="E26" s="780"/>
      <c r="F26" s="774"/>
      <c r="G26" s="775">
        <v>2</v>
      </c>
      <c r="H26" s="77">
        <f t="shared" si="0"/>
        <v>60</v>
      </c>
      <c r="I26" s="956"/>
      <c r="J26" s="954"/>
      <c r="K26" s="954"/>
      <c r="L26" s="954"/>
      <c r="M26" s="774"/>
      <c r="N26" s="776"/>
      <c r="O26" s="69"/>
      <c r="P26" s="777"/>
      <c r="Q26" s="776"/>
      <c r="R26" s="778"/>
      <c r="S26" s="779"/>
      <c r="T26" s="776"/>
      <c r="U26" s="778"/>
      <c r="V26" s="779"/>
      <c r="AB26" s="777"/>
    </row>
    <row r="27" spans="1:31" s="65" customFormat="1" x14ac:dyDescent="0.25">
      <c r="A27" s="771"/>
      <c r="B27" s="772" t="s">
        <v>237</v>
      </c>
      <c r="C27" s="773"/>
      <c r="D27" s="957">
        <v>4</v>
      </c>
      <c r="E27" s="780"/>
      <c r="F27" s="774"/>
      <c r="G27" s="775">
        <v>1</v>
      </c>
      <c r="H27" s="77">
        <f t="shared" si="0"/>
        <v>30</v>
      </c>
      <c r="I27" s="956">
        <v>4</v>
      </c>
      <c r="J27" s="954" t="s">
        <v>55</v>
      </c>
      <c r="K27" s="954"/>
      <c r="L27" s="954"/>
      <c r="M27" s="78">
        <f>H27-I27</f>
        <v>26</v>
      </c>
      <c r="N27" s="776"/>
      <c r="O27" s="69"/>
      <c r="P27" s="777"/>
      <c r="Q27" s="776"/>
      <c r="R27" s="778" t="s">
        <v>55</v>
      </c>
      <c r="S27" s="779"/>
      <c r="T27" s="776"/>
      <c r="U27" s="778"/>
      <c r="V27" s="779"/>
      <c r="AB27" s="69"/>
    </row>
    <row r="28" spans="1:31" s="65" customFormat="1" x14ac:dyDescent="0.25">
      <c r="A28" s="73" t="s">
        <v>281</v>
      </c>
      <c r="B28" s="74" t="s">
        <v>72</v>
      </c>
      <c r="C28" s="773"/>
      <c r="D28" s="957"/>
      <c r="E28" s="780"/>
      <c r="F28" s="774"/>
      <c r="G28" s="775">
        <v>5</v>
      </c>
      <c r="H28" s="77">
        <f t="shared" si="0"/>
        <v>150</v>
      </c>
      <c r="I28" s="956"/>
      <c r="J28" s="954"/>
      <c r="K28" s="954"/>
      <c r="L28" s="954"/>
      <c r="M28" s="78"/>
      <c r="N28" s="776"/>
      <c r="O28" s="69"/>
      <c r="P28" s="777"/>
      <c r="Q28" s="776"/>
      <c r="R28" s="778"/>
      <c r="S28" s="779"/>
      <c r="T28" s="776"/>
      <c r="U28" s="778"/>
      <c r="V28" s="779"/>
      <c r="AB28" s="69"/>
    </row>
    <row r="29" spans="1:31" s="65" customFormat="1" x14ac:dyDescent="0.25">
      <c r="A29" s="771"/>
      <c r="B29" s="772" t="s">
        <v>236</v>
      </c>
      <c r="C29" s="773"/>
      <c r="D29" s="957"/>
      <c r="E29" s="780"/>
      <c r="F29" s="774"/>
      <c r="G29" s="775">
        <v>1</v>
      </c>
      <c r="H29" s="77">
        <f t="shared" si="0"/>
        <v>30</v>
      </c>
      <c r="I29" s="956"/>
      <c r="J29" s="954"/>
      <c r="K29" s="954"/>
      <c r="L29" s="954"/>
      <c r="M29" s="78"/>
      <c r="N29" s="776"/>
      <c r="O29" s="69"/>
      <c r="P29" s="777"/>
      <c r="Q29" s="776"/>
      <c r="R29" s="778"/>
      <c r="S29" s="779"/>
      <c r="T29" s="776"/>
      <c r="U29" s="778"/>
      <c r="V29" s="779"/>
      <c r="AB29" s="69"/>
    </row>
    <row r="30" spans="1:31" s="65" customFormat="1" x14ac:dyDescent="0.25">
      <c r="A30" s="73"/>
      <c r="B30" s="772" t="s">
        <v>237</v>
      </c>
      <c r="C30" s="66"/>
      <c r="D30" s="79">
        <v>1</v>
      </c>
      <c r="E30" s="80"/>
      <c r="F30" s="769"/>
      <c r="G30" s="76">
        <v>4</v>
      </c>
      <c r="H30" s="77">
        <f>G30*30</f>
        <v>120</v>
      </c>
      <c r="I30" s="66">
        <v>8</v>
      </c>
      <c r="J30" s="954" t="s">
        <v>55</v>
      </c>
      <c r="K30" s="954"/>
      <c r="L30" s="954" t="s">
        <v>103</v>
      </c>
      <c r="M30" s="78">
        <f>H30-I30</f>
        <v>112</v>
      </c>
      <c r="N30" s="68" t="s">
        <v>68</v>
      </c>
      <c r="O30" s="69"/>
      <c r="P30" s="770"/>
      <c r="Q30" s="68"/>
      <c r="R30" s="70"/>
      <c r="S30" s="71"/>
      <c r="T30" s="68"/>
      <c r="U30" s="70"/>
      <c r="V30" s="71"/>
      <c r="AB30" s="69"/>
    </row>
    <row r="31" spans="1:31" s="784" customFormat="1" ht="31.5" x14ac:dyDescent="0.25">
      <c r="A31" s="73" t="s">
        <v>282</v>
      </c>
      <c r="B31" s="74" t="s">
        <v>416</v>
      </c>
      <c r="C31" s="66" t="s">
        <v>235</v>
      </c>
      <c r="D31" s="79"/>
      <c r="E31" s="80"/>
      <c r="F31" s="769"/>
      <c r="G31" s="76">
        <v>6</v>
      </c>
      <c r="H31" s="77">
        <f t="shared" si="0"/>
        <v>180</v>
      </c>
      <c r="I31" s="66"/>
      <c r="J31" s="954"/>
      <c r="K31" s="954"/>
      <c r="L31" s="954"/>
      <c r="M31" s="78"/>
      <c r="N31" s="68"/>
      <c r="O31" s="69"/>
      <c r="P31" s="783"/>
      <c r="Q31" s="68"/>
      <c r="R31" s="70"/>
      <c r="S31" s="71"/>
      <c r="T31" s="68"/>
      <c r="U31" s="70"/>
      <c r="V31" s="81"/>
      <c r="AB31" s="69"/>
    </row>
    <row r="32" spans="1:31" s="784" customFormat="1" ht="31.5" x14ac:dyDescent="0.25">
      <c r="A32" s="73" t="s">
        <v>283</v>
      </c>
      <c r="B32" s="74" t="s">
        <v>78</v>
      </c>
      <c r="C32" s="66"/>
      <c r="D32" s="79"/>
      <c r="E32" s="80"/>
      <c r="F32" s="769"/>
      <c r="G32" s="775">
        <v>5</v>
      </c>
      <c r="H32" s="77">
        <f t="shared" si="0"/>
        <v>150</v>
      </c>
      <c r="I32" s="66"/>
      <c r="J32" s="954"/>
      <c r="K32" s="954"/>
      <c r="L32" s="954"/>
      <c r="M32" s="78"/>
      <c r="N32" s="68"/>
      <c r="O32" s="69"/>
      <c r="P32" s="783"/>
      <c r="Q32" s="68"/>
      <c r="R32" s="70"/>
      <c r="S32" s="71"/>
      <c r="T32" s="68"/>
      <c r="U32" s="70"/>
      <c r="V32" s="81"/>
      <c r="AB32" s="69"/>
    </row>
    <row r="33" spans="1:34" s="784" customFormat="1" ht="18.600000000000001" customHeight="1" x14ac:dyDescent="0.25">
      <c r="A33" s="73"/>
      <c r="B33" s="772" t="s">
        <v>236</v>
      </c>
      <c r="C33" s="66"/>
      <c r="D33" s="79"/>
      <c r="E33" s="80"/>
      <c r="F33" s="769"/>
      <c r="G33" s="775">
        <v>2</v>
      </c>
      <c r="H33" s="77">
        <f t="shared" si="0"/>
        <v>60</v>
      </c>
      <c r="I33" s="66"/>
      <c r="J33" s="954"/>
      <c r="K33" s="954"/>
      <c r="L33" s="954"/>
      <c r="M33" s="78"/>
      <c r="N33" s="68"/>
      <c r="O33" s="69"/>
      <c r="P33" s="783"/>
      <c r="Q33" s="68"/>
      <c r="R33" s="70"/>
      <c r="S33" s="71"/>
      <c r="T33" s="68"/>
      <c r="U33" s="70"/>
      <c r="V33" s="81"/>
      <c r="AB33" s="69"/>
    </row>
    <row r="34" spans="1:34" s="65" customFormat="1" ht="20.45" customHeight="1" x14ac:dyDescent="0.25">
      <c r="A34" s="73"/>
      <c r="B34" s="772" t="s">
        <v>237</v>
      </c>
      <c r="C34" s="781">
        <v>1</v>
      </c>
      <c r="D34" s="79"/>
      <c r="E34" s="79"/>
      <c r="F34" s="78"/>
      <c r="G34" s="775">
        <v>3</v>
      </c>
      <c r="H34" s="77">
        <f t="shared" si="0"/>
        <v>90</v>
      </c>
      <c r="I34" s="66">
        <v>6</v>
      </c>
      <c r="J34" s="954" t="s">
        <v>55</v>
      </c>
      <c r="K34" s="954"/>
      <c r="L34" s="954" t="s">
        <v>63</v>
      </c>
      <c r="M34" s="78">
        <f t="shared" ref="M34:M35" si="1">H34-I34</f>
        <v>84</v>
      </c>
      <c r="N34" s="68" t="s">
        <v>64</v>
      </c>
      <c r="O34" s="69"/>
      <c r="P34" s="69"/>
      <c r="Q34" s="68"/>
      <c r="R34" s="70"/>
      <c r="S34" s="71"/>
      <c r="T34" s="68"/>
      <c r="U34" s="582"/>
      <c r="V34" s="71"/>
      <c r="AB34" s="69"/>
    </row>
    <row r="35" spans="1:34" s="65" customFormat="1" ht="31.5" x14ac:dyDescent="0.25">
      <c r="A35" s="73" t="s">
        <v>284</v>
      </c>
      <c r="B35" s="74" t="s">
        <v>419</v>
      </c>
      <c r="C35" s="781">
        <v>2</v>
      </c>
      <c r="D35" s="79"/>
      <c r="E35" s="79"/>
      <c r="F35" s="78"/>
      <c r="G35" s="775">
        <v>4</v>
      </c>
      <c r="H35" s="77">
        <f t="shared" si="0"/>
        <v>120</v>
      </c>
      <c r="I35" s="66">
        <v>8</v>
      </c>
      <c r="J35" s="954" t="s">
        <v>55</v>
      </c>
      <c r="K35" s="954"/>
      <c r="L35" s="954" t="s">
        <v>55</v>
      </c>
      <c r="M35" s="78">
        <f t="shared" si="1"/>
        <v>112</v>
      </c>
      <c r="N35" s="68"/>
      <c r="O35" s="69" t="s">
        <v>68</v>
      </c>
      <c r="P35" s="69"/>
      <c r="Q35" s="68"/>
      <c r="R35" s="70"/>
      <c r="S35" s="71"/>
      <c r="T35" s="68"/>
      <c r="U35" s="582"/>
      <c r="V35" s="71"/>
      <c r="AB35" s="69"/>
    </row>
    <row r="36" spans="1:34" s="674" customFormat="1" ht="18.75" hidden="1" x14ac:dyDescent="0.25">
      <c r="A36" s="65"/>
      <c r="B36" s="1014"/>
      <c r="C36" s="1015"/>
      <c r="D36" s="79"/>
      <c r="E36" s="79"/>
      <c r="F36" s="80"/>
      <c r="G36" s="565">
        <v>4</v>
      </c>
      <c r="H36" s="79">
        <f t="shared" si="0"/>
        <v>120</v>
      </c>
      <c r="I36" s="79"/>
      <c r="J36" s="954"/>
      <c r="K36" s="954"/>
      <c r="L36" s="954"/>
      <c r="M36" s="79"/>
      <c r="N36" s="582"/>
      <c r="O36" s="582"/>
      <c r="P36" s="582"/>
      <c r="Q36" s="582"/>
      <c r="R36" s="582"/>
      <c r="S36" s="582"/>
      <c r="T36" s="582"/>
      <c r="U36" s="582"/>
      <c r="V36" s="673"/>
      <c r="AB36" s="669"/>
      <c r="AC36" s="938" t="s">
        <v>522</v>
      </c>
    </row>
    <row r="37" spans="1:34" s="674" customFormat="1" ht="31.5" x14ac:dyDescent="0.25">
      <c r="A37" s="73" t="s">
        <v>285</v>
      </c>
      <c r="B37" s="772" t="s">
        <v>239</v>
      </c>
      <c r="C37" s="1015" t="s">
        <v>235</v>
      </c>
      <c r="D37" s="79"/>
      <c r="E37" s="79"/>
      <c r="F37" s="80"/>
      <c r="G37" s="565">
        <v>4</v>
      </c>
      <c r="H37" s="79">
        <f t="shared" si="0"/>
        <v>120</v>
      </c>
      <c r="I37" s="79"/>
      <c r="J37" s="954"/>
      <c r="K37" s="954"/>
      <c r="L37" s="954"/>
      <c r="M37" s="79"/>
      <c r="N37" s="582"/>
      <c r="O37" s="582"/>
      <c r="P37" s="582"/>
      <c r="Q37" s="582"/>
      <c r="R37" s="582"/>
      <c r="S37" s="582"/>
      <c r="T37" s="582"/>
      <c r="U37" s="582"/>
      <c r="V37" s="673"/>
      <c r="AB37" s="669"/>
    </row>
    <row r="38" spans="1:34" s="668" customFormat="1" hidden="1" x14ac:dyDescent="0.25">
      <c r="A38" s="73"/>
      <c r="B38" s="772"/>
      <c r="C38" s="794"/>
      <c r="D38" s="79"/>
      <c r="E38" s="79"/>
      <c r="F38" s="79"/>
      <c r="G38" s="565"/>
      <c r="H38" s="79"/>
      <c r="I38" s="79"/>
      <c r="J38" s="954"/>
      <c r="K38" s="954"/>
      <c r="L38" s="954"/>
      <c r="M38" s="79"/>
      <c r="N38" s="787"/>
      <c r="O38" s="787"/>
      <c r="P38" s="582"/>
      <c r="Q38" s="582"/>
      <c r="R38" s="582"/>
      <c r="S38" s="582"/>
      <c r="T38" s="582"/>
      <c r="U38" s="582"/>
      <c r="V38" s="667"/>
      <c r="AB38" s="669"/>
    </row>
    <row r="39" spans="1:34" ht="31.5" x14ac:dyDescent="0.25">
      <c r="A39" s="73" t="s">
        <v>439</v>
      </c>
      <c r="B39" s="12" t="s">
        <v>240</v>
      </c>
      <c r="C39" s="79" t="s">
        <v>235</v>
      </c>
      <c r="D39" s="79"/>
      <c r="E39" s="79"/>
      <c r="F39" s="785"/>
      <c r="G39" s="565">
        <v>4</v>
      </c>
      <c r="H39" s="79">
        <f>G39*30</f>
        <v>120</v>
      </c>
      <c r="I39" s="79"/>
      <c r="J39" s="954"/>
      <c r="K39" s="954"/>
      <c r="L39" s="954"/>
      <c r="M39" s="79"/>
      <c r="N39" s="582"/>
      <c r="O39" s="582"/>
      <c r="P39" s="786"/>
      <c r="Q39" s="582"/>
      <c r="R39" s="582"/>
      <c r="S39" s="582">
        <v>0.4</v>
      </c>
      <c r="T39" s="582"/>
      <c r="U39" s="582"/>
      <c r="V39" s="69"/>
      <c r="AB39" s="787"/>
    </row>
    <row r="40" spans="1:34" s="65" customFormat="1" ht="31.5" x14ac:dyDescent="0.25">
      <c r="A40" s="73" t="s">
        <v>440</v>
      </c>
      <c r="B40" s="788" t="s">
        <v>417</v>
      </c>
      <c r="C40" s="789"/>
      <c r="D40" s="957" t="s">
        <v>418</v>
      </c>
      <c r="E40" s="957"/>
      <c r="F40" s="957"/>
      <c r="G40" s="790">
        <v>3</v>
      </c>
      <c r="H40" s="957">
        <f t="shared" si="0"/>
        <v>90</v>
      </c>
      <c r="I40" s="957"/>
      <c r="J40" s="791"/>
      <c r="K40" s="791"/>
      <c r="L40" s="791"/>
      <c r="M40" s="957"/>
      <c r="N40" s="792"/>
      <c r="O40" s="792"/>
      <c r="P40" s="792"/>
      <c r="Q40" s="792"/>
      <c r="R40" s="792"/>
      <c r="S40" s="792"/>
      <c r="T40" s="792"/>
      <c r="U40" s="792"/>
      <c r="V40" s="777"/>
      <c r="AB40" s="582"/>
      <c r="AE40" s="65">
        <f>G11+G14+G16+G18+G23+G26+G29+G33+G31+G37</f>
        <v>38</v>
      </c>
      <c r="AG40" s="65">
        <f>G41*30</f>
        <v>1350</v>
      </c>
    </row>
    <row r="41" spans="1:34" s="238" customFormat="1" x14ac:dyDescent="0.25">
      <c r="A41" s="1097" t="s">
        <v>241</v>
      </c>
      <c r="B41" s="1097"/>
      <c r="C41" s="1097"/>
      <c r="D41" s="1097"/>
      <c r="E41" s="1097"/>
      <c r="F41" s="1097"/>
      <c r="G41" s="565">
        <f>G11+G14+G16+G18+G23+G26+G29+G33+G37+G39+G40+G31</f>
        <v>45</v>
      </c>
      <c r="H41" s="565">
        <f>H11+H14+H16+H18+H23+H26+H29+H33+H37+H39+H40+H31</f>
        <v>1350</v>
      </c>
      <c r="I41" s="79"/>
      <c r="J41" s="954"/>
      <c r="K41" s="954"/>
      <c r="L41" s="954"/>
      <c r="M41" s="79"/>
      <c r="N41" s="582"/>
      <c r="O41" s="582"/>
      <c r="P41" s="582"/>
      <c r="Q41" s="582"/>
      <c r="R41" s="582"/>
      <c r="S41" s="582"/>
      <c r="T41" s="582"/>
      <c r="U41" s="582"/>
      <c r="V41" s="306"/>
      <c r="AB41" s="319"/>
      <c r="AC41" s="676">
        <f>SUMIF(B11:B40,"*фахов*",G11:G40)</f>
        <v>45</v>
      </c>
      <c r="AE41" s="238">
        <f>SUMIF(B11:B37,"*фахов*",G11:G37)</f>
        <v>38</v>
      </c>
      <c r="AG41" s="305">
        <f t="shared" ref="AG41:AG42" si="2">G42*30</f>
        <v>870</v>
      </c>
    </row>
    <row r="42" spans="1:34" s="65" customFormat="1" ht="16.5" thickBot="1" x14ac:dyDescent="0.3">
      <c r="A42" s="1097" t="s">
        <v>242</v>
      </c>
      <c r="B42" s="1097"/>
      <c r="C42" s="1097"/>
      <c r="D42" s="1097"/>
      <c r="E42" s="1097"/>
      <c r="F42" s="1097"/>
      <c r="G42" s="565">
        <f>G12+G15+G19+G20+G21+G34+G30+G35+G38+G24+G27</f>
        <v>29</v>
      </c>
      <c r="H42" s="565">
        <f>H12+H15+H19+H20+H21+H34+H30+H35+H38+H24+H27</f>
        <v>870</v>
      </c>
      <c r="I42" s="565">
        <f>I12+I15+I19+I24+I27+I30+I31+I34+I35+I40</f>
        <v>42</v>
      </c>
      <c r="J42" s="565"/>
      <c r="K42" s="565"/>
      <c r="L42" s="565"/>
      <c r="M42" s="565">
        <f>M12+M15+M19+M24+M27+M30+M31+M34+M35+M40</f>
        <v>558</v>
      </c>
      <c r="N42" s="954" t="s">
        <v>525</v>
      </c>
      <c r="O42" s="954" t="s">
        <v>68</v>
      </c>
      <c r="P42" s="954"/>
      <c r="Q42" s="954" t="s">
        <v>55</v>
      </c>
      <c r="R42" s="954" t="s">
        <v>55</v>
      </c>
      <c r="S42" s="954"/>
      <c r="T42" s="954"/>
      <c r="U42" s="954"/>
      <c r="V42" s="793"/>
      <c r="AB42" s="582"/>
      <c r="AG42" s="65">
        <f t="shared" si="2"/>
        <v>2220</v>
      </c>
    </row>
    <row r="43" spans="1:34" s="52" customFormat="1" ht="16.5" thickBot="1" x14ac:dyDescent="0.3">
      <c r="A43" s="1098" t="s">
        <v>243</v>
      </c>
      <c r="B43" s="1099"/>
      <c r="C43" s="1099"/>
      <c r="D43" s="1099"/>
      <c r="E43" s="1099"/>
      <c r="F43" s="1100"/>
      <c r="G43" s="320">
        <f>G11+G12+G13+G16+G17+G20+G21+G22+G25+G28+G31+G32+G35+G36+G39+G40</f>
        <v>74</v>
      </c>
      <c r="H43" s="320">
        <f>H11+H12+H13+H16+H17+H20+H21+H22+H25+H28+H31+H32+H35+H36+H39+H40</f>
        <v>2220</v>
      </c>
      <c r="I43" s="321"/>
      <c r="J43" s="321"/>
      <c r="K43" s="321"/>
      <c r="L43" s="321"/>
      <c r="M43" s="321"/>
      <c r="N43" s="322"/>
      <c r="O43" s="322"/>
      <c r="P43" s="322"/>
      <c r="Q43" s="322"/>
      <c r="R43" s="322"/>
      <c r="S43" s="322"/>
      <c r="T43" s="322"/>
      <c r="U43" s="322"/>
      <c r="V43" s="89"/>
      <c r="W43" s="90">
        <f>SUM(W11:W40)</f>
        <v>0</v>
      </c>
      <c r="X43" s="88">
        <f>SUM(X11:X40)</f>
        <v>0</v>
      </c>
      <c r="Y43" s="88">
        <f>SUM(Y11:Y40)</f>
        <v>0</v>
      </c>
      <c r="Z43" s="88">
        <f>SUM(Z11:Z40)</f>
        <v>0</v>
      </c>
      <c r="AA43" s="88">
        <f>SUM(AA11:AA40)</f>
        <v>0</v>
      </c>
      <c r="AB43" s="238"/>
    </row>
    <row r="44" spans="1:34" ht="18.75" customHeight="1" thickBot="1" x14ac:dyDescent="0.3">
      <c r="A44" s="1101" t="s">
        <v>141</v>
      </c>
      <c r="B44" s="1102"/>
      <c r="C44" s="1102"/>
      <c r="D44" s="1102"/>
      <c r="E44" s="1102"/>
      <c r="F44" s="1102"/>
      <c r="G44" s="1102"/>
      <c r="H44" s="1102"/>
      <c r="I44" s="1102"/>
      <c r="J44" s="1102"/>
      <c r="K44" s="1102"/>
      <c r="L44" s="1102"/>
      <c r="M44" s="1102"/>
      <c r="N44" s="1103"/>
      <c r="O44" s="1103"/>
      <c r="P44" s="1103"/>
      <c r="Q44" s="1103"/>
      <c r="R44" s="1103"/>
      <c r="S44" s="1103"/>
      <c r="T44" s="1103"/>
      <c r="U44" s="1103"/>
      <c r="V44" s="1103"/>
    </row>
    <row r="45" spans="1:34" ht="18.75" customHeight="1" x14ac:dyDescent="0.25">
      <c r="A45" s="64" t="s">
        <v>142</v>
      </c>
      <c r="B45" s="8" t="s">
        <v>14</v>
      </c>
      <c r="C45" s="794"/>
      <c r="D45" s="79"/>
      <c r="E45" s="79"/>
      <c r="F45" s="79"/>
      <c r="G45" s="565">
        <v>4</v>
      </c>
      <c r="H45" s="79">
        <f>G45*30</f>
        <v>120</v>
      </c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390"/>
    </row>
    <row r="46" spans="1:34" ht="18.75" customHeight="1" thickBot="1" x14ac:dyDescent="0.3">
      <c r="A46" s="795"/>
      <c r="B46" s="796" t="s">
        <v>236</v>
      </c>
      <c r="C46" s="79"/>
      <c r="D46" s="79"/>
      <c r="E46" s="79"/>
      <c r="F46" s="79"/>
      <c r="G46" s="79">
        <v>1</v>
      </c>
      <c r="H46" s="79">
        <f>G46*30</f>
        <v>30</v>
      </c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390"/>
    </row>
    <row r="47" spans="1:34" ht="16.5" thickBot="1" x14ac:dyDescent="0.3">
      <c r="A47" s="64"/>
      <c r="B47" s="772" t="s">
        <v>237</v>
      </c>
      <c r="C47" s="797">
        <v>4</v>
      </c>
      <c r="D47" s="798"/>
      <c r="E47" s="798"/>
      <c r="F47" s="799"/>
      <c r="G47" s="800">
        <v>3</v>
      </c>
      <c r="H47" s="801">
        <f>G47*30</f>
        <v>90</v>
      </c>
      <c r="I47" s="802">
        <v>8</v>
      </c>
      <c r="J47" s="803" t="s">
        <v>64</v>
      </c>
      <c r="K47" s="803"/>
      <c r="L47" s="803" t="s">
        <v>63</v>
      </c>
      <c r="M47" s="799">
        <f>H47-I47</f>
        <v>82</v>
      </c>
      <c r="N47" s="804"/>
      <c r="O47" s="805"/>
      <c r="P47" s="107"/>
      <c r="Q47" s="804"/>
      <c r="R47" s="805" t="s">
        <v>62</v>
      </c>
      <c r="S47" s="107"/>
      <c r="T47" s="804"/>
      <c r="U47" s="805"/>
      <c r="V47" s="93"/>
      <c r="AB47" s="91"/>
      <c r="AD47" s="65" t="s">
        <v>318</v>
      </c>
      <c r="AE47" s="84">
        <f>G56+G62+G80</f>
        <v>8</v>
      </c>
    </row>
    <row r="48" spans="1:34" ht="16.5" customHeight="1" x14ac:dyDescent="0.25">
      <c r="A48" s="73" t="s">
        <v>143</v>
      </c>
      <c r="B48" s="94" t="s">
        <v>420</v>
      </c>
      <c r="C48" s="95"/>
      <c r="D48" s="96"/>
      <c r="E48" s="96"/>
      <c r="F48" s="97"/>
      <c r="G48" s="98">
        <f>G49+G50</f>
        <v>6</v>
      </c>
      <c r="H48" s="99">
        <f>H49+H50</f>
        <v>180</v>
      </c>
      <c r="I48" s="100">
        <f>I49+I50</f>
        <v>18</v>
      </c>
      <c r="J48" s="954" t="s">
        <v>62</v>
      </c>
      <c r="K48" s="954"/>
      <c r="L48" s="954" t="s">
        <v>58</v>
      </c>
      <c r="M48" s="101">
        <f>M49+M50</f>
        <v>162</v>
      </c>
      <c r="N48" s="102"/>
      <c r="O48" s="103"/>
      <c r="P48" s="104"/>
      <c r="Q48" s="82"/>
      <c r="R48" s="81"/>
      <c r="S48" s="104"/>
      <c r="T48" s="82"/>
      <c r="U48" s="81"/>
      <c r="V48" s="104"/>
      <c r="AB48" s="82"/>
      <c r="AD48" s="65" t="s">
        <v>326</v>
      </c>
      <c r="AE48" s="84">
        <f>G49+G53+G64+G71</f>
        <v>18</v>
      </c>
      <c r="AH48" s="84">
        <v>24</v>
      </c>
    </row>
    <row r="49" spans="1:34" ht="16.5" customHeight="1" x14ac:dyDescent="0.25">
      <c r="A49" s="806" t="s">
        <v>144</v>
      </c>
      <c r="B49" s="5" t="s">
        <v>420</v>
      </c>
      <c r="C49" s="807" t="s">
        <v>244</v>
      </c>
      <c r="D49" s="808"/>
      <c r="E49" s="808"/>
      <c r="F49" s="809"/>
      <c r="G49" s="98">
        <v>5</v>
      </c>
      <c r="H49" s="810">
        <f>G49*30</f>
        <v>150</v>
      </c>
      <c r="I49" s="766">
        <v>12</v>
      </c>
      <c r="J49" s="954" t="s">
        <v>55</v>
      </c>
      <c r="K49" s="954"/>
      <c r="L49" s="954" t="s">
        <v>103</v>
      </c>
      <c r="M49" s="811">
        <f>H49-I49</f>
        <v>138</v>
      </c>
      <c r="N49" s="105"/>
      <c r="O49" s="106" t="s">
        <v>62</v>
      </c>
      <c r="P49" s="107"/>
      <c r="Q49" s="82"/>
      <c r="R49" s="81"/>
      <c r="S49" s="107"/>
      <c r="T49" s="82"/>
      <c r="U49" s="81"/>
      <c r="V49" s="107"/>
      <c r="AB49" s="82"/>
      <c r="AD49" s="65" t="s">
        <v>336</v>
      </c>
      <c r="AE49" s="84">
        <f>G50+G59+G63+G65+G66+G67+G68</f>
        <v>23</v>
      </c>
      <c r="AH49" s="84">
        <v>16</v>
      </c>
    </row>
    <row r="50" spans="1:34" ht="31.5" x14ac:dyDescent="0.25">
      <c r="A50" s="806" t="s">
        <v>146</v>
      </c>
      <c r="B50" s="5" t="s">
        <v>421</v>
      </c>
      <c r="C50" s="807"/>
      <c r="D50" s="808"/>
      <c r="E50" s="808"/>
      <c r="F50" s="809" t="s">
        <v>148</v>
      </c>
      <c r="G50" s="98">
        <v>1</v>
      </c>
      <c r="H50" s="810">
        <f>G50*30</f>
        <v>30</v>
      </c>
      <c r="I50" s="766">
        <v>6</v>
      </c>
      <c r="J50" s="954"/>
      <c r="K50" s="954"/>
      <c r="L50" s="954" t="s">
        <v>55</v>
      </c>
      <c r="M50" s="811">
        <f>H50-I50</f>
        <v>24</v>
      </c>
      <c r="N50" s="105"/>
      <c r="O50" s="106"/>
      <c r="P50" s="107"/>
      <c r="Q50" s="82" t="s">
        <v>55</v>
      </c>
      <c r="R50" s="81"/>
      <c r="S50" s="107"/>
      <c r="T50" s="82"/>
      <c r="U50" s="81"/>
      <c r="V50" s="107"/>
      <c r="AB50" s="82"/>
      <c r="AD50" s="65" t="s">
        <v>367</v>
      </c>
      <c r="AE50" s="84">
        <f>G47</f>
        <v>3</v>
      </c>
    </row>
    <row r="51" spans="1:34" x14ac:dyDescent="0.25">
      <c r="A51" s="73" t="s">
        <v>139</v>
      </c>
      <c r="B51" s="4" t="s">
        <v>12</v>
      </c>
      <c r="C51" s="781"/>
      <c r="D51" s="79"/>
      <c r="E51" s="79"/>
      <c r="F51" s="80"/>
      <c r="G51" s="812">
        <v>4</v>
      </c>
      <c r="H51" s="77">
        <f>G51*30</f>
        <v>120</v>
      </c>
      <c r="I51" s="66"/>
      <c r="J51" s="954"/>
      <c r="K51" s="954"/>
      <c r="L51" s="954"/>
      <c r="M51" s="80"/>
      <c r="N51" s="82"/>
      <c r="O51" s="81"/>
      <c r="P51" s="93"/>
      <c r="Q51" s="82"/>
      <c r="R51" s="81"/>
      <c r="S51" s="93">
        <v>0.35</v>
      </c>
      <c r="T51" s="82"/>
      <c r="U51" s="81"/>
      <c r="V51" s="93"/>
      <c r="AB51" s="82"/>
      <c r="AD51" s="65" t="s">
        <v>371</v>
      </c>
      <c r="AE51" s="84">
        <f>G75+G76+G81+G82+G83</f>
        <v>16</v>
      </c>
    </row>
    <row r="52" spans="1:34" x14ac:dyDescent="0.25">
      <c r="A52" s="73"/>
      <c r="B52" s="772" t="s">
        <v>236</v>
      </c>
      <c r="C52" s="773"/>
      <c r="D52" s="957"/>
      <c r="E52" s="780"/>
      <c r="F52" s="774"/>
      <c r="G52" s="775">
        <v>0</v>
      </c>
      <c r="H52" s="77">
        <f t="shared" ref="H52:H83" si="3">G52*30</f>
        <v>0</v>
      </c>
      <c r="I52" s="956"/>
      <c r="J52" s="954"/>
      <c r="K52" s="954"/>
      <c r="L52" s="954"/>
      <c r="M52" s="774"/>
      <c r="N52" s="776"/>
      <c r="O52" s="69"/>
      <c r="P52" s="777"/>
      <c r="Q52" s="776"/>
      <c r="R52" s="81"/>
      <c r="S52" s="107"/>
      <c r="T52" s="82"/>
      <c r="U52" s="81"/>
      <c r="V52" s="107"/>
      <c r="AB52" s="776"/>
      <c r="AD52" s="65" t="s">
        <v>433</v>
      </c>
      <c r="AE52" s="84" t="str">
        <f>G77</f>
        <v>с</v>
      </c>
    </row>
    <row r="53" spans="1:34" x14ac:dyDescent="0.25">
      <c r="A53" s="73"/>
      <c r="B53" s="772" t="s">
        <v>237</v>
      </c>
      <c r="C53" s="773">
        <v>2</v>
      </c>
      <c r="D53" s="957"/>
      <c r="E53" s="780"/>
      <c r="F53" s="774"/>
      <c r="G53" s="775">
        <v>4</v>
      </c>
      <c r="H53" s="77">
        <f t="shared" si="3"/>
        <v>120</v>
      </c>
      <c r="I53" s="956">
        <v>12</v>
      </c>
      <c r="J53" s="954" t="s">
        <v>55</v>
      </c>
      <c r="K53" s="954"/>
      <c r="L53" s="954" t="s">
        <v>55</v>
      </c>
      <c r="M53" s="78">
        <f>H53-I53</f>
        <v>108</v>
      </c>
      <c r="N53" s="776"/>
      <c r="O53" s="69" t="s">
        <v>68</v>
      </c>
      <c r="P53" s="777"/>
      <c r="Q53" s="776"/>
      <c r="R53" s="81"/>
      <c r="S53" s="107"/>
      <c r="T53" s="82"/>
      <c r="U53" s="81"/>
      <c r="V53" s="107"/>
      <c r="AB53" s="776"/>
      <c r="AE53" s="84">
        <f>SUM(AE47:AE52)</f>
        <v>68</v>
      </c>
    </row>
    <row r="54" spans="1:34" x14ac:dyDescent="0.25">
      <c r="A54" s="73" t="s">
        <v>140</v>
      </c>
      <c r="B54" s="4" t="s">
        <v>17</v>
      </c>
      <c r="C54" s="781"/>
      <c r="D54" s="79"/>
      <c r="E54" s="79"/>
      <c r="F54" s="80"/>
      <c r="G54" s="812">
        <v>4</v>
      </c>
      <c r="H54" s="77">
        <f t="shared" si="3"/>
        <v>120</v>
      </c>
      <c r="I54" s="66"/>
      <c r="J54" s="954"/>
      <c r="K54" s="954"/>
      <c r="L54" s="954"/>
      <c r="M54" s="80"/>
      <c r="N54" s="105"/>
      <c r="O54" s="106"/>
      <c r="P54" s="107"/>
      <c r="Q54" s="82"/>
      <c r="R54" s="81"/>
      <c r="S54" s="107"/>
      <c r="T54" s="82"/>
      <c r="U54" s="81"/>
      <c r="V54" s="107"/>
      <c r="AB54" s="82"/>
    </row>
    <row r="55" spans="1:34" x14ac:dyDescent="0.25">
      <c r="A55" s="73"/>
      <c r="B55" s="772" t="s">
        <v>236</v>
      </c>
      <c r="C55" s="773"/>
      <c r="D55" s="957"/>
      <c r="E55" s="780"/>
      <c r="F55" s="774"/>
      <c r="G55" s="775">
        <v>2</v>
      </c>
      <c r="H55" s="77">
        <f t="shared" si="3"/>
        <v>60</v>
      </c>
      <c r="I55" s="956"/>
      <c r="J55" s="954"/>
      <c r="K55" s="954"/>
      <c r="L55" s="954"/>
      <c r="M55" s="774"/>
      <c r="N55" s="776"/>
      <c r="O55" s="69"/>
      <c r="P55" s="777"/>
      <c r="Q55" s="776"/>
      <c r="R55" s="81"/>
      <c r="S55" s="107"/>
      <c r="T55" s="82"/>
      <c r="U55" s="81"/>
      <c r="V55" s="107"/>
      <c r="AB55" s="776"/>
    </row>
    <row r="56" spans="1:34" x14ac:dyDescent="0.25">
      <c r="A56" s="73"/>
      <c r="B56" s="772" t="s">
        <v>237</v>
      </c>
      <c r="C56" s="773">
        <v>1</v>
      </c>
      <c r="D56" s="957"/>
      <c r="E56" s="780"/>
      <c r="F56" s="774"/>
      <c r="G56" s="775">
        <v>2</v>
      </c>
      <c r="H56" s="77">
        <f t="shared" si="3"/>
        <v>60</v>
      </c>
      <c r="I56" s="956">
        <v>8</v>
      </c>
      <c r="J56" s="954" t="s">
        <v>55</v>
      </c>
      <c r="K56" s="954"/>
      <c r="L56" s="954"/>
      <c r="M56" s="80">
        <f t="shared" ref="M56" si="4">H56-I56</f>
        <v>52</v>
      </c>
      <c r="N56" s="105" t="s">
        <v>55</v>
      </c>
      <c r="O56" s="106"/>
      <c r="P56" s="777"/>
      <c r="Q56" s="776"/>
      <c r="R56" s="81"/>
      <c r="S56" s="107"/>
      <c r="T56" s="82"/>
      <c r="U56" s="81"/>
      <c r="V56" s="107"/>
      <c r="AB56" s="776"/>
    </row>
    <row r="57" spans="1:34" x14ac:dyDescent="0.25">
      <c r="A57" s="73" t="s">
        <v>147</v>
      </c>
      <c r="B57" s="4" t="s">
        <v>13</v>
      </c>
      <c r="C57" s="773"/>
      <c r="D57" s="957"/>
      <c r="E57" s="780"/>
      <c r="F57" s="79"/>
      <c r="G57" s="565">
        <v>4</v>
      </c>
      <c r="H57" s="79">
        <f t="shared" si="3"/>
        <v>120</v>
      </c>
      <c r="I57" s="813"/>
      <c r="J57" s="954"/>
      <c r="K57" s="954"/>
      <c r="L57" s="954"/>
      <c r="M57" s="80"/>
      <c r="N57" s="105"/>
      <c r="O57" s="106"/>
      <c r="P57" s="814"/>
      <c r="Q57" s="776"/>
      <c r="R57" s="81"/>
      <c r="S57" s="107"/>
      <c r="T57" s="82"/>
      <c r="U57" s="81"/>
      <c r="V57" s="107"/>
      <c r="AB57" s="776"/>
    </row>
    <row r="58" spans="1:34" x14ac:dyDescent="0.25">
      <c r="A58" s="73"/>
      <c r="B58" s="772" t="s">
        <v>236</v>
      </c>
      <c r="C58" s="773"/>
      <c r="D58" s="957"/>
      <c r="E58" s="780"/>
      <c r="F58" s="79"/>
      <c r="G58" s="565">
        <v>2</v>
      </c>
      <c r="H58" s="79">
        <f t="shared" si="3"/>
        <v>60</v>
      </c>
      <c r="I58" s="813"/>
      <c r="J58" s="954"/>
      <c r="K58" s="954"/>
      <c r="L58" s="954"/>
      <c r="M58" s="80"/>
      <c r="N58" s="105"/>
      <c r="O58" s="106"/>
      <c r="P58" s="814"/>
      <c r="Q58" s="776"/>
      <c r="R58" s="81"/>
      <c r="S58" s="107"/>
      <c r="T58" s="82"/>
      <c r="U58" s="81"/>
      <c r="V58" s="107"/>
      <c r="AB58" s="776"/>
    </row>
    <row r="59" spans="1:34" x14ac:dyDescent="0.25">
      <c r="A59" s="84"/>
      <c r="B59" s="772" t="s">
        <v>237</v>
      </c>
      <c r="C59" s="781"/>
      <c r="D59" s="79">
        <v>3</v>
      </c>
      <c r="E59" s="79"/>
      <c r="F59" s="80"/>
      <c r="G59" s="812">
        <v>2</v>
      </c>
      <c r="H59" s="77">
        <f t="shared" si="3"/>
        <v>60</v>
      </c>
      <c r="I59" s="66">
        <v>4</v>
      </c>
      <c r="J59" s="954" t="s">
        <v>55</v>
      </c>
      <c r="K59" s="954"/>
      <c r="L59" s="954"/>
      <c r="M59" s="80">
        <f t="shared" ref="M59:M83" si="5">H59-I59</f>
        <v>56</v>
      </c>
      <c r="N59" s="105"/>
      <c r="O59" s="106"/>
      <c r="P59" s="107"/>
      <c r="Q59" s="82" t="s">
        <v>55</v>
      </c>
      <c r="R59" s="81"/>
      <c r="S59" s="107"/>
      <c r="T59" s="82"/>
      <c r="U59" s="81"/>
      <c r="V59" s="107"/>
      <c r="AB59" s="82"/>
    </row>
    <row r="60" spans="1:34" x14ac:dyDescent="0.25">
      <c r="A60" s="73" t="s">
        <v>149</v>
      </c>
      <c r="B60" s="4" t="s">
        <v>11</v>
      </c>
      <c r="C60" s="781"/>
      <c r="D60" s="79"/>
      <c r="E60" s="79"/>
      <c r="F60" s="80"/>
      <c r="G60" s="812">
        <v>5</v>
      </c>
      <c r="H60" s="77">
        <f t="shared" si="3"/>
        <v>150</v>
      </c>
      <c r="I60" s="66"/>
      <c r="J60" s="954"/>
      <c r="K60" s="954"/>
      <c r="L60" s="954"/>
      <c r="M60" s="80"/>
      <c r="N60" s="105"/>
      <c r="O60" s="106"/>
      <c r="P60" s="107"/>
      <c r="Q60" s="564"/>
      <c r="R60" s="81"/>
      <c r="S60" s="107"/>
      <c r="T60" s="82"/>
      <c r="U60" s="81"/>
      <c r="V60" s="107"/>
      <c r="AB60" s="82"/>
    </row>
    <row r="61" spans="1:34" x14ac:dyDescent="0.25">
      <c r="A61" s="73"/>
      <c r="B61" s="772" t="s">
        <v>236</v>
      </c>
      <c r="C61" s="781"/>
      <c r="D61" s="79"/>
      <c r="E61" s="79"/>
      <c r="F61" s="80"/>
      <c r="G61" s="812">
        <v>2</v>
      </c>
      <c r="H61" s="77">
        <f t="shared" si="3"/>
        <v>60</v>
      </c>
      <c r="I61" s="66"/>
      <c r="J61" s="954"/>
      <c r="K61" s="954"/>
      <c r="L61" s="954"/>
      <c r="M61" s="80"/>
      <c r="N61" s="105"/>
      <c r="O61" s="106"/>
      <c r="P61" s="107"/>
      <c r="Q61" s="564"/>
      <c r="R61" s="81"/>
      <c r="S61" s="107"/>
      <c r="T61" s="82"/>
      <c r="U61" s="81"/>
      <c r="V61" s="107"/>
      <c r="AB61" s="82"/>
    </row>
    <row r="62" spans="1:34" x14ac:dyDescent="0.25">
      <c r="A62" s="84"/>
      <c r="B62" s="772" t="s">
        <v>237</v>
      </c>
      <c r="C62" s="781"/>
      <c r="D62" s="79">
        <v>1</v>
      </c>
      <c r="E62" s="79"/>
      <c r="F62" s="80"/>
      <c r="G62" s="812">
        <v>3</v>
      </c>
      <c r="H62" s="77">
        <f t="shared" si="3"/>
        <v>90</v>
      </c>
      <c r="I62" s="66">
        <v>8</v>
      </c>
      <c r="J62" s="954" t="s">
        <v>55</v>
      </c>
      <c r="K62" s="954"/>
      <c r="L62" s="954"/>
      <c r="M62" s="80">
        <f t="shared" si="5"/>
        <v>82</v>
      </c>
      <c r="N62" s="82" t="s">
        <v>55</v>
      </c>
      <c r="O62" s="106"/>
      <c r="P62" s="107"/>
      <c r="Q62" s="584"/>
      <c r="R62" s="81"/>
      <c r="S62" s="107"/>
      <c r="T62" s="82"/>
      <c r="U62" s="81"/>
      <c r="V62" s="107"/>
      <c r="AB62" s="82"/>
    </row>
    <row r="63" spans="1:34" ht="47.25" x14ac:dyDescent="0.25">
      <c r="A63" s="73" t="s">
        <v>150</v>
      </c>
      <c r="B63" s="7" t="s">
        <v>9</v>
      </c>
      <c r="C63" s="66">
        <v>3</v>
      </c>
      <c r="D63" s="79"/>
      <c r="E63" s="79"/>
      <c r="F63" s="815"/>
      <c r="G63" s="812">
        <v>4</v>
      </c>
      <c r="H63" s="77">
        <f t="shared" si="3"/>
        <v>120</v>
      </c>
      <c r="I63" s="66">
        <v>8</v>
      </c>
      <c r="J63" s="954" t="s">
        <v>70</v>
      </c>
      <c r="K63" s="954"/>
      <c r="L63" s="954" t="s">
        <v>69</v>
      </c>
      <c r="M63" s="80">
        <f t="shared" si="5"/>
        <v>112</v>
      </c>
      <c r="N63" s="82"/>
      <c r="O63" s="81"/>
      <c r="P63" s="816"/>
      <c r="Q63" s="82" t="s">
        <v>68</v>
      </c>
      <c r="R63" s="81"/>
      <c r="S63" s="93"/>
      <c r="T63" s="82"/>
      <c r="U63" s="81"/>
      <c r="V63" s="93"/>
      <c r="AB63" s="82"/>
    </row>
    <row r="64" spans="1:34" x14ac:dyDescent="0.25">
      <c r="A64" s="73" t="s">
        <v>151</v>
      </c>
      <c r="B64" s="7" t="s">
        <v>10</v>
      </c>
      <c r="C64" s="66">
        <v>2</v>
      </c>
      <c r="D64" s="79"/>
      <c r="E64" s="79"/>
      <c r="F64" s="815"/>
      <c r="G64" s="812">
        <v>5</v>
      </c>
      <c r="H64" s="77">
        <f t="shared" si="3"/>
        <v>150</v>
      </c>
      <c r="I64" s="66">
        <v>8</v>
      </c>
      <c r="J64" s="954" t="s">
        <v>55</v>
      </c>
      <c r="K64" s="954"/>
      <c r="L64" s="954" t="s">
        <v>103</v>
      </c>
      <c r="M64" s="80">
        <f t="shared" si="5"/>
        <v>142</v>
      </c>
      <c r="N64" s="82"/>
      <c r="O64" s="81" t="s">
        <v>62</v>
      </c>
      <c r="P64" s="816"/>
      <c r="Q64" s="82"/>
      <c r="R64" s="81"/>
      <c r="S64" s="93">
        <v>0.35</v>
      </c>
      <c r="T64" s="82"/>
      <c r="U64" s="81"/>
      <c r="V64" s="93"/>
      <c r="AB64" s="82"/>
    </row>
    <row r="65" spans="1:31" x14ac:dyDescent="0.25">
      <c r="A65" s="73" t="s">
        <v>152</v>
      </c>
      <c r="B65" s="7" t="s">
        <v>8</v>
      </c>
      <c r="C65" s="66">
        <v>3</v>
      </c>
      <c r="D65" s="79"/>
      <c r="E65" s="79"/>
      <c r="F65" s="815"/>
      <c r="G65" s="812">
        <v>5</v>
      </c>
      <c r="H65" s="77">
        <f t="shared" si="3"/>
        <v>150</v>
      </c>
      <c r="I65" s="66">
        <v>8</v>
      </c>
      <c r="J65" s="954" t="s">
        <v>70</v>
      </c>
      <c r="K65" s="954"/>
      <c r="L65" s="954" t="s">
        <v>69</v>
      </c>
      <c r="M65" s="80">
        <f t="shared" si="5"/>
        <v>142</v>
      </c>
      <c r="N65" s="82"/>
      <c r="O65" s="81"/>
      <c r="P65" s="816"/>
      <c r="Q65" s="82" t="s">
        <v>68</v>
      </c>
      <c r="R65" s="81"/>
      <c r="S65" s="93"/>
      <c r="T65" s="82"/>
      <c r="U65" s="81"/>
      <c r="V65" s="93"/>
      <c r="AB65" s="82"/>
    </row>
    <row r="66" spans="1:31" x14ac:dyDescent="0.25">
      <c r="A66" s="73" t="s">
        <v>153</v>
      </c>
      <c r="B66" s="7" t="s">
        <v>362</v>
      </c>
      <c r="C66" s="66">
        <v>3</v>
      </c>
      <c r="D66" s="79"/>
      <c r="E66" s="79"/>
      <c r="F66" s="815"/>
      <c r="G66" s="812">
        <v>3</v>
      </c>
      <c r="H66" s="77">
        <f t="shared" si="3"/>
        <v>90</v>
      </c>
      <c r="I66" s="66">
        <v>8</v>
      </c>
      <c r="J66" s="954"/>
      <c r="K66" s="954"/>
      <c r="L66" s="954" t="s">
        <v>62</v>
      </c>
      <c r="M66" s="80">
        <f t="shared" si="5"/>
        <v>82</v>
      </c>
      <c r="N66" s="82"/>
      <c r="O66" s="81"/>
      <c r="P66" s="816"/>
      <c r="Q66" s="82" t="s">
        <v>62</v>
      </c>
      <c r="R66" s="81"/>
      <c r="S66" s="93"/>
      <c r="T66" s="82"/>
      <c r="U66" s="81"/>
      <c r="V66" s="93"/>
      <c r="AB66" s="82"/>
    </row>
    <row r="67" spans="1:31" ht="31.5" x14ac:dyDescent="0.25">
      <c r="A67" s="73" t="s">
        <v>155</v>
      </c>
      <c r="B67" s="7" t="s">
        <v>7</v>
      </c>
      <c r="C67" s="66"/>
      <c r="D67" s="79">
        <v>3</v>
      </c>
      <c r="E67" s="79"/>
      <c r="F67" s="815"/>
      <c r="G67" s="812">
        <v>5</v>
      </c>
      <c r="H67" s="77">
        <f t="shared" si="3"/>
        <v>150</v>
      </c>
      <c r="I67" s="66">
        <v>12</v>
      </c>
      <c r="J67" s="954" t="s">
        <v>55</v>
      </c>
      <c r="K67" s="954"/>
      <c r="L67" s="954" t="s">
        <v>103</v>
      </c>
      <c r="M67" s="80">
        <f t="shared" si="5"/>
        <v>138</v>
      </c>
      <c r="N67" s="82"/>
      <c r="O67" s="81"/>
      <c r="P67" s="816"/>
      <c r="Q67" s="82" t="s">
        <v>62</v>
      </c>
      <c r="R67" s="81"/>
      <c r="S67" s="93"/>
      <c r="T67" s="82"/>
      <c r="U67" s="81"/>
      <c r="V67" s="93"/>
      <c r="AB67" s="82"/>
    </row>
    <row r="68" spans="1:31" ht="31.5" x14ac:dyDescent="0.25">
      <c r="A68" s="73" t="s">
        <v>156</v>
      </c>
      <c r="B68" s="4" t="s">
        <v>5</v>
      </c>
      <c r="C68" s="781">
        <v>3</v>
      </c>
      <c r="D68" s="79"/>
      <c r="E68" s="79"/>
      <c r="F68" s="80"/>
      <c r="G68" s="812">
        <v>3</v>
      </c>
      <c r="H68" s="77">
        <f t="shared" si="3"/>
        <v>90</v>
      </c>
      <c r="I68" s="66">
        <v>12</v>
      </c>
      <c r="J68" s="954" t="s">
        <v>68</v>
      </c>
      <c r="K68" s="954"/>
      <c r="L68" s="954" t="s">
        <v>103</v>
      </c>
      <c r="M68" s="80">
        <f t="shared" si="5"/>
        <v>78</v>
      </c>
      <c r="N68" s="82"/>
      <c r="O68" s="81"/>
      <c r="P68" s="93"/>
      <c r="Q68" s="82" t="s">
        <v>62</v>
      </c>
      <c r="R68" s="81"/>
      <c r="S68" s="93"/>
      <c r="T68" s="82"/>
      <c r="U68" s="81"/>
      <c r="V68" s="93">
        <v>0.2</v>
      </c>
      <c r="AB68" s="82"/>
    </row>
    <row r="69" spans="1:31" x14ac:dyDescent="0.25">
      <c r="A69" s="73" t="s">
        <v>157</v>
      </c>
      <c r="B69" s="7" t="s">
        <v>425</v>
      </c>
      <c r="C69" s="781"/>
      <c r="D69" s="79"/>
      <c r="E69" s="79"/>
      <c r="F69" s="80"/>
      <c r="G69" s="812">
        <v>4</v>
      </c>
      <c r="H69" s="77">
        <f t="shared" si="3"/>
        <v>120</v>
      </c>
      <c r="I69" s="66"/>
      <c r="J69" s="954"/>
      <c r="K69" s="954"/>
      <c r="L69" s="954"/>
      <c r="M69" s="80"/>
      <c r="N69" s="82"/>
      <c r="O69" s="81"/>
      <c r="P69" s="93"/>
      <c r="Q69" s="82"/>
      <c r="R69" s="81"/>
      <c r="S69" s="93"/>
      <c r="T69" s="82"/>
      <c r="U69" s="81"/>
      <c r="V69" s="93"/>
      <c r="AB69" s="82"/>
    </row>
    <row r="70" spans="1:31" x14ac:dyDescent="0.25">
      <c r="A70" s="73"/>
      <c r="B70" s="772" t="s">
        <v>236</v>
      </c>
      <c r="C70" s="781"/>
      <c r="D70" s="79"/>
      <c r="E70" s="79"/>
      <c r="F70" s="80"/>
      <c r="G70" s="812">
        <v>0</v>
      </c>
      <c r="H70" s="77"/>
      <c r="I70" s="66"/>
      <c r="J70" s="954"/>
      <c r="K70" s="954"/>
      <c r="L70" s="954"/>
      <c r="M70" s="80"/>
      <c r="N70" s="82"/>
      <c r="O70" s="81"/>
      <c r="P70" s="93"/>
      <c r="Q70" s="82"/>
      <c r="R70" s="81"/>
      <c r="S70" s="93"/>
      <c r="T70" s="82"/>
      <c r="U70" s="81"/>
      <c r="V70" s="93"/>
      <c r="AB70" s="82"/>
    </row>
    <row r="71" spans="1:31" ht="16.5" thickBot="1" x14ac:dyDescent="0.3">
      <c r="A71" s="73"/>
      <c r="B71" s="772" t="s">
        <v>237</v>
      </c>
      <c r="C71" s="66"/>
      <c r="D71" s="79">
        <v>2</v>
      </c>
      <c r="E71" s="79"/>
      <c r="F71" s="815"/>
      <c r="G71" s="812">
        <v>4</v>
      </c>
      <c r="H71" s="77">
        <f t="shared" si="3"/>
        <v>120</v>
      </c>
      <c r="I71" s="66">
        <v>8</v>
      </c>
      <c r="J71" s="954" t="s">
        <v>55</v>
      </c>
      <c r="K71" s="954"/>
      <c r="L71" s="954" t="s">
        <v>55</v>
      </c>
      <c r="M71" s="80">
        <f t="shared" si="5"/>
        <v>112</v>
      </c>
      <c r="N71" s="82"/>
      <c r="O71" s="81" t="s">
        <v>68</v>
      </c>
      <c r="P71" s="816"/>
      <c r="Q71" s="82"/>
      <c r="R71" s="81"/>
      <c r="S71" s="93"/>
      <c r="T71" s="82"/>
      <c r="U71" s="81"/>
      <c r="V71" s="93">
        <v>0.2</v>
      </c>
      <c r="AB71" s="82"/>
    </row>
    <row r="72" spans="1:31" ht="16.5" customHeight="1" x14ac:dyDescent="0.25">
      <c r="A72" s="73" t="s">
        <v>160</v>
      </c>
      <c r="B72" s="94" t="s">
        <v>4</v>
      </c>
      <c r="C72" s="95"/>
      <c r="D72" s="96"/>
      <c r="E72" s="96"/>
      <c r="F72" s="97"/>
      <c r="G72" s="98">
        <f>G73+G76</f>
        <v>6</v>
      </c>
      <c r="H72" s="99">
        <f>H73+H76</f>
        <v>180</v>
      </c>
      <c r="I72" s="100">
        <v>12</v>
      </c>
      <c r="J72" s="954" t="s">
        <v>70</v>
      </c>
      <c r="K72" s="954"/>
      <c r="L72" s="954" t="s">
        <v>70</v>
      </c>
      <c r="M72" s="80">
        <f t="shared" si="5"/>
        <v>168</v>
      </c>
      <c r="N72" s="102"/>
      <c r="O72" s="103"/>
      <c r="P72" s="104"/>
      <c r="Q72" s="82"/>
      <c r="R72" s="81"/>
      <c r="S72" s="104"/>
      <c r="T72" s="82"/>
      <c r="U72" s="81"/>
      <c r="V72" s="104"/>
      <c r="AB72" s="82"/>
    </row>
    <row r="73" spans="1:31" ht="16.5" customHeight="1" x14ac:dyDescent="0.25">
      <c r="A73" s="806" t="s">
        <v>441</v>
      </c>
      <c r="B73" s="5" t="s">
        <v>4</v>
      </c>
      <c r="C73" s="807"/>
      <c r="D73" s="808"/>
      <c r="E73" s="808"/>
      <c r="F73" s="809"/>
      <c r="G73" s="98">
        <v>5</v>
      </c>
      <c r="H73" s="810">
        <f>G73*30</f>
        <v>150</v>
      </c>
      <c r="I73" s="766"/>
      <c r="J73" s="954"/>
      <c r="K73" s="954"/>
      <c r="L73" s="954"/>
      <c r="M73" s="811">
        <f>H73-I73</f>
        <v>150</v>
      </c>
      <c r="N73" s="105"/>
      <c r="O73" s="106"/>
      <c r="P73" s="107"/>
      <c r="Q73" s="82"/>
      <c r="R73" s="81"/>
      <c r="S73" s="107"/>
      <c r="T73" s="82"/>
      <c r="U73" s="81"/>
      <c r="V73" s="107"/>
      <c r="AB73" s="82"/>
      <c r="AE73" s="84" t="s">
        <v>232</v>
      </c>
    </row>
    <row r="74" spans="1:31" ht="16.5" customHeight="1" x14ac:dyDescent="0.25">
      <c r="A74" s="73"/>
      <c r="B74" s="772" t="s">
        <v>236</v>
      </c>
      <c r="C74" s="773"/>
      <c r="D74" s="957"/>
      <c r="E74" s="780"/>
      <c r="F74" s="774"/>
      <c r="G74" s="775">
        <v>1</v>
      </c>
      <c r="H74" s="77">
        <f t="shared" ref="H74:H75" si="6">G74*30</f>
        <v>30</v>
      </c>
      <c r="I74" s="956"/>
      <c r="J74" s="954"/>
      <c r="K74" s="954"/>
      <c r="L74" s="954"/>
      <c r="M74" s="774"/>
      <c r="N74" s="776"/>
      <c r="O74" s="69"/>
      <c r="P74" s="107"/>
      <c r="Q74" s="82"/>
      <c r="R74" s="81"/>
      <c r="S74" s="107"/>
      <c r="T74" s="82"/>
      <c r="U74" s="81"/>
      <c r="V74" s="107"/>
      <c r="AB74" s="82"/>
    </row>
    <row r="75" spans="1:31" ht="16.5" customHeight="1" x14ac:dyDescent="0.25">
      <c r="A75" s="73"/>
      <c r="B75" s="772" t="s">
        <v>237</v>
      </c>
      <c r="C75" s="773">
        <v>5</v>
      </c>
      <c r="D75" s="957"/>
      <c r="E75" s="780"/>
      <c r="F75" s="774"/>
      <c r="G75" s="775">
        <v>4</v>
      </c>
      <c r="H75" s="77">
        <f t="shared" si="6"/>
        <v>120</v>
      </c>
      <c r="I75" s="956">
        <v>8</v>
      </c>
      <c r="J75" s="954" t="s">
        <v>70</v>
      </c>
      <c r="K75" s="954"/>
      <c r="L75" s="954" t="s">
        <v>69</v>
      </c>
      <c r="M75" s="80">
        <f t="shared" ref="M75" si="7">H75-I75</f>
        <v>112</v>
      </c>
      <c r="N75" s="105"/>
      <c r="O75" s="106"/>
      <c r="P75" s="107"/>
      <c r="Q75" s="82"/>
      <c r="R75" s="81"/>
      <c r="S75" s="107"/>
      <c r="T75" s="82" t="s">
        <v>68</v>
      </c>
      <c r="U75" s="81"/>
      <c r="V75" s="107"/>
      <c r="AB75" s="82"/>
    </row>
    <row r="76" spans="1:31" ht="31.5" x14ac:dyDescent="0.25">
      <c r="A76" s="806" t="s">
        <v>442</v>
      </c>
      <c r="B76" s="5" t="s">
        <v>2</v>
      </c>
      <c r="C76" s="807"/>
      <c r="D76" s="808"/>
      <c r="E76" s="808"/>
      <c r="F76" s="809" t="s">
        <v>154</v>
      </c>
      <c r="G76" s="98">
        <v>1</v>
      </c>
      <c r="H76" s="810">
        <f>G76*30</f>
        <v>30</v>
      </c>
      <c r="I76" s="766">
        <v>4</v>
      </c>
      <c r="J76" s="954"/>
      <c r="K76" s="954"/>
      <c r="L76" s="954" t="s">
        <v>55</v>
      </c>
      <c r="M76" s="811">
        <f>H76-I76</f>
        <v>26</v>
      </c>
      <c r="N76" s="105"/>
      <c r="O76" s="106"/>
      <c r="P76" s="107"/>
      <c r="Q76" s="82"/>
      <c r="R76" s="81"/>
      <c r="S76" s="107"/>
      <c r="T76" s="82" t="s">
        <v>55</v>
      </c>
      <c r="U76" s="81"/>
      <c r="V76" s="107"/>
      <c r="AB76" s="82"/>
    </row>
    <row r="77" spans="1:31" ht="43.9" customHeight="1" x14ac:dyDescent="0.25">
      <c r="A77" s="73" t="s">
        <v>161</v>
      </c>
      <c r="B77" s="4" t="s">
        <v>1</v>
      </c>
      <c r="C77" s="773">
        <v>6</v>
      </c>
      <c r="D77" s="957"/>
      <c r="E77" s="780"/>
      <c r="F77" s="774"/>
      <c r="G77" s="775" t="s">
        <v>556</v>
      </c>
      <c r="H77" s="77" t="e">
        <f t="shared" ref="H77:H79" si="8">G77*30</f>
        <v>#VALUE!</v>
      </c>
      <c r="I77" s="66">
        <v>12</v>
      </c>
      <c r="J77" s="954" t="s">
        <v>68</v>
      </c>
      <c r="K77" s="954"/>
      <c r="L77" s="954" t="s">
        <v>103</v>
      </c>
      <c r="M77" s="80" t="e">
        <f t="shared" si="5"/>
        <v>#VALUE!</v>
      </c>
      <c r="N77" s="82"/>
      <c r="O77" s="81"/>
      <c r="P77" s="93"/>
      <c r="Q77" s="82"/>
      <c r="R77" s="81"/>
      <c r="S77" s="93"/>
      <c r="T77" s="82"/>
      <c r="U77" s="81" t="s">
        <v>104</v>
      </c>
      <c r="V77" s="93"/>
      <c r="AB77" s="82"/>
    </row>
    <row r="78" spans="1:31" ht="21.75" customHeight="1" x14ac:dyDescent="0.25">
      <c r="A78" s="73" t="s">
        <v>163</v>
      </c>
      <c r="B78" s="4" t="s">
        <v>18</v>
      </c>
      <c r="C78" s="773"/>
      <c r="D78" s="957"/>
      <c r="E78" s="780"/>
      <c r="F78" s="780"/>
      <c r="G78" s="817">
        <v>4</v>
      </c>
      <c r="H78" s="77">
        <f t="shared" si="8"/>
        <v>120</v>
      </c>
      <c r="I78" s="66"/>
      <c r="J78" s="954"/>
      <c r="K78" s="954"/>
      <c r="L78" s="954"/>
      <c r="M78" s="80"/>
      <c r="N78" s="82"/>
      <c r="O78" s="81"/>
      <c r="P78" s="93"/>
      <c r="Q78" s="82"/>
      <c r="R78" s="81"/>
      <c r="S78" s="93"/>
      <c r="T78" s="82"/>
      <c r="U78" s="81"/>
      <c r="V78" s="93"/>
      <c r="AB78" s="82"/>
      <c r="AD78" s="84">
        <f>30*G84</f>
        <v>270</v>
      </c>
    </row>
    <row r="79" spans="1:31" ht="21.75" customHeight="1" x14ac:dyDescent="0.25">
      <c r="A79" s="73"/>
      <c r="B79" s="772" t="s">
        <v>236</v>
      </c>
      <c r="C79" s="773"/>
      <c r="D79" s="957"/>
      <c r="E79" s="780"/>
      <c r="F79" s="780"/>
      <c r="G79" s="817">
        <v>1</v>
      </c>
      <c r="H79" s="77">
        <f t="shared" si="8"/>
        <v>30</v>
      </c>
      <c r="I79" s="66"/>
      <c r="J79" s="954"/>
      <c r="K79" s="954"/>
      <c r="L79" s="954"/>
      <c r="M79" s="80"/>
      <c r="N79" s="82"/>
      <c r="O79" s="81"/>
      <c r="P79" s="93"/>
      <c r="Q79" s="82"/>
      <c r="R79" s="81"/>
      <c r="S79" s="93"/>
      <c r="T79" s="82"/>
      <c r="U79" s="81"/>
      <c r="V79" s="93"/>
      <c r="AB79" s="82"/>
      <c r="AD79" s="84">
        <f t="shared" ref="AD79:AD80" si="9">30*G85</f>
        <v>2040</v>
      </c>
    </row>
    <row r="80" spans="1:31" s="65" customFormat="1" x14ac:dyDescent="0.25">
      <c r="B80" s="772" t="s">
        <v>237</v>
      </c>
      <c r="C80" s="781"/>
      <c r="D80" s="79">
        <v>1</v>
      </c>
      <c r="E80" s="79"/>
      <c r="F80" s="80"/>
      <c r="G80" s="812">
        <v>3</v>
      </c>
      <c r="H80" s="77">
        <f>G80*30</f>
        <v>90</v>
      </c>
      <c r="I80" s="66">
        <v>10</v>
      </c>
      <c r="J80" s="954" t="s">
        <v>55</v>
      </c>
      <c r="K80" s="954"/>
      <c r="L80" s="954" t="s">
        <v>55</v>
      </c>
      <c r="M80" s="80">
        <f>H80-I80</f>
        <v>80</v>
      </c>
      <c r="N80" s="82" t="s">
        <v>68</v>
      </c>
      <c r="O80" s="81"/>
      <c r="P80" s="93"/>
      <c r="Q80" s="82"/>
      <c r="R80" s="81"/>
      <c r="S80" s="93"/>
      <c r="T80" s="82"/>
      <c r="U80" s="81"/>
      <c r="V80" s="93"/>
      <c r="AB80" s="82"/>
      <c r="AD80" s="84">
        <f t="shared" si="9"/>
        <v>2310</v>
      </c>
    </row>
    <row r="81" spans="1:36" ht="30.75" customHeight="1" thickBot="1" x14ac:dyDescent="0.3">
      <c r="A81" s="108" t="s">
        <v>443</v>
      </c>
      <c r="B81" s="6" t="s">
        <v>390</v>
      </c>
      <c r="C81" s="818">
        <v>5</v>
      </c>
      <c r="D81" s="85"/>
      <c r="E81" s="85"/>
      <c r="F81" s="819"/>
      <c r="G81" s="820">
        <v>4</v>
      </c>
      <c r="H81" s="782">
        <f t="shared" ref="H81" si="10">G81*30</f>
        <v>120</v>
      </c>
      <c r="I81" s="956">
        <v>8</v>
      </c>
      <c r="J81" s="791" t="s">
        <v>55</v>
      </c>
      <c r="K81" s="791"/>
      <c r="L81" s="791" t="s">
        <v>103</v>
      </c>
      <c r="M81" s="780">
        <f t="shared" ref="M81" si="11">H81-I81</f>
        <v>112</v>
      </c>
      <c r="N81" s="556"/>
      <c r="O81" s="821"/>
      <c r="P81" s="557"/>
      <c r="Q81" s="556"/>
      <c r="R81" s="821"/>
      <c r="S81" s="557"/>
      <c r="T81" s="556" t="s">
        <v>62</v>
      </c>
      <c r="U81" s="821"/>
      <c r="V81" s="93"/>
      <c r="AB81" s="556"/>
      <c r="AC81" s="940" t="s">
        <v>252</v>
      </c>
      <c r="AD81" s="940" t="s">
        <v>253</v>
      </c>
      <c r="AE81" s="940"/>
      <c r="AF81" s="940" t="s">
        <v>55</v>
      </c>
      <c r="AG81" s="940"/>
      <c r="AH81" s="940"/>
      <c r="AI81" s="940" t="s">
        <v>62</v>
      </c>
      <c r="AJ81" s="940"/>
    </row>
    <row r="82" spans="1:36" ht="18.75" customHeight="1" thickBot="1" x14ac:dyDescent="0.3">
      <c r="A82" s="108" t="s">
        <v>444</v>
      </c>
      <c r="B82" s="6" t="s">
        <v>399</v>
      </c>
      <c r="C82" s="818">
        <v>5</v>
      </c>
      <c r="D82" s="85"/>
      <c r="E82" s="85"/>
      <c r="F82" s="819"/>
      <c r="G82" s="820">
        <v>3</v>
      </c>
      <c r="H82" s="782">
        <f t="shared" si="3"/>
        <v>90</v>
      </c>
      <c r="I82" s="956">
        <v>8</v>
      </c>
      <c r="J82" s="791" t="s">
        <v>55</v>
      </c>
      <c r="K82" s="791"/>
      <c r="L82" s="791" t="s">
        <v>55</v>
      </c>
      <c r="M82" s="780">
        <f t="shared" si="5"/>
        <v>82</v>
      </c>
      <c r="N82" s="556"/>
      <c r="O82" s="821"/>
      <c r="P82" s="557"/>
      <c r="Q82" s="556"/>
      <c r="R82" s="821"/>
      <c r="S82" s="557"/>
      <c r="T82" s="556" t="s">
        <v>68</v>
      </c>
      <c r="U82" s="821"/>
      <c r="V82" s="93"/>
      <c r="AB82" s="556"/>
      <c r="AC82" s="940" t="s">
        <v>252</v>
      </c>
      <c r="AD82" s="940" t="s">
        <v>253</v>
      </c>
      <c r="AE82" s="940"/>
      <c r="AF82" s="940" t="s">
        <v>55</v>
      </c>
      <c r="AG82" s="940"/>
      <c r="AH82" s="940"/>
      <c r="AI82" s="940" t="s">
        <v>62</v>
      </c>
      <c r="AJ82" s="940"/>
    </row>
    <row r="83" spans="1:36" ht="18.75" customHeight="1" thickBot="1" x14ac:dyDescent="0.3">
      <c r="A83" s="108" t="s">
        <v>445</v>
      </c>
      <c r="B83" s="6" t="s">
        <v>3</v>
      </c>
      <c r="C83" s="818">
        <v>5</v>
      </c>
      <c r="D83" s="85"/>
      <c r="E83" s="85"/>
      <c r="F83" s="819"/>
      <c r="G83" s="820">
        <v>4</v>
      </c>
      <c r="H83" s="782">
        <f t="shared" si="3"/>
        <v>120</v>
      </c>
      <c r="I83" s="956">
        <v>8</v>
      </c>
      <c r="J83" s="791" t="s">
        <v>55</v>
      </c>
      <c r="K83" s="791"/>
      <c r="L83" s="791" t="s">
        <v>55</v>
      </c>
      <c r="M83" s="780">
        <f t="shared" si="5"/>
        <v>112</v>
      </c>
      <c r="N83" s="556"/>
      <c r="O83" s="821"/>
      <c r="P83" s="557"/>
      <c r="Q83" s="556"/>
      <c r="R83" s="821"/>
      <c r="S83" s="557"/>
      <c r="T83" s="556" t="s">
        <v>68</v>
      </c>
      <c r="U83" s="821"/>
      <c r="V83" s="93"/>
      <c r="AB83" s="556"/>
      <c r="AC83" s="940" t="s">
        <v>252</v>
      </c>
      <c r="AD83" s="940" t="s">
        <v>253</v>
      </c>
      <c r="AE83" s="940"/>
      <c r="AF83" s="940" t="s">
        <v>55</v>
      </c>
      <c r="AG83" s="940"/>
      <c r="AH83" s="940"/>
      <c r="AI83" s="940" t="s">
        <v>62</v>
      </c>
      <c r="AJ83" s="940"/>
    </row>
    <row r="84" spans="1:36" s="335" customFormat="1" ht="18.75" customHeight="1" x14ac:dyDescent="0.25">
      <c r="A84" s="1097" t="s">
        <v>241</v>
      </c>
      <c r="B84" s="1097"/>
      <c r="C84" s="1097"/>
      <c r="D84" s="1097"/>
      <c r="E84" s="1097"/>
      <c r="F84" s="1104"/>
      <c r="G84" s="565">
        <f>G46+G52+G55+G58+G61+G70+G74+G79</f>
        <v>9</v>
      </c>
      <c r="H84" s="79">
        <f>G84*30</f>
        <v>270</v>
      </c>
      <c r="I84" s="79"/>
      <c r="J84" s="954"/>
      <c r="K84" s="954"/>
      <c r="L84" s="954"/>
      <c r="M84" s="79"/>
      <c r="N84" s="564"/>
      <c r="O84" s="564"/>
      <c r="P84" s="564"/>
      <c r="Q84" s="564"/>
      <c r="R84" s="564"/>
      <c r="S84" s="564"/>
      <c r="T84" s="564"/>
      <c r="U84" s="564"/>
      <c r="V84" s="388"/>
      <c r="AB84" s="540"/>
      <c r="AC84" s="294" t="s">
        <v>97</v>
      </c>
      <c r="AD84" s="294" t="s">
        <v>254</v>
      </c>
      <c r="AE84" s="294"/>
      <c r="AF84" s="294" t="s">
        <v>255</v>
      </c>
      <c r="AG84" s="294" t="s">
        <v>256</v>
      </c>
      <c r="AH84" s="294"/>
      <c r="AI84" s="294" t="s">
        <v>257</v>
      </c>
      <c r="AJ84" s="294" t="s">
        <v>76</v>
      </c>
    </row>
    <row r="85" spans="1:36" s="335" customFormat="1" ht="18.75" customHeight="1" thickBot="1" x14ac:dyDescent="0.3">
      <c r="A85" s="1097" t="s">
        <v>242</v>
      </c>
      <c r="B85" s="1097"/>
      <c r="C85" s="1097"/>
      <c r="D85" s="1097"/>
      <c r="E85" s="1097"/>
      <c r="F85" s="1104"/>
      <c r="G85" s="565">
        <f>AE53</f>
        <v>68</v>
      </c>
      <c r="H85" s="79">
        <f t="shared" ref="H85:H86" si="12">G85*30</f>
        <v>2040</v>
      </c>
      <c r="I85" s="565">
        <f>I47+I48+I53+I56+I59+I62+I63+I64+I65+I67+I68+I71+I75+I76+I77+I80+I82</f>
        <v>156</v>
      </c>
      <c r="J85" s="954"/>
      <c r="K85" s="954"/>
      <c r="L85" s="954"/>
      <c r="M85" s="565" t="e">
        <f>M47+M48+M53+M56+M59+M62+M63+M64+M65+M67+M68+M71+M75+M76+M77+M80+M82</f>
        <v>#VALUE!</v>
      </c>
      <c r="N85" s="954" t="s">
        <v>253</v>
      </c>
      <c r="O85" s="954" t="s">
        <v>524</v>
      </c>
      <c r="P85" s="954"/>
      <c r="Q85" s="954" t="s">
        <v>446</v>
      </c>
      <c r="R85" s="954" t="s">
        <v>62</v>
      </c>
      <c r="S85" s="954"/>
      <c r="T85" s="954" t="s">
        <v>451</v>
      </c>
      <c r="U85" s="954" t="s">
        <v>104</v>
      </c>
      <c r="V85" s="388"/>
      <c r="AB85" s="294"/>
      <c r="AC85" s="566" t="s">
        <v>98</v>
      </c>
      <c r="AD85" s="566" t="s">
        <v>260</v>
      </c>
      <c r="AE85" s="566"/>
      <c r="AF85" s="566" t="s">
        <v>261</v>
      </c>
      <c r="AG85" s="566" t="s">
        <v>256</v>
      </c>
      <c r="AH85" s="566"/>
      <c r="AI85" s="566" t="s">
        <v>262</v>
      </c>
      <c r="AJ85" s="566" t="s">
        <v>76</v>
      </c>
    </row>
    <row r="86" spans="1:36" ht="16.5" thickBot="1" x14ac:dyDescent="0.3">
      <c r="A86" s="1098" t="s">
        <v>164</v>
      </c>
      <c r="B86" s="1099"/>
      <c r="C86" s="1099"/>
      <c r="D86" s="1099"/>
      <c r="E86" s="1099"/>
      <c r="F86" s="1099"/>
      <c r="G86" s="452">
        <f>SUM(G84:G85)</f>
        <v>77</v>
      </c>
      <c r="H86" s="79">
        <f t="shared" si="12"/>
        <v>2310</v>
      </c>
      <c r="I86" s="452"/>
      <c r="J86" s="452"/>
      <c r="K86" s="452"/>
      <c r="L86" s="452"/>
      <c r="M86" s="452"/>
      <c r="N86" s="954"/>
      <c r="O86" s="67"/>
      <c r="P86" s="67"/>
      <c r="Q86" s="67"/>
      <c r="R86" s="67"/>
      <c r="S86" s="67"/>
      <c r="T86" s="67"/>
      <c r="U86" s="67"/>
      <c r="V86" s="113"/>
      <c r="W86" s="114">
        <f>SUM(W48:W82)</f>
        <v>0</v>
      </c>
      <c r="X86" s="115">
        <f>SUM(X48:X82)</f>
        <v>0</v>
      </c>
      <c r="Y86" s="115">
        <f>SUM(Y48:Y82)</f>
        <v>0</v>
      </c>
      <c r="Z86" s="115">
        <f>SUM(Z48:Z82)</f>
        <v>0</v>
      </c>
      <c r="AA86" s="115">
        <f>SUM(AA48:AA82)</f>
        <v>0</v>
      </c>
    </row>
    <row r="87" spans="1:36" x14ac:dyDescent="0.25">
      <c r="A87" s="1095" t="s">
        <v>245</v>
      </c>
      <c r="B87" s="1096"/>
      <c r="C87" s="1096"/>
      <c r="D87" s="1096"/>
      <c r="E87" s="1096"/>
      <c r="F87" s="1096"/>
      <c r="G87" s="1107"/>
      <c r="H87" s="1107"/>
      <c r="I87" s="1107"/>
      <c r="J87" s="1107"/>
      <c r="K87" s="1107"/>
      <c r="L87" s="1107"/>
      <c r="M87" s="1107"/>
      <c r="N87" s="1107"/>
      <c r="O87" s="1107"/>
      <c r="P87" s="1107"/>
      <c r="Q87" s="1107"/>
      <c r="R87" s="1107"/>
      <c r="S87" s="1107"/>
      <c r="T87" s="1107"/>
      <c r="U87" s="1107"/>
      <c r="V87" s="1105"/>
    </row>
    <row r="88" spans="1:36" x14ac:dyDescent="0.25">
      <c r="A88" s="569"/>
      <c r="B88" s="822" t="s">
        <v>426</v>
      </c>
      <c r="C88" s="569"/>
      <c r="D88" s="569" t="s">
        <v>138</v>
      </c>
      <c r="E88" s="569"/>
      <c r="F88" s="569"/>
      <c r="G88" s="823">
        <v>3</v>
      </c>
      <c r="H88" s="824">
        <f>G88*30</f>
        <v>90</v>
      </c>
      <c r="I88" s="569"/>
      <c r="J88" s="569"/>
      <c r="K88" s="569"/>
      <c r="L88" s="569"/>
      <c r="M88" s="569"/>
      <c r="N88" s="569"/>
      <c r="O88" s="569"/>
      <c r="P88" s="569"/>
      <c r="Q88" s="569"/>
      <c r="R88" s="569"/>
      <c r="S88" s="569"/>
      <c r="T88" s="569"/>
      <c r="U88" s="569"/>
      <c r="V88" s="941"/>
    </row>
    <row r="89" spans="1:36" s="52" customFormat="1" ht="31.5" x14ac:dyDescent="0.25">
      <c r="A89" s="83"/>
      <c r="B89" s="825" t="s">
        <v>246</v>
      </c>
      <c r="C89" s="128"/>
      <c r="D89" s="128"/>
      <c r="E89" s="128"/>
      <c r="F89" s="826"/>
      <c r="G89" s="543">
        <v>3</v>
      </c>
      <c r="H89" s="824">
        <f>G89*30</f>
        <v>90</v>
      </c>
      <c r="I89" s="79"/>
      <c r="J89" s="79"/>
      <c r="K89" s="79"/>
      <c r="L89" s="79"/>
      <c r="M89" s="79"/>
      <c r="N89" s="827"/>
      <c r="O89" s="827"/>
      <c r="P89" s="767"/>
      <c r="Q89" s="827"/>
      <c r="R89" s="827"/>
      <c r="S89" s="767"/>
      <c r="T89" s="827"/>
      <c r="U89" s="827"/>
      <c r="V89" s="828"/>
    </row>
    <row r="90" spans="1:36" s="52" customFormat="1" ht="31.5" x14ac:dyDescent="0.25">
      <c r="A90" s="83"/>
      <c r="B90" s="829" t="s">
        <v>247</v>
      </c>
      <c r="C90" s="128"/>
      <c r="D90" s="128"/>
      <c r="E90" s="128"/>
      <c r="F90" s="826"/>
      <c r="G90" s="543">
        <v>3</v>
      </c>
      <c r="H90" s="824">
        <f>G90*30</f>
        <v>90</v>
      </c>
      <c r="I90" s="79"/>
      <c r="J90" s="79"/>
      <c r="K90" s="79"/>
      <c r="L90" s="79"/>
      <c r="M90" s="79"/>
      <c r="N90" s="827"/>
      <c r="O90" s="827"/>
      <c r="P90" s="767"/>
      <c r="Q90" s="827"/>
      <c r="R90" s="827"/>
      <c r="S90" s="767"/>
      <c r="T90" s="827"/>
      <c r="U90" s="827"/>
      <c r="V90" s="828"/>
    </row>
    <row r="91" spans="1:36" s="52" customFormat="1" x14ac:dyDescent="0.25">
      <c r="A91" s="83"/>
      <c r="B91" s="131" t="s">
        <v>248</v>
      </c>
      <c r="C91" s="132"/>
      <c r="D91" s="133" t="s">
        <v>165</v>
      </c>
      <c r="E91" s="133"/>
      <c r="F91" s="134"/>
      <c r="G91" s="541">
        <v>6</v>
      </c>
      <c r="H91" s="542">
        <f>G91*30</f>
        <v>180</v>
      </c>
      <c r="I91" s="956"/>
      <c r="J91" s="957"/>
      <c r="K91" s="957"/>
      <c r="L91" s="957"/>
      <c r="M91" s="774"/>
      <c r="N91" s="1035"/>
      <c r="O91" s="1036"/>
      <c r="P91" s="1037"/>
      <c r="Q91" s="1038"/>
      <c r="R91" s="1036"/>
      <c r="S91" s="1037"/>
      <c r="T91" s="1038"/>
      <c r="U91" s="1036"/>
      <c r="V91" s="138"/>
    </row>
    <row r="92" spans="1:36" s="52" customFormat="1" x14ac:dyDescent="0.25">
      <c r="A92" s="1097" t="s">
        <v>241</v>
      </c>
      <c r="B92" s="1097"/>
      <c r="C92" s="1097"/>
      <c r="D92" s="1097"/>
      <c r="E92" s="1097"/>
      <c r="F92" s="1097"/>
      <c r="G92" s="543">
        <f>G89+G90</f>
        <v>6</v>
      </c>
      <c r="H92" s="543">
        <f>H89+H90</f>
        <v>180</v>
      </c>
      <c r="I92" s="79"/>
      <c r="J92" s="79"/>
      <c r="K92" s="79"/>
      <c r="L92" s="79"/>
      <c r="M92" s="79"/>
      <c r="N92" s="827"/>
      <c r="O92" s="827"/>
      <c r="P92" s="767"/>
      <c r="Q92" s="827"/>
      <c r="R92" s="827"/>
      <c r="S92" s="767"/>
      <c r="T92" s="827"/>
      <c r="U92" s="827"/>
      <c r="V92" s="392"/>
    </row>
    <row r="93" spans="1:36" s="52" customFormat="1" ht="16.5" thickBot="1" x14ac:dyDescent="0.3">
      <c r="A93" s="1097" t="s">
        <v>242</v>
      </c>
      <c r="B93" s="1097"/>
      <c r="C93" s="1097"/>
      <c r="D93" s="1097"/>
      <c r="E93" s="1097"/>
      <c r="F93" s="1097"/>
      <c r="G93" s="543">
        <f>G91+G88</f>
        <v>9</v>
      </c>
      <c r="H93" s="543">
        <f>H91+H88</f>
        <v>270</v>
      </c>
      <c r="I93" s="79"/>
      <c r="J93" s="79"/>
      <c r="K93" s="79"/>
      <c r="L93" s="79"/>
      <c r="M93" s="79"/>
      <c r="N93" s="827"/>
      <c r="O93" s="827"/>
      <c r="P93" s="767"/>
      <c r="Q93" s="827"/>
      <c r="R93" s="827"/>
      <c r="S93" s="767"/>
      <c r="T93" s="827"/>
      <c r="U93" s="827"/>
      <c r="V93" s="392"/>
    </row>
    <row r="94" spans="1:36" s="52" customFormat="1" ht="16.5" thickBot="1" x14ac:dyDescent="0.3">
      <c r="A94" s="1108" t="s">
        <v>166</v>
      </c>
      <c r="B94" s="1096"/>
      <c r="C94" s="1096"/>
      <c r="D94" s="1096"/>
      <c r="E94" s="1096"/>
      <c r="F94" s="1109"/>
      <c r="G94" s="208">
        <f>SUM(G88:G91)</f>
        <v>15</v>
      </c>
      <c r="H94" s="141">
        <f>SUM(H89:H91)</f>
        <v>360</v>
      </c>
      <c r="I94" s="141"/>
      <c r="J94" s="141"/>
      <c r="K94" s="141"/>
      <c r="L94" s="141"/>
      <c r="M94" s="141"/>
      <c r="N94" s="141"/>
      <c r="O94" s="141"/>
      <c r="P94" s="141"/>
      <c r="Q94" s="141"/>
      <c r="R94" s="141"/>
      <c r="S94" s="141"/>
      <c r="T94" s="141"/>
      <c r="U94" s="141"/>
      <c r="V94" s="140"/>
    </row>
    <row r="95" spans="1:36" ht="16.5" thickBot="1" x14ac:dyDescent="0.3">
      <c r="A95" s="1095" t="s">
        <v>167</v>
      </c>
      <c r="B95" s="1096"/>
      <c r="C95" s="1096"/>
      <c r="D95" s="1096"/>
      <c r="E95" s="1096"/>
      <c r="F95" s="1096"/>
      <c r="G95" s="1096"/>
      <c r="H95" s="1096"/>
      <c r="I95" s="1096"/>
      <c r="J95" s="1096"/>
      <c r="K95" s="1096"/>
      <c r="L95" s="1096"/>
      <c r="M95" s="1096"/>
      <c r="N95" s="1096"/>
      <c r="O95" s="1096"/>
      <c r="P95" s="1096"/>
      <c r="Q95" s="1096"/>
      <c r="R95" s="1096"/>
      <c r="S95" s="1096"/>
      <c r="T95" s="1096"/>
      <c r="U95" s="1096"/>
      <c r="V95" s="1096"/>
    </row>
    <row r="96" spans="1:36" s="52" customFormat="1" ht="31.5" x14ac:dyDescent="0.25">
      <c r="A96" s="64" t="s">
        <v>168</v>
      </c>
      <c r="B96" s="142" t="s">
        <v>31</v>
      </c>
      <c r="C96" s="143">
        <v>6</v>
      </c>
      <c r="D96" s="144"/>
      <c r="E96" s="144"/>
      <c r="F96" s="145"/>
      <c r="G96" s="146">
        <v>6</v>
      </c>
      <c r="H96" s="147">
        <f>G96*30</f>
        <v>180</v>
      </c>
      <c r="I96" s="148">
        <f>J96+K96+L96</f>
        <v>0</v>
      </c>
      <c r="J96" s="149"/>
      <c r="K96" s="149"/>
      <c r="L96" s="149"/>
      <c r="M96" s="150">
        <f>H96-I96</f>
        <v>180</v>
      </c>
      <c r="N96" s="151"/>
      <c r="O96" s="152"/>
      <c r="P96" s="153"/>
      <c r="Q96" s="151"/>
      <c r="R96" s="152"/>
      <c r="S96" s="153"/>
      <c r="T96" s="151"/>
      <c r="U96" s="152"/>
      <c r="V96" s="153"/>
    </row>
    <row r="97" spans="1:32" s="52" customFormat="1" ht="16.5" thickBot="1" x14ac:dyDescent="0.3">
      <c r="A97" s="108" t="s">
        <v>169</v>
      </c>
      <c r="B97" s="154" t="s">
        <v>30</v>
      </c>
      <c r="C97" s="155">
        <v>6</v>
      </c>
      <c r="D97" s="156"/>
      <c r="E97" s="156"/>
      <c r="F97" s="157"/>
      <c r="G97" s="135">
        <v>3</v>
      </c>
      <c r="H97" s="158">
        <f>G97*30</f>
        <v>90</v>
      </c>
      <c r="I97" s="159">
        <f>J97+K97+L97</f>
        <v>0</v>
      </c>
      <c r="J97" s="160"/>
      <c r="K97" s="160"/>
      <c r="L97" s="160"/>
      <c r="M97" s="161">
        <f>H97-I97</f>
        <v>90</v>
      </c>
      <c r="N97" s="162"/>
      <c r="O97" s="163"/>
      <c r="P97" s="164"/>
      <c r="Q97" s="162"/>
      <c r="R97" s="163"/>
      <c r="S97" s="164"/>
      <c r="T97" s="162"/>
      <c r="U97" s="163"/>
      <c r="V97" s="164"/>
    </row>
    <row r="98" spans="1:32" s="52" customFormat="1" ht="16.5" thickBot="1" x14ac:dyDescent="0.3">
      <c r="A98" s="1110" t="s">
        <v>170</v>
      </c>
      <c r="B98" s="1111"/>
      <c r="C98" s="1111"/>
      <c r="D98" s="1111"/>
      <c r="E98" s="1111"/>
      <c r="F98" s="1112"/>
      <c r="G98" s="546">
        <f>SUM(G96:G97)</f>
        <v>9</v>
      </c>
      <c r="H98" s="547">
        <f>SUM(H96:H97)</f>
        <v>270</v>
      </c>
      <c r="I98" s="165">
        <f>SUM(I96:I97)</f>
        <v>0</v>
      </c>
      <c r="J98" s="165">
        <f t="shared" ref="J98:M98" si="13">SUM(J96:J97)</f>
        <v>0</v>
      </c>
      <c r="K98" s="165">
        <f t="shared" si="13"/>
        <v>0</v>
      </c>
      <c r="L98" s="165">
        <f t="shared" si="13"/>
        <v>0</v>
      </c>
      <c r="M98" s="165">
        <f t="shared" si="13"/>
        <v>270</v>
      </c>
      <c r="N98" s="165"/>
      <c r="O98" s="165"/>
      <c r="P98" s="165"/>
      <c r="Q98" s="165"/>
      <c r="R98" s="165"/>
      <c r="S98" s="165"/>
      <c r="T98" s="165"/>
      <c r="U98" s="165"/>
      <c r="V98" s="165"/>
    </row>
    <row r="99" spans="1:32" s="52" customFormat="1" ht="32.25" customHeight="1" thickBot="1" x14ac:dyDescent="0.3">
      <c r="A99" s="1113" t="s">
        <v>249</v>
      </c>
      <c r="B99" s="1114"/>
      <c r="C99" s="1114"/>
      <c r="D99" s="1114"/>
      <c r="E99" s="1114"/>
      <c r="F99" s="1114"/>
      <c r="G99" s="543">
        <f>G41+G84+G92</f>
        <v>60</v>
      </c>
      <c r="H99" s="543">
        <f>H41+H84+H92</f>
        <v>1800</v>
      </c>
      <c r="I99" s="544"/>
      <c r="J99" s="389"/>
      <c r="K99" s="389"/>
      <c r="L99" s="389"/>
      <c r="M99" s="389"/>
      <c r="N99" s="389"/>
      <c r="O99" s="389"/>
      <c r="P99" s="389"/>
      <c r="Q99" s="389"/>
      <c r="R99" s="389"/>
      <c r="S99" s="389"/>
      <c r="T99" s="389"/>
      <c r="U99" s="389"/>
      <c r="V99" s="389"/>
      <c r="AC99" s="52">
        <f>30*G99</f>
        <v>1800</v>
      </c>
    </row>
    <row r="100" spans="1:32" s="52" customFormat="1" ht="16.5" thickBot="1" x14ac:dyDescent="0.3">
      <c r="A100" s="1115" t="s">
        <v>250</v>
      </c>
      <c r="B100" s="1116"/>
      <c r="C100" s="1116"/>
      <c r="D100" s="1116"/>
      <c r="E100" s="1116"/>
      <c r="F100" s="1116"/>
      <c r="G100" s="543">
        <f>G42+G85+G93+G98</f>
        <v>115</v>
      </c>
      <c r="H100" s="543">
        <f>H42+H85+H93+H98</f>
        <v>3450</v>
      </c>
      <c r="I100" s="543">
        <f>I42+I85+I93+I98</f>
        <v>198</v>
      </c>
      <c r="J100" s="543"/>
      <c r="K100" s="543"/>
      <c r="L100" s="543"/>
      <c r="M100" s="543" t="e">
        <f>M42+M85+M93+M98</f>
        <v>#VALUE!</v>
      </c>
      <c r="N100" s="389"/>
      <c r="O100" s="389"/>
      <c r="P100" s="389"/>
      <c r="Q100" s="389"/>
      <c r="R100" s="389"/>
      <c r="S100" s="389"/>
      <c r="T100" s="389"/>
      <c r="U100" s="389"/>
      <c r="V100" s="389"/>
      <c r="AC100" s="52">
        <f t="shared" ref="AC100:AC101" si="14">30*G100</f>
        <v>3450</v>
      </c>
    </row>
    <row r="101" spans="1:32" ht="16.5" thickBot="1" x14ac:dyDescent="0.3">
      <c r="A101" s="1115" t="s">
        <v>171</v>
      </c>
      <c r="B101" s="1116"/>
      <c r="C101" s="1116"/>
      <c r="D101" s="1116"/>
      <c r="E101" s="1116"/>
      <c r="F101" s="1116"/>
      <c r="G101" s="452">
        <f>G99+G100</f>
        <v>175</v>
      </c>
      <c r="H101" s="452">
        <f>H99+H100</f>
        <v>5250</v>
      </c>
      <c r="I101" s="545"/>
      <c r="J101" s="167"/>
      <c r="K101" s="167"/>
      <c r="L101" s="167"/>
      <c r="M101" s="166"/>
      <c r="N101" s="168" t="s">
        <v>526</v>
      </c>
      <c r="O101" s="168" t="s">
        <v>523</v>
      </c>
      <c r="P101" s="168"/>
      <c r="Q101" s="168" t="s">
        <v>447</v>
      </c>
      <c r="R101" s="168" t="s">
        <v>104</v>
      </c>
      <c r="S101" s="168"/>
      <c r="T101" s="168" t="s">
        <v>451</v>
      </c>
      <c r="U101" s="168" t="s">
        <v>104</v>
      </c>
      <c r="V101" s="168"/>
      <c r="W101" s="52"/>
      <c r="AC101" s="52">
        <f t="shared" si="14"/>
        <v>5250</v>
      </c>
    </row>
    <row r="102" spans="1:32" x14ac:dyDescent="0.25">
      <c r="A102" s="1117" t="s">
        <v>172</v>
      </c>
      <c r="B102" s="1118"/>
      <c r="C102" s="1118"/>
      <c r="D102" s="1118"/>
      <c r="E102" s="1118"/>
      <c r="F102" s="1118"/>
      <c r="G102" s="1119"/>
      <c r="H102" s="1119"/>
      <c r="I102" s="1118"/>
      <c r="J102" s="1118"/>
      <c r="K102" s="1118"/>
      <c r="L102" s="1118"/>
      <c r="M102" s="1118"/>
      <c r="N102" s="1118"/>
      <c r="O102" s="1118"/>
      <c r="P102" s="1118"/>
      <c r="Q102" s="1118"/>
      <c r="R102" s="1118"/>
      <c r="S102" s="1118"/>
      <c r="T102" s="1118"/>
      <c r="U102" s="1118"/>
      <c r="V102" s="1118"/>
    </row>
    <row r="103" spans="1:32" ht="16.5" thickBot="1" x14ac:dyDescent="0.3">
      <c r="A103" s="1120" t="s">
        <v>173</v>
      </c>
      <c r="B103" s="1121"/>
      <c r="C103" s="1121"/>
      <c r="D103" s="1121"/>
      <c r="E103" s="1121"/>
      <c r="F103" s="1121"/>
      <c r="G103" s="1121"/>
      <c r="H103" s="1121"/>
      <c r="I103" s="1121"/>
      <c r="J103" s="1121"/>
      <c r="K103" s="1121"/>
      <c r="L103" s="1121"/>
      <c r="M103" s="1121"/>
      <c r="N103" s="1121"/>
      <c r="O103" s="1121"/>
      <c r="P103" s="1121"/>
      <c r="Q103" s="1121"/>
      <c r="R103" s="1121"/>
      <c r="S103" s="1121"/>
      <c r="T103" s="1121"/>
      <c r="U103" s="1121"/>
      <c r="V103" s="1121"/>
    </row>
    <row r="104" spans="1:32" x14ac:dyDescent="0.25">
      <c r="A104" s="1311" t="s">
        <v>174</v>
      </c>
      <c r="B104" s="830" t="s">
        <v>175</v>
      </c>
      <c r="C104" s="1089"/>
      <c r="D104" s="1091">
        <v>2</v>
      </c>
      <c r="E104" s="1091"/>
      <c r="F104" s="1347"/>
      <c r="G104" s="834">
        <v>5</v>
      </c>
      <c r="H104" s="835">
        <f>G104*30</f>
        <v>150</v>
      </c>
      <c r="I104" s="836">
        <v>4</v>
      </c>
      <c r="J104" s="837" t="s">
        <v>55</v>
      </c>
      <c r="K104" s="837"/>
      <c r="L104" s="837"/>
      <c r="M104" s="838">
        <f>H104-I104</f>
        <v>146</v>
      </c>
      <c r="N104" s="839"/>
      <c r="O104" s="840" t="s">
        <v>55</v>
      </c>
      <c r="P104" s="841"/>
      <c r="Q104" s="839"/>
      <c r="R104" s="840"/>
      <c r="S104" s="841"/>
      <c r="T104" s="839"/>
      <c r="U104" s="840"/>
      <c r="V104" s="841"/>
    </row>
    <row r="105" spans="1:32" x14ac:dyDescent="0.25">
      <c r="A105" s="1312"/>
      <c r="B105" s="842" t="s">
        <v>176</v>
      </c>
      <c r="C105" s="1337"/>
      <c r="D105" s="1340"/>
      <c r="E105" s="1340"/>
      <c r="F105" s="1343"/>
      <c r="G105" s="846"/>
      <c r="H105" s="847"/>
      <c r="I105" s="848"/>
      <c r="J105" s="849"/>
      <c r="K105" s="849"/>
      <c r="L105" s="849"/>
      <c r="M105" s="850"/>
      <c r="N105" s="851"/>
      <c r="O105" s="852"/>
      <c r="P105" s="853"/>
      <c r="Q105" s="851"/>
      <c r="R105" s="852"/>
      <c r="S105" s="853"/>
      <c r="T105" s="851"/>
      <c r="U105" s="852"/>
      <c r="V105" s="853"/>
    </row>
    <row r="106" spans="1:32" ht="16.5" thickBot="1" x14ac:dyDescent="0.3">
      <c r="A106" s="1312"/>
      <c r="B106" s="854" t="s">
        <v>177</v>
      </c>
      <c r="C106" s="1345"/>
      <c r="D106" s="1346"/>
      <c r="E106" s="1346"/>
      <c r="F106" s="1348"/>
      <c r="G106" s="857"/>
      <c r="H106" s="857"/>
      <c r="I106" s="858"/>
      <c r="J106" s="859"/>
      <c r="K106" s="859"/>
      <c r="L106" s="859"/>
      <c r="M106" s="860"/>
      <c r="N106" s="861"/>
      <c r="O106" s="862"/>
      <c r="P106" s="863"/>
      <c r="Q106" s="861"/>
      <c r="R106" s="862"/>
      <c r="S106" s="863"/>
      <c r="T106" s="861"/>
      <c r="U106" s="862"/>
      <c r="V106" s="863"/>
    </row>
    <row r="107" spans="1:32" x14ac:dyDescent="0.25">
      <c r="A107" s="1311" t="s">
        <v>178</v>
      </c>
      <c r="B107" s="864" t="s">
        <v>179</v>
      </c>
      <c r="C107" s="1089"/>
      <c r="D107" s="1091">
        <v>3</v>
      </c>
      <c r="E107" s="1091"/>
      <c r="F107" s="1347"/>
      <c r="G107" s="835">
        <v>5</v>
      </c>
      <c r="H107" s="835">
        <f>G107*30</f>
        <v>150</v>
      </c>
      <c r="I107" s="836">
        <v>4</v>
      </c>
      <c r="J107" s="837"/>
      <c r="K107" s="837"/>
      <c r="L107" s="837" t="s">
        <v>55</v>
      </c>
      <c r="M107" s="838">
        <f>H107-I107</f>
        <v>146</v>
      </c>
      <c r="N107" s="839"/>
      <c r="O107" s="840"/>
      <c r="P107" s="841"/>
      <c r="Q107" s="839" t="s">
        <v>55</v>
      </c>
      <c r="R107" s="840"/>
      <c r="S107" s="841"/>
      <c r="T107" s="839"/>
      <c r="U107" s="840"/>
      <c r="V107" s="841"/>
    </row>
    <row r="108" spans="1:32" x14ac:dyDescent="0.25">
      <c r="A108" s="1312"/>
      <c r="B108" s="865" t="s">
        <v>180</v>
      </c>
      <c r="C108" s="1337"/>
      <c r="D108" s="1340"/>
      <c r="E108" s="1340"/>
      <c r="F108" s="1343"/>
      <c r="G108" s="847"/>
      <c r="H108" s="847"/>
      <c r="I108" s="848"/>
      <c r="J108" s="849" t="s">
        <v>55</v>
      </c>
      <c r="K108" s="849"/>
      <c r="L108" s="849"/>
      <c r="M108" s="850"/>
      <c r="N108" s="851"/>
      <c r="O108" s="852"/>
      <c r="P108" s="853"/>
      <c r="Q108" s="851"/>
      <c r="R108" s="852"/>
      <c r="S108" s="853"/>
      <c r="T108" s="851"/>
      <c r="U108" s="852"/>
      <c r="V108" s="853"/>
    </row>
    <row r="109" spans="1:32" ht="16.5" thickBot="1" x14ac:dyDescent="0.3">
      <c r="A109" s="1324"/>
      <c r="B109" s="866" t="s">
        <v>177</v>
      </c>
      <c r="C109" s="1345"/>
      <c r="D109" s="1346"/>
      <c r="E109" s="1346"/>
      <c r="F109" s="1348"/>
      <c r="G109" s="870"/>
      <c r="H109" s="871">
        <f>G109*30</f>
        <v>0</v>
      </c>
      <c r="I109" s="872"/>
      <c r="J109" s="873"/>
      <c r="K109" s="873"/>
      <c r="L109" s="873"/>
      <c r="M109" s="874">
        <f>H109-I109</f>
        <v>0</v>
      </c>
      <c r="N109" s="875"/>
      <c r="O109" s="876"/>
      <c r="P109" s="877"/>
      <c r="Q109" s="875"/>
      <c r="R109" s="876"/>
      <c r="S109" s="877"/>
      <c r="T109" s="875"/>
      <c r="U109" s="876"/>
      <c r="V109" s="877"/>
      <c r="AF109" s="84">
        <v>32</v>
      </c>
    </row>
    <row r="110" spans="1:32" ht="31.5" x14ac:dyDescent="0.25">
      <c r="A110" s="1311" t="s">
        <v>181</v>
      </c>
      <c r="B110" s="864" t="s">
        <v>182</v>
      </c>
      <c r="C110" s="1089"/>
      <c r="D110" s="1091">
        <v>4</v>
      </c>
      <c r="E110" s="1091"/>
      <c r="F110" s="1347"/>
      <c r="G110" s="834">
        <v>4</v>
      </c>
      <c r="H110" s="835">
        <f>G110*30</f>
        <v>120</v>
      </c>
      <c r="I110" s="836">
        <v>4</v>
      </c>
      <c r="J110" s="837"/>
      <c r="K110" s="837"/>
      <c r="L110" s="837" t="s">
        <v>55</v>
      </c>
      <c r="M110" s="838">
        <f>H110-I110</f>
        <v>116</v>
      </c>
      <c r="N110" s="839"/>
      <c r="O110" s="840"/>
      <c r="P110" s="841"/>
      <c r="Q110" s="839"/>
      <c r="R110" s="840" t="s">
        <v>55</v>
      </c>
      <c r="S110" s="841"/>
      <c r="T110" s="839"/>
      <c r="U110" s="840"/>
      <c r="V110" s="841"/>
      <c r="AF110" s="84">
        <v>16</v>
      </c>
    </row>
    <row r="111" spans="1:32" x14ac:dyDescent="0.25">
      <c r="A111" s="1312"/>
      <c r="B111" s="865" t="s">
        <v>183</v>
      </c>
      <c r="C111" s="1337"/>
      <c r="D111" s="1340"/>
      <c r="E111" s="1340"/>
      <c r="F111" s="1343"/>
      <c r="G111" s="847"/>
      <c r="H111" s="847"/>
      <c r="I111" s="848"/>
      <c r="J111" s="849" t="s">
        <v>55</v>
      </c>
      <c r="K111" s="849"/>
      <c r="L111" s="849"/>
      <c r="M111" s="850"/>
      <c r="N111" s="851"/>
      <c r="O111" s="852"/>
      <c r="P111" s="853"/>
      <c r="Q111" s="851"/>
      <c r="R111" s="852"/>
      <c r="S111" s="853"/>
      <c r="T111" s="851"/>
      <c r="U111" s="852"/>
      <c r="V111" s="853"/>
    </row>
    <row r="112" spans="1:32" ht="16.5" thickBot="1" x14ac:dyDescent="0.3">
      <c r="A112" s="1324"/>
      <c r="B112" s="866" t="s">
        <v>177</v>
      </c>
      <c r="C112" s="1345"/>
      <c r="D112" s="1346"/>
      <c r="E112" s="1346"/>
      <c r="F112" s="1348"/>
      <c r="G112" s="871"/>
      <c r="H112" s="871">
        <f>G112*30</f>
        <v>0</v>
      </c>
      <c r="I112" s="872">
        <f>J112+K112+L112</f>
        <v>0</v>
      </c>
      <c r="J112" s="873"/>
      <c r="K112" s="873"/>
      <c r="L112" s="873"/>
      <c r="M112" s="874"/>
      <c r="N112" s="875"/>
      <c r="O112" s="876"/>
      <c r="P112" s="877"/>
      <c r="Q112" s="875"/>
      <c r="R112" s="876"/>
      <c r="S112" s="877"/>
      <c r="T112" s="875"/>
      <c r="U112" s="876"/>
      <c r="V112" s="877"/>
    </row>
    <row r="113" spans="1:27" ht="31.5" x14ac:dyDescent="0.25">
      <c r="A113" s="1312" t="s">
        <v>181</v>
      </c>
      <c r="B113" s="864" t="s">
        <v>184</v>
      </c>
      <c r="C113" s="1089"/>
      <c r="D113" s="1091">
        <v>5</v>
      </c>
      <c r="E113" s="1091"/>
      <c r="F113" s="1347"/>
      <c r="G113" s="846">
        <v>4</v>
      </c>
      <c r="H113" s="847">
        <f>G113*30</f>
        <v>120</v>
      </c>
      <c r="I113" s="848">
        <v>4</v>
      </c>
      <c r="J113" s="849"/>
      <c r="K113" s="849"/>
      <c r="L113" s="849" t="s">
        <v>55</v>
      </c>
      <c r="M113" s="850">
        <f>H113-I113</f>
        <v>116</v>
      </c>
      <c r="N113" s="851"/>
      <c r="O113" s="852"/>
      <c r="P113" s="853"/>
      <c r="Q113" s="851"/>
      <c r="R113" s="852"/>
      <c r="S113" s="853"/>
      <c r="T113" s="851" t="s">
        <v>55</v>
      </c>
      <c r="U113" s="852"/>
      <c r="V113" s="853"/>
    </row>
    <row r="114" spans="1:27" x14ac:dyDescent="0.25">
      <c r="A114" s="1312"/>
      <c r="B114" s="865" t="s">
        <v>185</v>
      </c>
      <c r="C114" s="1337"/>
      <c r="D114" s="1340"/>
      <c r="E114" s="1340"/>
      <c r="F114" s="1343"/>
      <c r="G114" s="847"/>
      <c r="H114" s="847"/>
      <c r="I114" s="848"/>
      <c r="J114" s="849" t="s">
        <v>69</v>
      </c>
      <c r="K114" s="849"/>
      <c r="L114" s="849" t="s">
        <v>69</v>
      </c>
      <c r="M114" s="850"/>
      <c r="N114" s="851"/>
      <c r="O114" s="852"/>
      <c r="P114" s="853"/>
      <c r="Q114" s="851"/>
      <c r="R114" s="852"/>
      <c r="S114" s="853"/>
      <c r="T114" s="851"/>
      <c r="U114" s="852"/>
      <c r="V114" s="853"/>
    </row>
    <row r="115" spans="1:27" ht="16.5" thickBot="1" x14ac:dyDescent="0.3">
      <c r="A115" s="1324"/>
      <c r="B115" s="866" t="s">
        <v>177</v>
      </c>
      <c r="C115" s="1345"/>
      <c r="D115" s="1346"/>
      <c r="E115" s="1346"/>
      <c r="F115" s="1348"/>
      <c r="G115" s="871"/>
      <c r="H115" s="871"/>
      <c r="I115" s="872"/>
      <c r="J115" s="873"/>
      <c r="K115" s="873"/>
      <c r="L115" s="873"/>
      <c r="M115" s="874"/>
      <c r="N115" s="875"/>
      <c r="O115" s="876"/>
      <c r="P115" s="877"/>
      <c r="Q115" s="875"/>
      <c r="R115" s="876"/>
      <c r="S115" s="877"/>
      <c r="T115" s="875"/>
      <c r="U115" s="876"/>
      <c r="V115" s="877"/>
    </row>
    <row r="116" spans="1:27" x14ac:dyDescent="0.25">
      <c r="A116" s="1312" t="s">
        <v>186</v>
      </c>
      <c r="B116" s="878" t="s">
        <v>187</v>
      </c>
      <c r="C116" s="1089"/>
      <c r="D116" s="1091">
        <v>6</v>
      </c>
      <c r="E116" s="1091"/>
      <c r="F116" s="1347"/>
      <c r="G116" s="846">
        <v>4</v>
      </c>
      <c r="H116" s="847">
        <f>G116*30</f>
        <v>120</v>
      </c>
      <c r="I116" s="848">
        <v>4</v>
      </c>
      <c r="J116" s="849"/>
      <c r="K116" s="849"/>
      <c r="L116" s="849" t="s">
        <v>55</v>
      </c>
      <c r="M116" s="850">
        <f>H116-I116</f>
        <v>116</v>
      </c>
      <c r="N116" s="851"/>
      <c r="O116" s="852"/>
      <c r="P116" s="853"/>
      <c r="Q116" s="851"/>
      <c r="R116" s="852"/>
      <c r="S116" s="853"/>
      <c r="T116" s="851"/>
      <c r="U116" s="852" t="s">
        <v>55</v>
      </c>
      <c r="V116" s="853"/>
    </row>
    <row r="117" spans="1:27" ht="31.5" x14ac:dyDescent="0.25">
      <c r="A117" s="1312"/>
      <c r="B117" s="878" t="s">
        <v>188</v>
      </c>
      <c r="C117" s="1337"/>
      <c r="D117" s="1340"/>
      <c r="E117" s="1340"/>
      <c r="F117" s="1343"/>
      <c r="G117" s="847"/>
      <c r="H117" s="847"/>
      <c r="I117" s="848"/>
      <c r="J117" s="849" t="s">
        <v>55</v>
      </c>
      <c r="K117" s="849"/>
      <c r="L117" s="849"/>
      <c r="M117" s="850"/>
      <c r="N117" s="851"/>
      <c r="O117" s="852"/>
      <c r="P117" s="853"/>
      <c r="Q117" s="851"/>
      <c r="R117" s="852"/>
      <c r="S117" s="853"/>
      <c r="T117" s="851"/>
      <c r="U117" s="852"/>
      <c r="V117" s="853"/>
    </row>
    <row r="118" spans="1:27" x14ac:dyDescent="0.25">
      <c r="A118" s="1312"/>
      <c r="B118" s="854" t="s">
        <v>177</v>
      </c>
      <c r="C118" s="1338"/>
      <c r="D118" s="1341"/>
      <c r="E118" s="1341"/>
      <c r="F118" s="1344"/>
      <c r="G118" s="857"/>
      <c r="H118" s="857"/>
      <c r="I118" s="858"/>
      <c r="J118" s="859"/>
      <c r="K118" s="859"/>
      <c r="L118" s="859"/>
      <c r="M118" s="860"/>
      <c r="N118" s="861"/>
      <c r="O118" s="862"/>
      <c r="P118" s="863"/>
      <c r="Q118" s="861"/>
      <c r="R118" s="862"/>
      <c r="S118" s="863"/>
      <c r="T118" s="861"/>
      <c r="U118" s="862"/>
      <c r="V118" s="863"/>
    </row>
    <row r="119" spans="1:27" x14ac:dyDescent="0.25">
      <c r="A119" s="1097" t="s">
        <v>241</v>
      </c>
      <c r="B119" s="1097"/>
      <c r="C119" s="1097"/>
      <c r="D119" s="1097"/>
      <c r="E119" s="1097"/>
      <c r="F119" s="1104"/>
      <c r="G119" s="561"/>
      <c r="H119" s="561"/>
      <c r="I119" s="594"/>
      <c r="J119" s="595"/>
      <c r="K119" s="595"/>
      <c r="L119" s="595"/>
      <c r="M119" s="594"/>
      <c r="N119" s="595"/>
      <c r="O119" s="595"/>
      <c r="P119" s="595"/>
      <c r="Q119" s="595"/>
      <c r="R119" s="595"/>
      <c r="S119" s="595"/>
      <c r="T119" s="595"/>
      <c r="U119" s="595"/>
      <c r="V119" s="879"/>
    </row>
    <row r="120" spans="1:27" ht="16.5" thickBot="1" x14ac:dyDescent="0.3">
      <c r="A120" s="1097" t="s">
        <v>242</v>
      </c>
      <c r="B120" s="1097"/>
      <c r="C120" s="1097"/>
      <c r="D120" s="1097"/>
      <c r="E120" s="1097"/>
      <c r="F120" s="1104"/>
      <c r="G120" s="561">
        <f>G104+G107+G110+G113+G116</f>
        <v>22</v>
      </c>
      <c r="H120" s="561">
        <f t="shared" ref="H120" si="15">H104+H107+H110+H113+H116</f>
        <v>660</v>
      </c>
      <c r="I120" s="561">
        <f>I104+I107+I110+I113+I116</f>
        <v>20</v>
      </c>
      <c r="J120" s="595"/>
      <c r="K120" s="595"/>
      <c r="L120" s="595"/>
      <c r="M120" s="561">
        <f>M104+M107+M110+M113+M116</f>
        <v>640</v>
      </c>
      <c r="N120" s="595"/>
      <c r="O120" s="595"/>
      <c r="P120" s="595"/>
      <c r="Q120" s="595"/>
      <c r="R120" s="595"/>
      <c r="S120" s="595"/>
      <c r="T120" s="595"/>
      <c r="U120" s="595"/>
      <c r="V120" s="879"/>
    </row>
    <row r="121" spans="1:27" ht="16.5" customHeight="1" thickBot="1" x14ac:dyDescent="0.3">
      <c r="A121" s="1098" t="s">
        <v>189</v>
      </c>
      <c r="B121" s="1099"/>
      <c r="C121" s="1099"/>
      <c r="D121" s="1099"/>
      <c r="E121" s="1099"/>
      <c r="F121" s="1099"/>
      <c r="G121" s="452">
        <f t="shared" ref="G121:H121" si="16">SUM(G104:G118)</f>
        <v>22</v>
      </c>
      <c r="H121" s="453">
        <f t="shared" si="16"/>
        <v>660</v>
      </c>
      <c r="I121" s="453"/>
      <c r="J121" s="453"/>
      <c r="K121" s="453"/>
      <c r="L121" s="67"/>
      <c r="M121" s="453"/>
      <c r="N121" s="954"/>
      <c r="O121" s="954" t="s">
        <v>55</v>
      </c>
      <c r="P121" s="954"/>
      <c r="Q121" s="954" t="s">
        <v>55</v>
      </c>
      <c r="R121" s="954" t="s">
        <v>55</v>
      </c>
      <c r="S121" s="954"/>
      <c r="T121" s="954" t="s">
        <v>55</v>
      </c>
      <c r="U121" s="954" t="s">
        <v>55</v>
      </c>
      <c r="V121" s="448"/>
      <c r="W121" s="170">
        <f>SUM(W104:W118)</f>
        <v>0</v>
      </c>
      <c r="X121" s="111">
        <f>SUM(X104:X118)</f>
        <v>0</v>
      </c>
      <c r="Y121" s="111">
        <f>SUM(Y104:Y118)</f>
        <v>0</v>
      </c>
      <c r="Z121" s="111">
        <f>SUM(Z104:Z118)</f>
        <v>0</v>
      </c>
      <c r="AA121" s="111">
        <f>SUM(AA104:AA118)</f>
        <v>0</v>
      </c>
    </row>
    <row r="122" spans="1:27" ht="16.5" thickBot="1" x14ac:dyDescent="0.3">
      <c r="A122" s="1120" t="s">
        <v>190</v>
      </c>
      <c r="B122" s="1121"/>
      <c r="C122" s="1070"/>
      <c r="D122" s="1070"/>
      <c r="E122" s="1070"/>
      <c r="F122" s="1070"/>
      <c r="G122" s="1125"/>
      <c r="H122" s="1125"/>
      <c r="I122" s="1126"/>
      <c r="J122" s="1126"/>
      <c r="K122" s="1126"/>
      <c r="L122" s="1126"/>
      <c r="M122" s="1126"/>
      <c r="N122" s="1125"/>
      <c r="O122" s="1125"/>
      <c r="P122" s="1125"/>
      <c r="Q122" s="1125"/>
      <c r="R122" s="1125"/>
      <c r="S122" s="1125"/>
      <c r="T122" s="1125"/>
      <c r="U122" s="1125"/>
      <c r="V122" s="1121"/>
    </row>
    <row r="123" spans="1:27" ht="16.5" thickBot="1" x14ac:dyDescent="0.3">
      <c r="A123" s="1311" t="s">
        <v>191</v>
      </c>
      <c r="B123" s="880" t="s">
        <v>192</v>
      </c>
      <c r="C123" s="1089"/>
      <c r="D123" s="1091">
        <v>4</v>
      </c>
      <c r="E123" s="1091"/>
      <c r="F123" s="1347"/>
      <c r="G123" s="881">
        <v>4</v>
      </c>
      <c r="H123" s="882">
        <f>G123*30</f>
        <v>120</v>
      </c>
      <c r="I123" s="836">
        <v>8</v>
      </c>
      <c r="J123" s="172" t="s">
        <v>70</v>
      </c>
      <c r="K123" s="172"/>
      <c r="L123" s="172" t="s">
        <v>69</v>
      </c>
      <c r="M123" s="838">
        <f>H123-I123</f>
        <v>112</v>
      </c>
      <c r="N123" s="839"/>
      <c r="O123" s="840"/>
      <c r="P123" s="841"/>
      <c r="Q123" s="839"/>
      <c r="R123" s="840" t="s">
        <v>68</v>
      </c>
      <c r="S123" s="841"/>
      <c r="T123" s="839"/>
      <c r="U123" s="840"/>
      <c r="V123" s="841"/>
    </row>
    <row r="124" spans="1:27" ht="32.25" thickBot="1" x14ac:dyDescent="0.3">
      <c r="A124" s="1312"/>
      <c r="B124" s="883" t="s">
        <v>427</v>
      </c>
      <c r="C124" s="1337"/>
      <c r="D124" s="1340"/>
      <c r="E124" s="1340"/>
      <c r="F124" s="1343"/>
      <c r="G124" s="887"/>
      <c r="H124" s="847"/>
      <c r="I124" s="848"/>
      <c r="J124" s="172"/>
      <c r="K124" s="172"/>
      <c r="L124" s="172"/>
      <c r="M124" s="850"/>
      <c r="N124" s="851"/>
      <c r="O124" s="852"/>
      <c r="P124" s="853"/>
      <c r="Q124" s="851"/>
      <c r="R124" s="852"/>
      <c r="S124" s="853"/>
      <c r="T124" s="851"/>
      <c r="U124" s="852"/>
      <c r="V124" s="853"/>
    </row>
    <row r="125" spans="1:27" ht="16.5" thickBot="1" x14ac:dyDescent="0.3">
      <c r="A125" s="1312"/>
      <c r="B125" s="888" t="s">
        <v>194</v>
      </c>
      <c r="C125" s="1345"/>
      <c r="D125" s="1346"/>
      <c r="E125" s="1346"/>
      <c r="F125" s="1348"/>
      <c r="G125" s="892"/>
      <c r="H125" s="857">
        <f>G125*30</f>
        <v>0</v>
      </c>
      <c r="I125" s="858">
        <f>J125+K125+L125</f>
        <v>0</v>
      </c>
      <c r="J125" s="172"/>
      <c r="K125" s="172"/>
      <c r="L125" s="172"/>
      <c r="M125" s="860"/>
      <c r="N125" s="861"/>
      <c r="O125" s="862"/>
      <c r="P125" s="863"/>
      <c r="Q125" s="861"/>
      <c r="R125" s="862"/>
      <c r="S125" s="863"/>
      <c r="T125" s="861"/>
      <c r="U125" s="862"/>
      <c r="V125" s="863"/>
    </row>
    <row r="126" spans="1:27" x14ac:dyDescent="0.25">
      <c r="A126" s="1317" t="s">
        <v>195</v>
      </c>
      <c r="B126" s="893" t="s">
        <v>196</v>
      </c>
      <c r="C126" s="1089">
        <v>4</v>
      </c>
      <c r="D126" s="1091"/>
      <c r="E126" s="1091"/>
      <c r="F126" s="1347"/>
      <c r="G126" s="894">
        <v>6</v>
      </c>
      <c r="H126" s="895">
        <f>G126*30</f>
        <v>180</v>
      </c>
      <c r="I126" s="831">
        <v>8</v>
      </c>
      <c r="J126" s="172" t="s">
        <v>70</v>
      </c>
      <c r="K126" s="172"/>
      <c r="L126" s="172" t="s">
        <v>69</v>
      </c>
      <c r="M126" s="896">
        <f>H126-I126</f>
        <v>172</v>
      </c>
      <c r="N126" s="897"/>
      <c r="O126" s="840"/>
      <c r="P126" s="841"/>
      <c r="Q126" s="839"/>
      <c r="R126" s="898" t="s">
        <v>68</v>
      </c>
      <c r="S126" s="898"/>
      <c r="T126" s="839"/>
      <c r="U126" s="840"/>
      <c r="V126" s="841">
        <v>0.2</v>
      </c>
    </row>
    <row r="127" spans="1:27" ht="31.5" x14ac:dyDescent="0.25">
      <c r="A127" s="1318"/>
      <c r="B127" s="899" t="s">
        <v>428</v>
      </c>
      <c r="C127" s="1337"/>
      <c r="D127" s="1340"/>
      <c r="E127" s="1340"/>
      <c r="F127" s="1343"/>
      <c r="G127" s="887"/>
      <c r="H127" s="900"/>
      <c r="I127" s="843"/>
      <c r="J127" s="849"/>
      <c r="K127" s="849"/>
      <c r="L127" s="849"/>
      <c r="M127" s="171"/>
      <c r="N127" s="901"/>
      <c r="O127" s="852"/>
      <c r="P127" s="853"/>
      <c r="Q127" s="851"/>
      <c r="R127" s="902"/>
      <c r="S127" s="902"/>
      <c r="T127" s="851"/>
      <c r="U127" s="852"/>
      <c r="V127" s="853"/>
    </row>
    <row r="128" spans="1:27" ht="16.5" thickBot="1" x14ac:dyDescent="0.3">
      <c r="A128" s="1319"/>
      <c r="B128" s="903" t="s">
        <v>177</v>
      </c>
      <c r="C128" s="1345"/>
      <c r="D128" s="1346"/>
      <c r="E128" s="1346"/>
      <c r="F128" s="1348"/>
      <c r="G128" s="907"/>
      <c r="H128" s="908"/>
      <c r="I128" s="909"/>
      <c r="J128" s="910"/>
      <c r="K128" s="910"/>
      <c r="L128" s="910"/>
      <c r="M128" s="911"/>
      <c r="N128" s="912"/>
      <c r="O128" s="913"/>
      <c r="P128" s="914"/>
      <c r="Q128" s="915"/>
      <c r="R128" s="916"/>
      <c r="S128" s="916"/>
      <c r="T128" s="915"/>
      <c r="U128" s="913"/>
      <c r="V128" s="914"/>
    </row>
    <row r="129" spans="1:22" ht="31.5" x14ac:dyDescent="0.25">
      <c r="A129" s="1311" t="s">
        <v>198</v>
      </c>
      <c r="B129" s="893" t="s">
        <v>199</v>
      </c>
      <c r="C129" s="1089"/>
      <c r="D129" s="1091">
        <v>4</v>
      </c>
      <c r="E129" s="1091"/>
      <c r="F129" s="1347"/>
      <c r="G129" s="834">
        <v>4</v>
      </c>
      <c r="H129" s="917">
        <f t="shared" ref="H129:H141" si="17">G129*30</f>
        <v>120</v>
      </c>
      <c r="I129" s="918">
        <v>8</v>
      </c>
      <c r="J129" s="172" t="s">
        <v>70</v>
      </c>
      <c r="K129" s="172"/>
      <c r="L129" s="172" t="s">
        <v>69</v>
      </c>
      <c r="M129" s="896">
        <f t="shared" ref="M129" si="18">H129-I129</f>
        <v>112</v>
      </c>
      <c r="N129" s="91"/>
      <c r="O129" s="173"/>
      <c r="P129" s="92"/>
      <c r="Q129" s="91"/>
      <c r="R129" s="174" t="s">
        <v>68</v>
      </c>
      <c r="S129" s="174"/>
      <c r="T129" s="91"/>
      <c r="U129" s="173"/>
      <c r="V129" s="92">
        <v>0.2</v>
      </c>
    </row>
    <row r="130" spans="1:22" ht="31.5" x14ac:dyDescent="0.25">
      <c r="A130" s="1312"/>
      <c r="B130" s="919" t="s">
        <v>200</v>
      </c>
      <c r="C130" s="1337"/>
      <c r="D130" s="1340"/>
      <c r="E130" s="1340"/>
      <c r="F130" s="1343"/>
      <c r="G130" s="847"/>
      <c r="H130" s="920"/>
      <c r="I130" s="175"/>
      <c r="J130" s="176"/>
      <c r="K130" s="176"/>
      <c r="L130" s="176"/>
      <c r="M130" s="171"/>
      <c r="N130" s="804"/>
      <c r="O130" s="107"/>
      <c r="P130" s="805"/>
      <c r="Q130" s="804"/>
      <c r="R130" s="921"/>
      <c r="S130" s="921"/>
      <c r="T130" s="804"/>
      <c r="U130" s="107"/>
      <c r="V130" s="805"/>
    </row>
    <row r="131" spans="1:22" ht="16.5" thickBot="1" x14ac:dyDescent="0.3">
      <c r="A131" s="1312"/>
      <c r="B131" s="903" t="s">
        <v>177</v>
      </c>
      <c r="C131" s="1345"/>
      <c r="D131" s="1346"/>
      <c r="E131" s="1346"/>
      <c r="F131" s="1348"/>
      <c r="G131" s="922"/>
      <c r="H131" s="923"/>
      <c r="I131" s="924"/>
      <c r="J131" s="905"/>
      <c r="K131" s="905"/>
      <c r="L131" s="905"/>
      <c r="M131" s="925"/>
      <c r="N131" s="926"/>
      <c r="O131" s="927"/>
      <c r="P131" s="109"/>
      <c r="Q131" s="926"/>
      <c r="R131" s="928"/>
      <c r="S131" s="928"/>
      <c r="T131" s="926"/>
      <c r="U131" s="927"/>
      <c r="V131" s="109"/>
    </row>
    <row r="132" spans="1:22" ht="31.5" x14ac:dyDescent="0.25">
      <c r="A132" s="1133" t="s">
        <v>201</v>
      </c>
      <c r="B132" s="864" t="s">
        <v>202</v>
      </c>
      <c r="C132" s="1089"/>
      <c r="D132" s="1091">
        <v>4</v>
      </c>
      <c r="E132" s="1091"/>
      <c r="F132" s="1347"/>
      <c r="G132" s="834">
        <v>4</v>
      </c>
      <c r="H132" s="917">
        <f>G132*30</f>
        <v>120</v>
      </c>
      <c r="I132" s="918">
        <v>4</v>
      </c>
      <c r="J132" s="172" t="s">
        <v>55</v>
      </c>
      <c r="K132" s="172"/>
      <c r="L132" s="172"/>
      <c r="M132" s="896">
        <f>H132-I132</f>
        <v>116</v>
      </c>
      <c r="N132" s="91"/>
      <c r="O132" s="173"/>
      <c r="P132" s="92"/>
      <c r="Q132" s="91"/>
      <c r="R132" s="174" t="s">
        <v>55</v>
      </c>
      <c r="S132" s="174"/>
      <c r="T132" s="91"/>
      <c r="U132" s="173"/>
      <c r="V132" s="92">
        <v>3</v>
      </c>
    </row>
    <row r="133" spans="1:22" ht="31.5" x14ac:dyDescent="0.25">
      <c r="A133" s="1134"/>
      <c r="B133" s="865" t="s">
        <v>203</v>
      </c>
      <c r="C133" s="1337"/>
      <c r="D133" s="1340"/>
      <c r="E133" s="1340"/>
      <c r="F133" s="1343"/>
      <c r="G133" s="929"/>
      <c r="H133" s="930"/>
      <c r="I133" s="177"/>
      <c r="J133" s="178"/>
      <c r="K133" s="178"/>
      <c r="L133" s="178"/>
      <c r="M133" s="179"/>
      <c r="N133" s="82"/>
      <c r="O133" s="93"/>
      <c r="P133" s="81"/>
      <c r="Q133" s="82"/>
      <c r="R133" s="180"/>
      <c r="S133" s="180"/>
      <c r="T133" s="82"/>
      <c r="U133" s="93"/>
      <c r="V133" s="81"/>
    </row>
    <row r="134" spans="1:22" ht="16.5" thickBot="1" x14ac:dyDescent="0.3">
      <c r="A134" s="1320"/>
      <c r="B134" s="931" t="s">
        <v>177</v>
      </c>
      <c r="C134" s="1338"/>
      <c r="D134" s="1341"/>
      <c r="E134" s="1341"/>
      <c r="F134" s="1344"/>
      <c r="G134" s="932"/>
      <c r="H134" s="933"/>
      <c r="I134" s="554"/>
      <c r="J134" s="550"/>
      <c r="K134" s="550"/>
      <c r="L134" s="550"/>
      <c r="M134" s="555"/>
      <c r="N134" s="556"/>
      <c r="O134" s="557"/>
      <c r="P134" s="821"/>
      <c r="Q134" s="556"/>
      <c r="R134" s="559"/>
      <c r="S134" s="559">
        <v>0.3</v>
      </c>
      <c r="T134" s="556"/>
      <c r="U134" s="557"/>
      <c r="V134" s="109"/>
    </row>
    <row r="135" spans="1:22" x14ac:dyDescent="0.25">
      <c r="A135" s="1321" t="s">
        <v>204</v>
      </c>
      <c r="B135" s="21" t="s">
        <v>431</v>
      </c>
      <c r="C135" s="1339">
        <v>4</v>
      </c>
      <c r="D135" s="1339"/>
      <c r="E135" s="1339"/>
      <c r="F135" s="1339"/>
      <c r="G135" s="565">
        <v>4</v>
      </c>
      <c r="H135" s="934">
        <f t="shared" si="17"/>
        <v>120</v>
      </c>
      <c r="I135" s="79">
        <v>6</v>
      </c>
      <c r="J135" s="954" t="s">
        <v>55</v>
      </c>
      <c r="K135" s="954"/>
      <c r="L135" s="954" t="s">
        <v>69</v>
      </c>
      <c r="M135" s="896">
        <f>H135-I135</f>
        <v>114</v>
      </c>
      <c r="N135" s="564"/>
      <c r="O135" s="564"/>
      <c r="P135" s="564"/>
      <c r="Q135" s="564"/>
      <c r="R135" s="564" t="s">
        <v>70</v>
      </c>
      <c r="S135" s="564"/>
      <c r="T135" s="564"/>
      <c r="U135" s="564"/>
      <c r="V135" s="92"/>
    </row>
    <row r="136" spans="1:22" x14ac:dyDescent="0.25">
      <c r="A136" s="1322"/>
      <c r="B136" s="21" t="s">
        <v>432</v>
      </c>
      <c r="C136" s="1340"/>
      <c r="D136" s="1340"/>
      <c r="E136" s="1340"/>
      <c r="F136" s="1340"/>
      <c r="G136" s="561"/>
      <c r="H136" s="934"/>
      <c r="I136" s="562"/>
      <c r="J136" s="178"/>
      <c r="K136" s="178"/>
      <c r="L136" s="178"/>
      <c r="M136" s="563"/>
      <c r="N136" s="564"/>
      <c r="O136" s="564"/>
      <c r="P136" s="564"/>
      <c r="Q136" s="564"/>
      <c r="R136" s="564"/>
      <c r="S136" s="564"/>
      <c r="T136" s="564"/>
      <c r="U136" s="564"/>
      <c r="V136" s="81"/>
    </row>
    <row r="137" spans="1:22" ht="16.5" thickBot="1" x14ac:dyDescent="0.3">
      <c r="A137" s="1322"/>
      <c r="B137" s="903" t="s">
        <v>177</v>
      </c>
      <c r="C137" s="1341"/>
      <c r="D137" s="1341"/>
      <c r="E137" s="1341"/>
      <c r="F137" s="1341"/>
      <c r="G137" s="561"/>
      <c r="H137" s="934"/>
      <c r="I137" s="562"/>
      <c r="J137" s="178"/>
      <c r="K137" s="178"/>
      <c r="L137" s="178"/>
      <c r="M137" s="563"/>
      <c r="N137" s="564"/>
      <c r="O137" s="564"/>
      <c r="P137" s="564"/>
      <c r="Q137" s="564"/>
      <c r="R137" s="564"/>
      <c r="S137" s="564"/>
      <c r="T137" s="564"/>
      <c r="U137" s="564"/>
      <c r="V137" s="821"/>
    </row>
    <row r="138" spans="1:22" x14ac:dyDescent="0.25">
      <c r="A138" s="1317" t="s">
        <v>205</v>
      </c>
      <c r="B138" s="21" t="s">
        <v>429</v>
      </c>
      <c r="C138" s="1339"/>
      <c r="D138" s="1102">
        <v>5</v>
      </c>
      <c r="E138" s="1102"/>
      <c r="F138" s="1102"/>
      <c r="G138" s="565">
        <v>5</v>
      </c>
      <c r="H138" s="79">
        <f t="shared" ref="H138" si="19">G138*30</f>
        <v>150</v>
      </c>
      <c r="I138" s="79">
        <v>6</v>
      </c>
      <c r="J138" s="954" t="s">
        <v>55</v>
      </c>
      <c r="K138" s="954"/>
      <c r="L138" s="954" t="s">
        <v>69</v>
      </c>
      <c r="M138" s="79">
        <f>H138-I138</f>
        <v>144</v>
      </c>
      <c r="N138" s="564"/>
      <c r="O138" s="564"/>
      <c r="P138" s="564"/>
      <c r="Q138" s="564"/>
      <c r="R138" s="564"/>
      <c r="S138" s="564"/>
      <c r="T138" s="564" t="s">
        <v>70</v>
      </c>
      <c r="U138" s="564"/>
      <c r="V138" s="92"/>
    </row>
    <row r="139" spans="1:22" x14ac:dyDescent="0.25">
      <c r="A139" s="1318"/>
      <c r="B139" s="21" t="s">
        <v>430</v>
      </c>
      <c r="C139" s="1340"/>
      <c r="D139" s="1103"/>
      <c r="E139" s="1103"/>
      <c r="F139" s="1103"/>
      <c r="G139" s="565"/>
      <c r="H139" s="885"/>
      <c r="I139" s="562"/>
      <c r="J139" s="178"/>
      <c r="K139" s="178"/>
      <c r="L139" s="178"/>
      <c r="M139" s="563"/>
      <c r="N139" s="564"/>
      <c r="O139" s="564"/>
      <c r="P139" s="564"/>
      <c r="Q139" s="564"/>
      <c r="R139" s="564"/>
      <c r="S139" s="564"/>
      <c r="T139" s="564"/>
      <c r="U139" s="564"/>
      <c r="V139" s="805"/>
    </row>
    <row r="140" spans="1:22" ht="16.5" thickBot="1" x14ac:dyDescent="0.3">
      <c r="A140" s="1318"/>
      <c r="B140" s="21" t="s">
        <v>177</v>
      </c>
      <c r="C140" s="1341"/>
      <c r="D140" s="1349"/>
      <c r="E140" s="1349"/>
      <c r="F140" s="1349"/>
      <c r="G140" s="561"/>
      <c r="H140" s="885"/>
      <c r="I140" s="562"/>
      <c r="J140" s="178"/>
      <c r="K140" s="178"/>
      <c r="L140" s="178"/>
      <c r="M140" s="563"/>
      <c r="N140" s="564"/>
      <c r="O140" s="564"/>
      <c r="P140" s="564"/>
      <c r="Q140" s="564"/>
      <c r="R140" s="564"/>
      <c r="S140" s="564"/>
      <c r="T140" s="564"/>
      <c r="U140" s="564"/>
      <c r="V140" s="81"/>
    </row>
    <row r="141" spans="1:22" ht="16.5" thickBot="1" x14ac:dyDescent="0.3">
      <c r="A141" s="1311" t="s">
        <v>206</v>
      </c>
      <c r="B141" s="935" t="s">
        <v>453</v>
      </c>
      <c r="C141" s="1336">
        <v>5</v>
      </c>
      <c r="D141" s="1339"/>
      <c r="E141" s="1339"/>
      <c r="F141" s="1342"/>
      <c r="G141" s="846">
        <v>5</v>
      </c>
      <c r="H141" s="192">
        <f t="shared" si="17"/>
        <v>150</v>
      </c>
      <c r="I141" s="956">
        <v>6</v>
      </c>
      <c r="J141" s="954" t="s">
        <v>55</v>
      </c>
      <c r="K141" s="954"/>
      <c r="L141" s="954" t="s">
        <v>69</v>
      </c>
      <c r="M141" s="80">
        <f>H141-I141</f>
        <v>144</v>
      </c>
      <c r="N141" s="926"/>
      <c r="O141" s="927"/>
      <c r="P141" s="936"/>
      <c r="Q141" s="926"/>
      <c r="R141" s="928"/>
      <c r="S141" s="928"/>
      <c r="T141" s="937" t="s">
        <v>70</v>
      </c>
      <c r="U141" s="107"/>
      <c r="V141" s="92"/>
    </row>
    <row r="142" spans="1:22" ht="31.5" x14ac:dyDescent="0.25">
      <c r="A142" s="1312"/>
      <c r="B142" s="935" t="s">
        <v>454</v>
      </c>
      <c r="C142" s="1337"/>
      <c r="D142" s="1340"/>
      <c r="E142" s="1340"/>
      <c r="F142" s="1343"/>
      <c r="G142" s="846"/>
      <c r="H142" s="192"/>
      <c r="I142" s="956"/>
      <c r="J142" s="954"/>
      <c r="K142" s="954"/>
      <c r="L142" s="954"/>
      <c r="M142" s="80"/>
      <c r="N142" s="556"/>
      <c r="O142" s="557"/>
      <c r="P142" s="558"/>
      <c r="Q142" s="556"/>
      <c r="R142" s="559"/>
      <c r="S142" s="559"/>
      <c r="T142" s="560"/>
      <c r="U142" s="107"/>
      <c r="V142" s="805"/>
    </row>
    <row r="143" spans="1:22" ht="16.5" thickBot="1" x14ac:dyDescent="0.3">
      <c r="A143" s="1312"/>
      <c r="B143" s="866" t="s">
        <v>177</v>
      </c>
      <c r="C143" s="1338"/>
      <c r="D143" s="1341"/>
      <c r="E143" s="1341"/>
      <c r="F143" s="1344"/>
      <c r="G143" s="929"/>
      <c r="H143" s="185"/>
      <c r="I143" s="177"/>
      <c r="J143" s="178"/>
      <c r="K143" s="178"/>
      <c r="L143" s="178"/>
      <c r="M143" s="179"/>
      <c r="N143" s="82"/>
      <c r="O143" s="93"/>
      <c r="P143" s="183"/>
      <c r="Q143" s="82"/>
      <c r="R143" s="180"/>
      <c r="S143" s="180"/>
      <c r="T143" s="184"/>
      <c r="U143" s="93"/>
      <c r="V143" s="81"/>
    </row>
    <row r="144" spans="1:22" x14ac:dyDescent="0.25">
      <c r="A144" s="1133" t="s">
        <v>207</v>
      </c>
      <c r="B144" s="188" t="s">
        <v>208</v>
      </c>
      <c r="C144" s="1350">
        <v>6</v>
      </c>
      <c r="D144" s="1353"/>
      <c r="E144" s="1353"/>
      <c r="F144" s="1356"/>
      <c r="G144" s="191">
        <v>6</v>
      </c>
      <c r="H144" s="192">
        <f>G144*30</f>
        <v>180</v>
      </c>
      <c r="I144" s="175">
        <v>8</v>
      </c>
      <c r="J144" s="954" t="s">
        <v>70</v>
      </c>
      <c r="K144" s="954"/>
      <c r="L144" s="954" t="s">
        <v>69</v>
      </c>
      <c r="M144" s="171">
        <f>H144-I144</f>
        <v>172</v>
      </c>
      <c r="N144" s="91"/>
      <c r="O144" s="173"/>
      <c r="P144" s="181"/>
      <c r="Q144" s="91"/>
      <c r="R144" s="174"/>
      <c r="S144" s="174"/>
      <c r="T144" s="182"/>
      <c r="U144" s="173" t="s">
        <v>68</v>
      </c>
      <c r="V144" s="92"/>
    </row>
    <row r="145" spans="1:27" ht="31.5" x14ac:dyDescent="0.25">
      <c r="A145" s="1134"/>
      <c r="B145" s="193" t="s">
        <v>209</v>
      </c>
      <c r="C145" s="1351"/>
      <c r="D145" s="1354"/>
      <c r="E145" s="1354"/>
      <c r="F145" s="1357"/>
      <c r="G145" s="194"/>
      <c r="H145" s="185"/>
      <c r="I145" s="177"/>
      <c r="J145" s="178"/>
      <c r="K145" s="178"/>
      <c r="L145" s="178"/>
      <c r="M145" s="179"/>
      <c r="N145" s="82"/>
      <c r="O145" s="93"/>
      <c r="P145" s="183"/>
      <c r="Q145" s="82"/>
      <c r="R145" s="180"/>
      <c r="S145" s="180"/>
      <c r="T145" s="184"/>
      <c r="U145" s="93"/>
      <c r="V145" s="81"/>
    </row>
    <row r="146" spans="1:27" ht="16.5" thickBot="1" x14ac:dyDescent="0.3">
      <c r="A146" s="1134"/>
      <c r="B146" s="548" t="s">
        <v>177</v>
      </c>
      <c r="C146" s="1352"/>
      <c r="D146" s="1355"/>
      <c r="E146" s="1355"/>
      <c r="F146" s="1358"/>
      <c r="G146" s="552"/>
      <c r="H146" s="553"/>
      <c r="I146" s="554"/>
      <c r="J146" s="550"/>
      <c r="K146" s="550"/>
      <c r="L146" s="550"/>
      <c r="M146" s="555"/>
      <c r="N146" s="556"/>
      <c r="O146" s="557"/>
      <c r="P146" s="558"/>
      <c r="Q146" s="556"/>
      <c r="R146" s="559"/>
      <c r="S146" s="559"/>
      <c r="T146" s="560"/>
      <c r="U146" s="557"/>
      <c r="V146" s="109"/>
    </row>
    <row r="147" spans="1:27" ht="16.5" thickBot="1" x14ac:dyDescent="0.3">
      <c r="A147" s="1097" t="s">
        <v>241</v>
      </c>
      <c r="B147" s="1097"/>
      <c r="C147" s="1097"/>
      <c r="D147" s="1097"/>
      <c r="E147" s="1097"/>
      <c r="F147" s="1097"/>
      <c r="G147" s="191">
        <v>0</v>
      </c>
      <c r="H147" s="191">
        <v>0</v>
      </c>
      <c r="I147" s="562"/>
      <c r="J147" s="178"/>
      <c r="K147" s="178"/>
      <c r="L147" s="178"/>
      <c r="M147" s="563"/>
      <c r="N147" s="564"/>
      <c r="O147" s="564"/>
      <c r="P147" s="564"/>
      <c r="Q147" s="564"/>
      <c r="R147" s="564"/>
      <c r="S147" s="564"/>
      <c r="T147" s="564"/>
      <c r="U147" s="564"/>
      <c r="V147" s="535"/>
    </row>
    <row r="148" spans="1:27" ht="16.5" thickBot="1" x14ac:dyDescent="0.3">
      <c r="A148" s="1097" t="s">
        <v>242</v>
      </c>
      <c r="B148" s="1097"/>
      <c r="C148" s="1097"/>
      <c r="D148" s="1097"/>
      <c r="E148" s="1097"/>
      <c r="F148" s="1097"/>
      <c r="G148" s="565">
        <f>G123+G126+G129+G132+G135+G138+G141+G144</f>
        <v>38</v>
      </c>
      <c r="H148" s="565">
        <f>H123+H126+H129+H132+H135+H138+H141+H144</f>
        <v>1140</v>
      </c>
      <c r="I148" s="565">
        <f>I123+I126+I129+I132+I135+I138+I141+I144</f>
        <v>54</v>
      </c>
      <c r="J148" s="565"/>
      <c r="K148" s="565"/>
      <c r="L148" s="565"/>
      <c r="M148" s="565">
        <f>M123+M126+M129+M132+M135+M138+M141+M144</f>
        <v>1086</v>
      </c>
      <c r="N148" s="954"/>
      <c r="O148" s="954"/>
      <c r="P148" s="954"/>
      <c r="Q148" s="954"/>
      <c r="R148" s="954" t="s">
        <v>448</v>
      </c>
      <c r="S148" s="954"/>
      <c r="T148" s="954" t="s">
        <v>71</v>
      </c>
      <c r="U148" s="954" t="s">
        <v>68</v>
      </c>
      <c r="V148" s="535"/>
    </row>
    <row r="149" spans="1:27" ht="16.5" thickBot="1" x14ac:dyDescent="0.3">
      <c r="A149" s="1098" t="s">
        <v>210</v>
      </c>
      <c r="B149" s="1099"/>
      <c r="C149" s="1099"/>
      <c r="D149" s="1099"/>
      <c r="E149" s="1099"/>
      <c r="F149" s="1100"/>
      <c r="G149" s="110">
        <f>G147+G148</f>
        <v>38</v>
      </c>
      <c r="H149" s="110">
        <f>H147+H148</f>
        <v>1140</v>
      </c>
      <c r="I149" s="111"/>
      <c r="J149" s="112"/>
      <c r="K149" s="112"/>
      <c r="L149" s="112"/>
      <c r="M149" s="111"/>
      <c r="N149" s="112"/>
      <c r="O149" s="112"/>
      <c r="P149" s="112"/>
      <c r="Q149" s="112"/>
      <c r="R149" s="112"/>
      <c r="S149" s="112"/>
      <c r="T149" s="112"/>
      <c r="U149" s="112"/>
      <c r="V149" s="169"/>
      <c r="W149" s="114"/>
      <c r="X149" s="115"/>
      <c r="Y149" s="115"/>
      <c r="Z149" s="115"/>
      <c r="AA149" s="115"/>
    </row>
    <row r="150" spans="1:27" ht="33.75" customHeight="1" thickBot="1" x14ac:dyDescent="0.3">
      <c r="A150" s="1323" t="s">
        <v>267</v>
      </c>
      <c r="B150" s="1139"/>
      <c r="C150" s="1139"/>
      <c r="D150" s="1139"/>
      <c r="E150" s="1139"/>
      <c r="F150" s="1140"/>
      <c r="G150" s="110">
        <f>G119+G147</f>
        <v>0</v>
      </c>
      <c r="H150" s="110">
        <f>H119+H147</f>
        <v>0</v>
      </c>
      <c r="I150" s="111"/>
      <c r="J150" s="112"/>
      <c r="K150" s="112"/>
      <c r="L150" s="112"/>
      <c r="M150" s="111"/>
      <c r="N150" s="112"/>
      <c r="O150" s="112"/>
      <c r="P150" s="112"/>
      <c r="Q150" s="112"/>
      <c r="R150" s="112"/>
      <c r="S150" s="112"/>
      <c r="T150" s="112"/>
      <c r="U150" s="112"/>
      <c r="V150" s="169"/>
      <c r="W150" s="114"/>
      <c r="X150" s="115"/>
      <c r="Y150" s="115"/>
      <c r="Z150" s="115"/>
      <c r="AA150" s="115"/>
    </row>
    <row r="151" spans="1:27" ht="37.5" customHeight="1" thickBot="1" x14ac:dyDescent="0.3">
      <c r="A151" s="1323" t="s">
        <v>268</v>
      </c>
      <c r="B151" s="1139"/>
      <c r="C151" s="1139"/>
      <c r="D151" s="1139"/>
      <c r="E151" s="1139"/>
      <c r="F151" s="1140"/>
      <c r="G151" s="110">
        <f>G120+G148</f>
        <v>60</v>
      </c>
      <c r="H151" s="110">
        <f>H120+H148</f>
        <v>1800</v>
      </c>
      <c r="I151" s="110">
        <f>I120+I148</f>
        <v>74</v>
      </c>
      <c r="J151" s="110"/>
      <c r="K151" s="110"/>
      <c r="L151" s="110"/>
      <c r="M151" s="110">
        <f>M120+M148</f>
        <v>1726</v>
      </c>
      <c r="N151" s="112"/>
      <c r="O151" s="112" t="s">
        <v>55</v>
      </c>
      <c r="P151" s="112"/>
      <c r="Q151" s="112" t="s">
        <v>55</v>
      </c>
      <c r="R151" s="112" t="s">
        <v>449</v>
      </c>
      <c r="S151" s="112"/>
      <c r="T151" s="112" t="s">
        <v>253</v>
      </c>
      <c r="U151" s="112" t="s">
        <v>71</v>
      </c>
      <c r="V151" s="169"/>
      <c r="W151" s="114"/>
      <c r="X151" s="115"/>
      <c r="Y151" s="115"/>
      <c r="Z151" s="115"/>
      <c r="AA151" s="115"/>
    </row>
    <row r="152" spans="1:27" s="335" customFormat="1" ht="16.5" thickBot="1" x14ac:dyDescent="0.3">
      <c r="A152" s="1138" t="s">
        <v>211</v>
      </c>
      <c r="B152" s="1139"/>
      <c r="C152" s="1139"/>
      <c r="D152" s="1139"/>
      <c r="E152" s="1139"/>
      <c r="F152" s="1140"/>
      <c r="G152" s="195">
        <f>G149+G121</f>
        <v>60</v>
      </c>
      <c r="H152" s="196">
        <f>H149+H121</f>
        <v>1800</v>
      </c>
      <c r="I152" s="196"/>
      <c r="J152" s="197"/>
      <c r="K152" s="197"/>
      <c r="L152" s="197"/>
      <c r="M152" s="196"/>
      <c r="N152" s="169"/>
      <c r="O152" s="169"/>
      <c r="P152" s="169"/>
      <c r="Q152" s="169"/>
      <c r="R152" s="169"/>
      <c r="S152" s="169"/>
      <c r="T152" s="169"/>
      <c r="U152" s="169"/>
      <c r="V152" s="688"/>
      <c r="W152" s="689">
        <f>W149+W121</f>
        <v>0</v>
      </c>
      <c r="X152" s="690">
        <f>X149+X121</f>
        <v>0</v>
      </c>
      <c r="Y152" s="690">
        <f>Y149+Y121</f>
        <v>0</v>
      </c>
      <c r="Z152" s="690">
        <f>Z149+Z121</f>
        <v>0</v>
      </c>
      <c r="AA152" s="690">
        <f>AA149+AA121</f>
        <v>0</v>
      </c>
    </row>
    <row r="153" spans="1:27" ht="16.5" thickBot="1" x14ac:dyDescent="0.3">
      <c r="A153" s="1141" t="s">
        <v>269</v>
      </c>
      <c r="B153" s="1141"/>
      <c r="C153" s="1141"/>
      <c r="D153" s="1141"/>
      <c r="E153" s="1141"/>
      <c r="F153" s="1141"/>
      <c r="G153" s="195">
        <f>G99+G150</f>
        <v>60</v>
      </c>
      <c r="H153" s="195">
        <f>H99+H150</f>
        <v>1800</v>
      </c>
      <c r="I153" s="196"/>
      <c r="J153" s="197"/>
      <c r="K153" s="197"/>
      <c r="L153" s="197"/>
      <c r="M153" s="196"/>
      <c r="N153" s="169"/>
      <c r="O153" s="169"/>
      <c r="P153" s="169"/>
      <c r="Q153" s="169"/>
      <c r="R153" s="169"/>
      <c r="S153" s="169"/>
      <c r="T153" s="169"/>
      <c r="U153" s="169"/>
      <c r="V153" s="169"/>
      <c r="W153" s="592"/>
      <c r="X153" s="592"/>
      <c r="Y153" s="111"/>
      <c r="Z153" s="111"/>
      <c r="AA153" s="111"/>
    </row>
    <row r="154" spans="1:27" ht="16.5" thickBot="1" x14ac:dyDescent="0.3">
      <c r="A154" s="1141" t="s">
        <v>270</v>
      </c>
      <c r="B154" s="1141"/>
      <c r="C154" s="1141"/>
      <c r="D154" s="1141"/>
      <c r="E154" s="1141"/>
      <c r="F154" s="1141"/>
      <c r="G154" s="195">
        <f>G100+G151</f>
        <v>175</v>
      </c>
      <c r="H154" s="195">
        <f>H100+H151</f>
        <v>5250</v>
      </c>
      <c r="I154" s="195">
        <f>I100+I151</f>
        <v>272</v>
      </c>
      <c r="J154" s="195"/>
      <c r="K154" s="195"/>
      <c r="L154" s="195"/>
      <c r="M154" s="195" t="e">
        <f>M100+M151</f>
        <v>#VALUE!</v>
      </c>
      <c r="N154" s="169"/>
      <c r="O154" s="169"/>
      <c r="P154" s="169"/>
      <c r="Q154" s="169"/>
      <c r="R154" s="169"/>
      <c r="S154" s="169"/>
      <c r="T154" s="169"/>
      <c r="U154" s="169"/>
      <c r="V154" s="169"/>
      <c r="W154" s="592"/>
      <c r="X154" s="592"/>
      <c r="Y154" s="111"/>
      <c r="Z154" s="111"/>
      <c r="AA154" s="111"/>
    </row>
    <row r="155" spans="1:27" s="52" customFormat="1" ht="16.5" thickBot="1" x14ac:dyDescent="0.3">
      <c r="A155" s="1141" t="s">
        <v>212</v>
      </c>
      <c r="B155" s="1141"/>
      <c r="C155" s="1141"/>
      <c r="D155" s="1141"/>
      <c r="E155" s="1141"/>
      <c r="F155" s="1141"/>
      <c r="G155" s="195">
        <f>G101+G152</f>
        <v>235</v>
      </c>
      <c r="H155" s="196">
        <f>30*G155</f>
        <v>7050</v>
      </c>
      <c r="I155" s="196"/>
      <c r="J155" s="197"/>
      <c r="K155" s="197"/>
      <c r="L155" s="197"/>
      <c r="M155" s="196">
        <f>M152+M101</f>
        <v>0</v>
      </c>
      <c r="N155" s="169" t="s">
        <v>526</v>
      </c>
      <c r="O155" s="169" t="s">
        <v>527</v>
      </c>
      <c r="P155" s="169"/>
      <c r="Q155" s="169" t="s">
        <v>264</v>
      </c>
      <c r="R155" s="169" t="s">
        <v>450</v>
      </c>
      <c r="S155" s="169"/>
      <c r="T155" s="169" t="s">
        <v>106</v>
      </c>
      <c r="U155" s="169" t="s">
        <v>452</v>
      </c>
      <c r="V155" s="198"/>
      <c r="Y155" s="199">
        <v>22</v>
      </c>
      <c r="Z155" s="199">
        <v>22</v>
      </c>
      <c r="AA155" s="199">
        <v>22</v>
      </c>
    </row>
    <row r="156" spans="1:27" s="52" customFormat="1" ht="16.5" thickBot="1" x14ac:dyDescent="0.3">
      <c r="A156" s="1142" t="s">
        <v>213</v>
      </c>
      <c r="B156" s="1142"/>
      <c r="C156" s="1142"/>
      <c r="D156" s="1142"/>
      <c r="E156" s="1142"/>
      <c r="F156" s="1142"/>
      <c r="G156" s="1142"/>
      <c r="H156" s="1142"/>
      <c r="I156" s="1142"/>
      <c r="J156" s="1142"/>
      <c r="K156" s="1142"/>
      <c r="L156" s="1142"/>
      <c r="M156" s="1142"/>
      <c r="N156" s="115">
        <v>5</v>
      </c>
      <c r="O156" s="170">
        <v>4</v>
      </c>
      <c r="P156" s="200"/>
      <c r="Q156" s="200">
        <v>4</v>
      </c>
      <c r="R156" s="200">
        <v>3</v>
      </c>
      <c r="S156" s="200">
        <v>3</v>
      </c>
      <c r="T156" s="200">
        <v>5</v>
      </c>
      <c r="U156" s="200">
        <v>3</v>
      </c>
      <c r="V156" s="200">
        <v>3</v>
      </c>
    </row>
    <row r="157" spans="1:27" s="52" customFormat="1" ht="16.5" thickBot="1" x14ac:dyDescent="0.3">
      <c r="A157" s="1142" t="s">
        <v>214</v>
      </c>
      <c r="B157" s="1142"/>
      <c r="C157" s="1142"/>
      <c r="D157" s="1142"/>
      <c r="E157" s="1142"/>
      <c r="F157" s="1142"/>
      <c r="G157" s="1142"/>
      <c r="H157" s="1142"/>
      <c r="I157" s="1142"/>
      <c r="J157" s="1142"/>
      <c r="K157" s="1142"/>
      <c r="L157" s="1142"/>
      <c r="M157" s="1142"/>
      <c r="N157" s="166">
        <v>5</v>
      </c>
      <c r="O157" s="201">
        <v>3</v>
      </c>
      <c r="P157" s="394"/>
      <c r="Q157" s="394">
        <v>5</v>
      </c>
      <c r="R157" s="394">
        <v>5</v>
      </c>
      <c r="S157" s="394">
        <v>4</v>
      </c>
      <c r="T157" s="394">
        <v>2</v>
      </c>
      <c r="U157" s="394">
        <v>2</v>
      </c>
      <c r="V157" s="394">
        <v>4</v>
      </c>
    </row>
    <row r="158" spans="1:27" s="52" customFormat="1" ht="16.5" thickBot="1" x14ac:dyDescent="0.3">
      <c r="A158" s="1142" t="s">
        <v>215</v>
      </c>
      <c r="B158" s="1142"/>
      <c r="C158" s="1142"/>
      <c r="D158" s="1142"/>
      <c r="E158" s="1142"/>
      <c r="F158" s="1142"/>
      <c r="G158" s="1142"/>
      <c r="H158" s="1142"/>
      <c r="I158" s="1142"/>
      <c r="J158" s="1142"/>
      <c r="K158" s="1142"/>
      <c r="L158" s="1142"/>
      <c r="M158" s="1142"/>
      <c r="N158" s="203"/>
      <c r="O158" s="204"/>
      <c r="P158" s="204"/>
      <c r="Q158" s="205"/>
      <c r="R158" s="205"/>
      <c r="S158" s="205"/>
      <c r="T158" s="205"/>
      <c r="U158" s="205"/>
      <c r="V158" s="205"/>
    </row>
    <row r="159" spans="1:27" s="52" customFormat="1" ht="16.5" thickBot="1" x14ac:dyDescent="0.3">
      <c r="A159" s="1143" t="s">
        <v>216</v>
      </c>
      <c r="B159" s="1143"/>
      <c r="C159" s="1143"/>
      <c r="D159" s="1143"/>
      <c r="E159" s="1143"/>
      <c r="F159" s="1143"/>
      <c r="G159" s="1143"/>
      <c r="H159" s="1143"/>
      <c r="I159" s="1143"/>
      <c r="J159" s="1143"/>
      <c r="K159" s="1143"/>
      <c r="L159" s="1143"/>
      <c r="M159" s="1143"/>
      <c r="N159" s="588"/>
      <c r="O159" s="589"/>
      <c r="P159" s="589"/>
      <c r="Q159" s="590">
        <v>1</v>
      </c>
      <c r="R159" s="704"/>
      <c r="S159" s="704">
        <v>1</v>
      </c>
      <c r="T159" s="704">
        <v>1</v>
      </c>
      <c r="U159" s="590"/>
      <c r="V159" s="704"/>
    </row>
    <row r="160" spans="1:27" s="52" customFormat="1" ht="16.5" thickBot="1" x14ac:dyDescent="0.3">
      <c r="A160" s="1144" t="s">
        <v>217</v>
      </c>
      <c r="B160" s="1145"/>
      <c r="C160" s="1145"/>
      <c r="D160" s="1145"/>
      <c r="E160" s="1145"/>
      <c r="F160" s="1145"/>
      <c r="G160" s="1145"/>
      <c r="H160" s="1145"/>
      <c r="I160" s="1145"/>
      <c r="J160" s="1145"/>
      <c r="K160" s="1145"/>
      <c r="L160" s="1145"/>
      <c r="M160" s="1146"/>
      <c r="N160" s="1135" t="s">
        <v>218</v>
      </c>
      <c r="O160" s="1135"/>
      <c r="P160" s="1135"/>
      <c r="Q160" s="1135"/>
      <c r="R160" s="1359" t="s">
        <v>219</v>
      </c>
      <c r="S160" s="1359"/>
      <c r="T160" s="1359"/>
      <c r="U160" s="1359"/>
      <c r="V160" s="1359"/>
      <c r="W160" s="209">
        <f>SUM(N160:V160)</f>
        <v>0</v>
      </c>
    </row>
    <row r="161" spans="1:23" s="52" customFormat="1" ht="16.5" thickBot="1" x14ac:dyDescent="0.3">
      <c r="A161" s="585"/>
      <c r="B161" s="586"/>
      <c r="C161" s="586"/>
      <c r="D161" s="586"/>
      <c r="E161" s="586"/>
      <c r="F161" s="586"/>
      <c r="G161" s="586"/>
      <c r="H161" s="586"/>
      <c r="I161" s="586"/>
      <c r="J161" s="586"/>
      <c r="K161" s="586"/>
      <c r="L161" s="586"/>
      <c r="M161" s="586"/>
      <c r="N161" s="1135">
        <f>G101/240*100</f>
        <v>72.916666666666657</v>
      </c>
      <c r="O161" s="1135"/>
      <c r="P161" s="1135"/>
      <c r="Q161" s="1135"/>
      <c r="R161" s="1359">
        <f>G152/G155*100</f>
        <v>25.531914893617021</v>
      </c>
      <c r="S161" s="1359"/>
      <c r="T161" s="1359"/>
      <c r="U161" s="1359"/>
      <c r="V161" s="1013"/>
      <c r="W161" s="209"/>
    </row>
    <row r="162" spans="1:23" s="52" customFormat="1" x14ac:dyDescent="0.25">
      <c r="A162" s="1155"/>
      <c r="B162" s="1156"/>
      <c r="C162" s="1156"/>
      <c r="D162" s="1156"/>
      <c r="E162" s="1156"/>
      <c r="F162" s="1156"/>
      <c r="G162" s="1156"/>
      <c r="H162" s="1156"/>
      <c r="I162" s="1156"/>
      <c r="J162" s="1156"/>
      <c r="K162" s="1156"/>
      <c r="L162" s="1156"/>
      <c r="M162" s="1156"/>
      <c r="N162" s="1157"/>
      <c r="O162" s="1157"/>
      <c r="P162" s="1157"/>
      <c r="Q162" s="1157"/>
      <c r="R162" s="1157"/>
      <c r="S162" s="1157"/>
      <c r="T162" s="1157"/>
      <c r="U162" s="1157"/>
      <c r="V162" s="1157"/>
      <c r="W162" s="209"/>
    </row>
    <row r="163" spans="1:23" s="568" customFormat="1" ht="31.5" x14ac:dyDescent="0.25">
      <c r="A163" s="569" t="s">
        <v>136</v>
      </c>
      <c r="B163" s="12" t="s">
        <v>221</v>
      </c>
      <c r="C163" s="570"/>
      <c r="D163" s="571"/>
      <c r="E163" s="72"/>
      <c r="F163" s="572"/>
      <c r="G163" s="543">
        <f t="shared" ref="G163:M163" si="20">SUM(G164:G177)</f>
        <v>18</v>
      </c>
      <c r="H163" s="543">
        <f t="shared" si="20"/>
        <v>540</v>
      </c>
      <c r="I163" s="543">
        <f t="shared" si="20"/>
        <v>60</v>
      </c>
      <c r="J163" s="543">
        <f t="shared" si="20"/>
        <v>0</v>
      </c>
      <c r="K163" s="543">
        <f t="shared" si="20"/>
        <v>0</v>
      </c>
      <c r="L163" s="543">
        <f t="shared" si="20"/>
        <v>60</v>
      </c>
      <c r="M163" s="543">
        <f t="shared" si="20"/>
        <v>480</v>
      </c>
      <c r="N163" s="573"/>
      <c r="O163" s="573"/>
      <c r="P163" s="573"/>
      <c r="Q163" s="573"/>
      <c r="R163" s="574"/>
      <c r="S163" s="574"/>
      <c r="T163" s="575"/>
      <c r="U163" s="575"/>
      <c r="V163" s="575"/>
      <c r="W163" s="575"/>
    </row>
    <row r="164" spans="1:23" s="568" customFormat="1" ht="18" x14ac:dyDescent="0.25">
      <c r="A164" s="576"/>
      <c r="B164" s="577" t="s">
        <v>222</v>
      </c>
      <c r="C164" s="578">
        <v>2</v>
      </c>
      <c r="D164" s="578" t="s">
        <v>136</v>
      </c>
      <c r="E164" s="72"/>
      <c r="F164" s="572"/>
      <c r="G164" s="579">
        <v>7</v>
      </c>
      <c r="H164" s="128">
        <f>G164*30</f>
        <v>210</v>
      </c>
      <c r="I164" s="580">
        <f>J164+K164+L164</f>
        <v>24</v>
      </c>
      <c r="J164" s="128"/>
      <c r="K164" s="128"/>
      <c r="L164" s="128">
        <v>24</v>
      </c>
      <c r="M164" s="581">
        <f>H164-I164</f>
        <v>186</v>
      </c>
      <c r="N164" s="582" t="s">
        <v>223</v>
      </c>
      <c r="O164" s="582" t="s">
        <v>223</v>
      </c>
      <c r="P164" s="582" t="s">
        <v>223</v>
      </c>
      <c r="Q164" s="582"/>
      <c r="R164" s="583"/>
      <c r="S164" s="583"/>
      <c r="T164" s="575"/>
      <c r="U164" s="575"/>
      <c r="V164" s="575"/>
      <c r="W164" s="575"/>
    </row>
    <row r="165" spans="1:23" s="568" customFormat="1" ht="18" x14ac:dyDescent="0.25">
      <c r="A165" s="576"/>
      <c r="B165" s="577" t="s">
        <v>222</v>
      </c>
      <c r="C165" s="578">
        <v>4</v>
      </c>
      <c r="D165" s="578" t="s">
        <v>145</v>
      </c>
      <c r="E165" s="72"/>
      <c r="F165" s="572"/>
      <c r="G165" s="579">
        <v>6</v>
      </c>
      <c r="H165" s="128">
        <f t="shared" ref="H165:H166" si="21">G165*30</f>
        <v>180</v>
      </c>
      <c r="I165" s="580">
        <f t="shared" ref="I165:I166" si="22">J165+K165+L165</f>
        <v>24</v>
      </c>
      <c r="J165" s="128"/>
      <c r="K165" s="128"/>
      <c r="L165" s="128">
        <v>24</v>
      </c>
      <c r="M165" s="581">
        <f t="shared" ref="M165:M166" si="23">H165-I165</f>
        <v>156</v>
      </c>
      <c r="N165" s="582"/>
      <c r="O165" s="582"/>
      <c r="P165" s="84"/>
      <c r="Q165" s="582" t="s">
        <v>223</v>
      </c>
      <c r="R165" s="582" t="s">
        <v>223</v>
      </c>
      <c r="S165" s="583"/>
      <c r="T165" s="575"/>
      <c r="U165" s="575"/>
      <c r="V165" s="575"/>
      <c r="W165" s="575"/>
    </row>
    <row r="166" spans="1:23" s="568" customFormat="1" ht="47.25" x14ac:dyDescent="0.25">
      <c r="A166" s="576"/>
      <c r="B166" s="577" t="s">
        <v>222</v>
      </c>
      <c r="C166" s="578">
        <v>5</v>
      </c>
      <c r="D166" s="578"/>
      <c r="E166" s="72"/>
      <c r="F166" s="572"/>
      <c r="G166" s="579">
        <v>5</v>
      </c>
      <c r="H166" s="128">
        <f t="shared" si="21"/>
        <v>150</v>
      </c>
      <c r="I166" s="580">
        <f t="shared" si="22"/>
        <v>12</v>
      </c>
      <c r="J166" s="128"/>
      <c r="K166" s="128"/>
      <c r="L166" s="128">
        <v>12</v>
      </c>
      <c r="M166" s="581">
        <f t="shared" si="23"/>
        <v>138</v>
      </c>
      <c r="N166" s="582"/>
      <c r="O166" s="582"/>
      <c r="P166" s="582"/>
      <c r="Q166" s="582"/>
      <c r="R166" s="584"/>
      <c r="S166" s="582" t="s">
        <v>223</v>
      </c>
      <c r="T166" s="575"/>
      <c r="U166" s="575"/>
      <c r="V166" s="575"/>
      <c r="W166" s="575"/>
    </row>
    <row r="167" spans="1:23" s="52" customFormat="1" x14ac:dyDescent="0.25">
      <c r="B167" s="953"/>
      <c r="C167" s="953"/>
      <c r="D167" s="953"/>
      <c r="E167" s="953"/>
      <c r="F167" s="953"/>
      <c r="G167" s="953"/>
      <c r="H167" s="953"/>
      <c r="I167" s="953"/>
      <c r="J167" s="953"/>
      <c r="K167" s="953"/>
    </row>
    <row r="168" spans="1:23" x14ac:dyDescent="0.25">
      <c r="A168" s="52"/>
      <c r="B168" s="953" t="s">
        <v>226</v>
      </c>
      <c r="C168" s="953"/>
      <c r="D168" s="1150"/>
      <c r="E168" s="1150"/>
      <c r="F168" s="1151"/>
      <c r="G168" s="1151"/>
      <c r="H168" s="953"/>
      <c r="I168" s="1152" t="s">
        <v>227</v>
      </c>
      <c r="J168" s="1158"/>
      <c r="K168" s="1158"/>
      <c r="L168" s="52"/>
      <c r="M168" s="52"/>
      <c r="N168" s="52"/>
      <c r="O168" s="52"/>
      <c r="P168" s="52"/>
      <c r="Q168" s="591"/>
      <c r="R168" s="52"/>
      <c r="S168" s="52"/>
      <c r="T168" s="52"/>
      <c r="U168" s="52"/>
      <c r="V168" s="52"/>
    </row>
    <row r="169" spans="1:23" x14ac:dyDescent="0.25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</row>
    <row r="170" spans="1:23" x14ac:dyDescent="0.25">
      <c r="A170" s="52"/>
      <c r="B170" s="953" t="s">
        <v>228</v>
      </c>
      <c r="C170" s="953"/>
      <c r="D170" s="1150"/>
      <c r="E170" s="1150"/>
      <c r="F170" s="1151"/>
      <c r="G170" s="1151"/>
      <c r="H170" s="953"/>
      <c r="I170" s="1152" t="s">
        <v>457</v>
      </c>
      <c r="J170" s="1153"/>
      <c r="K170" s="1153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</row>
    <row r="171" spans="1:23" x14ac:dyDescent="0.25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</row>
    <row r="172" spans="1:23" x14ac:dyDescent="0.25">
      <c r="A172" s="52"/>
      <c r="B172" s="953" t="s">
        <v>230</v>
      </c>
      <c r="C172" s="953"/>
      <c r="D172" s="1150"/>
      <c r="E172" s="1150"/>
      <c r="F172" s="1151"/>
      <c r="G172" s="1151"/>
      <c r="H172" s="953"/>
      <c r="I172" s="1152" t="s">
        <v>456</v>
      </c>
      <c r="J172" s="1153"/>
      <c r="K172" s="1153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</row>
    <row r="173" spans="1:23" x14ac:dyDescent="0.25">
      <c r="A173" s="61"/>
      <c r="B173" s="217"/>
      <c r="C173" s="1154" t="s">
        <v>232</v>
      </c>
      <c r="D173" s="1154"/>
      <c r="E173" s="1154"/>
      <c r="F173" s="1154"/>
      <c r="G173" s="1154"/>
      <c r="H173" s="1154"/>
      <c r="I173" s="1154"/>
      <c r="J173" s="1154"/>
      <c r="K173" s="1154"/>
      <c r="L173" s="218"/>
      <c r="M173" s="218"/>
      <c r="N173" s="52"/>
      <c r="O173" s="52"/>
      <c r="P173" s="52"/>
      <c r="Q173" s="52"/>
      <c r="R173" s="52"/>
      <c r="S173" s="52"/>
      <c r="T173" s="52"/>
      <c r="U173" s="52"/>
      <c r="V173" s="52"/>
    </row>
    <row r="175" spans="1:23" ht="16.5" thickBot="1" x14ac:dyDescent="0.3"/>
    <row r="176" spans="1:23" ht="16.5" thickBot="1" x14ac:dyDescent="0.3">
      <c r="N176" s="168"/>
      <c r="O176" s="168"/>
      <c r="P176" s="168"/>
      <c r="Q176" s="168"/>
      <c r="R176" s="168"/>
      <c r="S176" s="168"/>
      <c r="T176" s="168"/>
      <c r="U176" s="168"/>
    </row>
    <row r="177" spans="14:21" ht="16.5" thickBot="1" x14ac:dyDescent="0.3">
      <c r="N177" s="169"/>
      <c r="O177" s="169"/>
      <c r="P177" s="169"/>
      <c r="Q177" s="169"/>
      <c r="R177" s="169"/>
      <c r="S177" s="169"/>
      <c r="T177" s="169"/>
      <c r="U177" s="169"/>
    </row>
    <row r="178" spans="14:21" x14ac:dyDescent="0.25">
      <c r="N178" s="567"/>
      <c r="O178" s="567"/>
      <c r="P178" s="567"/>
      <c r="Q178" s="567"/>
      <c r="R178" s="567"/>
      <c r="S178" s="567"/>
      <c r="T178" s="567"/>
      <c r="U178" s="567"/>
    </row>
  </sheetData>
  <mergeCells count="138">
    <mergeCell ref="C173:K173"/>
    <mergeCell ref="D168:G168"/>
    <mergeCell ref="I168:K168"/>
    <mergeCell ref="D170:G170"/>
    <mergeCell ref="I170:K170"/>
    <mergeCell ref="D172:G172"/>
    <mergeCell ref="I172:K172"/>
    <mergeCell ref="A162:V162"/>
    <mergeCell ref="A154:F154"/>
    <mergeCell ref="A155:F155"/>
    <mergeCell ref="A156:M156"/>
    <mergeCell ref="A157:M157"/>
    <mergeCell ref="A158:M158"/>
    <mergeCell ref="A159:M159"/>
    <mergeCell ref="A160:M160"/>
    <mergeCell ref="N160:Q160"/>
    <mergeCell ref="R160:V160"/>
    <mergeCell ref="N161:Q161"/>
    <mergeCell ref="R161:U161"/>
    <mergeCell ref="A153:F153"/>
    <mergeCell ref="A132:A134"/>
    <mergeCell ref="A135:A137"/>
    <mergeCell ref="A138:A140"/>
    <mergeCell ref="A141:A143"/>
    <mergeCell ref="A144:A146"/>
    <mergeCell ref="A147:F147"/>
    <mergeCell ref="A148:F148"/>
    <mergeCell ref="A149:F149"/>
    <mergeCell ref="A150:F150"/>
    <mergeCell ref="A151:F151"/>
    <mergeCell ref="A152:F152"/>
    <mergeCell ref="C132:C134"/>
    <mergeCell ref="D132:D134"/>
    <mergeCell ref="E132:E134"/>
    <mergeCell ref="F132:F134"/>
    <mergeCell ref="C144:C146"/>
    <mergeCell ref="D144:D146"/>
    <mergeCell ref="E144:E146"/>
    <mergeCell ref="F144:F146"/>
    <mergeCell ref="C135:C137"/>
    <mergeCell ref="D135:D137"/>
    <mergeCell ref="E135:E137"/>
    <mergeCell ref="F135:F137"/>
    <mergeCell ref="A129:A131"/>
    <mergeCell ref="A104:A106"/>
    <mergeCell ref="A107:A109"/>
    <mergeCell ref="A110:A112"/>
    <mergeCell ref="A113:A115"/>
    <mergeCell ref="A116:A118"/>
    <mergeCell ref="A119:F119"/>
    <mergeCell ref="A120:F120"/>
    <mergeCell ref="A121:F121"/>
    <mergeCell ref="A122:V122"/>
    <mergeCell ref="A123:A125"/>
    <mergeCell ref="A126:A128"/>
    <mergeCell ref="C123:C125"/>
    <mergeCell ref="D123:D125"/>
    <mergeCell ref="E123:E125"/>
    <mergeCell ref="F123:F125"/>
    <mergeCell ref="C104:C106"/>
    <mergeCell ref="D104:D106"/>
    <mergeCell ref="E104:E106"/>
    <mergeCell ref="F104:F106"/>
    <mergeCell ref="C107:C109"/>
    <mergeCell ref="D107:D109"/>
    <mergeCell ref="E107:E109"/>
    <mergeCell ref="F107:F109"/>
    <mergeCell ref="A103:V103"/>
    <mergeCell ref="A86:F86"/>
    <mergeCell ref="A87:V87"/>
    <mergeCell ref="A92:F92"/>
    <mergeCell ref="A93:F93"/>
    <mergeCell ref="A94:F94"/>
    <mergeCell ref="A95:V95"/>
    <mergeCell ref="A98:F98"/>
    <mergeCell ref="A99:F99"/>
    <mergeCell ref="A100:F100"/>
    <mergeCell ref="A101:F101"/>
    <mergeCell ref="A102:V102"/>
    <mergeCell ref="A85:F85"/>
    <mergeCell ref="N4:P4"/>
    <mergeCell ref="Q4:S4"/>
    <mergeCell ref="T4:V4"/>
    <mergeCell ref="N6:V6"/>
    <mergeCell ref="A9:V9"/>
    <mergeCell ref="A10:V10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41:F41"/>
    <mergeCell ref="A42:F42"/>
    <mergeCell ref="A43:F43"/>
    <mergeCell ref="A44:V44"/>
    <mergeCell ref="A84:F84"/>
    <mergeCell ref="A1:V1"/>
    <mergeCell ref="A2:A7"/>
    <mergeCell ref="B2:B7"/>
    <mergeCell ref="C2:F2"/>
    <mergeCell ref="G2:G7"/>
    <mergeCell ref="H2:M2"/>
    <mergeCell ref="N2:V3"/>
    <mergeCell ref="C3:C7"/>
    <mergeCell ref="D3:D7"/>
    <mergeCell ref="E3:F3"/>
    <mergeCell ref="C116:C118"/>
    <mergeCell ref="D116:D118"/>
    <mergeCell ref="E116:E118"/>
    <mergeCell ref="F116:F118"/>
    <mergeCell ref="C110:C112"/>
    <mergeCell ref="D110:D112"/>
    <mergeCell ref="E110:E112"/>
    <mergeCell ref="F110:F112"/>
    <mergeCell ref="C113:C115"/>
    <mergeCell ref="D113:D115"/>
    <mergeCell ref="E113:E115"/>
    <mergeCell ref="F113:F115"/>
    <mergeCell ref="C141:C143"/>
    <mergeCell ref="D141:D143"/>
    <mergeCell ref="E141:E143"/>
    <mergeCell ref="F141:F143"/>
    <mergeCell ref="C126:C128"/>
    <mergeCell ref="D126:D128"/>
    <mergeCell ref="E126:E128"/>
    <mergeCell ref="F126:F128"/>
    <mergeCell ref="C129:C131"/>
    <mergeCell ref="D129:D131"/>
    <mergeCell ref="E129:E131"/>
    <mergeCell ref="F129:F131"/>
    <mergeCell ref="C138:C140"/>
    <mergeCell ref="D138:D140"/>
    <mergeCell ref="E138:E140"/>
    <mergeCell ref="F138:F140"/>
  </mergeCells>
  <pageMargins left="0.70866141732283472" right="0.70866141732283472" top="0.74803149606299213" bottom="0.74803149606299213" header="0.31496062992125984" footer="0.31496062992125984"/>
  <pageSetup paperSize="9" scale="65" fitToHeight="4" orientation="landscape" r:id="rId1"/>
  <rowBreaks count="2" manualBreakCount="2">
    <brk id="109" max="16383" man="1"/>
    <brk id="143" max="16383" man="1"/>
  </rowBreaks>
  <colBreaks count="1" manualBreakCount="1">
    <brk id="27" max="1048575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EB191"/>
  <sheetViews>
    <sheetView view="pageBreakPreview" topLeftCell="A8" zoomScale="75" zoomScaleSheetLayoutView="75" workbookViewId="0">
      <selection activeCell="B186" sqref="B186"/>
    </sheetView>
  </sheetViews>
  <sheetFormatPr defaultColWidth="9.140625" defaultRowHeight="15.75" x14ac:dyDescent="0.25"/>
  <cols>
    <col min="1" max="1" width="11.28515625" style="219" customWidth="1"/>
    <col min="2" max="2" width="48.5703125" style="84" customWidth="1"/>
    <col min="3" max="3" width="6.7109375" style="220" customWidth="1"/>
    <col min="4" max="4" width="6.42578125" style="221" customWidth="1"/>
    <col min="5" max="5" width="4.140625" style="221" hidden="1" customWidth="1"/>
    <col min="6" max="6" width="6.42578125" style="220" hidden="1" customWidth="1"/>
    <col min="7" max="7" width="7.42578125" style="220" customWidth="1"/>
    <col min="8" max="8" width="9.85546875" style="220" customWidth="1"/>
    <col min="9" max="9" width="8.7109375" style="84" customWidth="1"/>
    <col min="10" max="10" width="8" style="84" customWidth="1"/>
    <col min="11" max="11" width="5.85546875" style="84" customWidth="1"/>
    <col min="12" max="12" width="8.5703125" style="84" customWidth="1"/>
    <col min="13" max="13" width="8.85546875" style="84" customWidth="1"/>
    <col min="14" max="14" width="12.140625" style="84" customWidth="1"/>
    <col min="15" max="15" width="42.85546875" style="84" customWidth="1"/>
    <col min="16" max="16" width="36.7109375" style="84" hidden="1" customWidth="1"/>
    <col min="17" max="16384" width="9.140625" style="84"/>
  </cols>
  <sheetData>
    <row r="1" spans="1:16" s="52" customFormat="1" ht="18.75" customHeight="1" thickBot="1" x14ac:dyDescent="0.3">
      <c r="A1" s="968"/>
      <c r="B1" s="1362" t="s">
        <v>529</v>
      </c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969"/>
      <c r="O1" s="969"/>
      <c r="P1" s="969"/>
    </row>
    <row r="2" spans="1:16" s="52" customFormat="1" ht="15.75" customHeight="1" x14ac:dyDescent="0.25">
      <c r="A2" s="1044" t="s">
        <v>111</v>
      </c>
      <c r="B2" s="1047" t="s">
        <v>112</v>
      </c>
      <c r="C2" s="1050" t="s">
        <v>113</v>
      </c>
      <c r="D2" s="1051"/>
      <c r="E2" s="1051"/>
      <c r="F2" s="1052"/>
      <c r="G2" s="1053" t="s">
        <v>114</v>
      </c>
      <c r="H2" s="1056" t="s">
        <v>115</v>
      </c>
      <c r="I2" s="1057"/>
      <c r="J2" s="1057"/>
      <c r="K2" s="1057"/>
      <c r="L2" s="1057"/>
      <c r="M2" s="1058"/>
      <c r="N2" s="1059" t="s">
        <v>528</v>
      </c>
      <c r="O2" s="1361" t="s">
        <v>100</v>
      </c>
      <c r="P2" s="963"/>
    </row>
    <row r="3" spans="1:16" s="52" customFormat="1" ht="16.5" thickBot="1" x14ac:dyDescent="0.3">
      <c r="A3" s="1045"/>
      <c r="B3" s="1048"/>
      <c r="C3" s="1063" t="s">
        <v>117</v>
      </c>
      <c r="D3" s="1065" t="s">
        <v>118</v>
      </c>
      <c r="E3" s="1067" t="s">
        <v>119</v>
      </c>
      <c r="F3" s="1068"/>
      <c r="G3" s="1054"/>
      <c r="H3" s="1071" t="s">
        <v>120</v>
      </c>
      <c r="I3" s="1074" t="s">
        <v>121</v>
      </c>
      <c r="J3" s="1075"/>
      <c r="K3" s="1075"/>
      <c r="L3" s="1076"/>
      <c r="M3" s="1077" t="s">
        <v>122</v>
      </c>
      <c r="N3" s="1360"/>
      <c r="O3" s="1361"/>
      <c r="P3" s="964"/>
    </row>
    <row r="4" spans="1:16" s="52" customFormat="1" ht="16.5" thickBot="1" x14ac:dyDescent="0.3">
      <c r="A4" s="1045"/>
      <c r="B4" s="1048"/>
      <c r="C4" s="1063"/>
      <c r="D4" s="1065"/>
      <c r="E4" s="1065" t="s">
        <v>123</v>
      </c>
      <c r="F4" s="1081" t="s">
        <v>124</v>
      </c>
      <c r="G4" s="1054"/>
      <c r="H4" s="1072"/>
      <c r="I4" s="1083" t="s">
        <v>125</v>
      </c>
      <c r="J4" s="1083" t="s">
        <v>126</v>
      </c>
      <c r="K4" s="1083" t="s">
        <v>127</v>
      </c>
      <c r="L4" s="1083" t="s">
        <v>128</v>
      </c>
      <c r="M4" s="1078"/>
      <c r="N4" s="1360"/>
      <c r="O4" s="1361"/>
      <c r="P4" s="966"/>
    </row>
    <row r="5" spans="1:16" s="52" customFormat="1" ht="16.5" thickBot="1" x14ac:dyDescent="0.3">
      <c r="A5" s="1045"/>
      <c r="B5" s="1048"/>
      <c r="C5" s="1063"/>
      <c r="D5" s="1065"/>
      <c r="E5" s="1065"/>
      <c r="F5" s="1081"/>
      <c r="G5" s="1054"/>
      <c r="H5" s="1072"/>
      <c r="I5" s="1084"/>
      <c r="J5" s="1084"/>
      <c r="K5" s="1084"/>
      <c r="L5" s="1084"/>
      <c r="M5" s="1078"/>
      <c r="N5" s="1360"/>
      <c r="O5" s="1361"/>
      <c r="P5" s="54"/>
    </row>
    <row r="6" spans="1:16" s="52" customFormat="1" ht="16.5" thickBot="1" x14ac:dyDescent="0.3">
      <c r="A6" s="1045"/>
      <c r="B6" s="1048"/>
      <c r="C6" s="1063"/>
      <c r="D6" s="1065"/>
      <c r="E6" s="1065"/>
      <c r="F6" s="1081"/>
      <c r="G6" s="1054"/>
      <c r="H6" s="1072"/>
      <c r="I6" s="1084"/>
      <c r="J6" s="1084"/>
      <c r="K6" s="1084"/>
      <c r="L6" s="1084"/>
      <c r="M6" s="1079"/>
      <c r="N6" s="1360"/>
      <c r="O6" s="1361"/>
      <c r="P6" s="965"/>
    </row>
    <row r="7" spans="1:16" s="52" customFormat="1" ht="21" customHeight="1" thickBot="1" x14ac:dyDescent="0.3">
      <c r="A7" s="1046"/>
      <c r="B7" s="1049"/>
      <c r="C7" s="1064"/>
      <c r="D7" s="1066"/>
      <c r="E7" s="1066"/>
      <c r="F7" s="1082"/>
      <c r="G7" s="1055"/>
      <c r="H7" s="1073"/>
      <c r="I7" s="1085"/>
      <c r="J7" s="1085"/>
      <c r="K7" s="1085"/>
      <c r="L7" s="1085"/>
      <c r="M7" s="1080"/>
      <c r="N7" s="1061"/>
      <c r="O7" s="1361"/>
      <c r="P7" s="56"/>
    </row>
    <row r="8" spans="1:16" s="52" customFormat="1" ht="16.5" thickBot="1" x14ac:dyDescent="0.3">
      <c r="A8" s="59">
        <v>1</v>
      </c>
      <c r="B8" s="60">
        <v>2</v>
      </c>
      <c r="C8" s="61">
        <v>3</v>
      </c>
      <c r="D8" s="59">
        <v>4</v>
      </c>
      <c r="E8" s="59">
        <v>5</v>
      </c>
      <c r="F8" s="59">
        <v>6</v>
      </c>
      <c r="G8" s="59">
        <v>7</v>
      </c>
      <c r="H8" s="59">
        <v>8</v>
      </c>
      <c r="I8" s="59">
        <v>9</v>
      </c>
      <c r="J8" s="59">
        <v>10</v>
      </c>
      <c r="K8" s="59">
        <v>11</v>
      </c>
      <c r="L8" s="59">
        <v>12</v>
      </c>
      <c r="M8" s="62">
        <v>13</v>
      </c>
      <c r="N8" s="53">
        <v>14</v>
      </c>
      <c r="O8" s="967">
        <v>15</v>
      </c>
      <c r="P8" s="53">
        <v>16</v>
      </c>
    </row>
    <row r="9" spans="1:16" s="52" customFormat="1" ht="16.5" hidden="1" thickBot="1" x14ac:dyDescent="0.3">
      <c r="A9" s="1092" t="s">
        <v>133</v>
      </c>
      <c r="B9" s="1093"/>
      <c r="C9" s="1094"/>
      <c r="D9" s="1094"/>
      <c r="E9" s="1094"/>
      <c r="F9" s="1094"/>
      <c r="G9" s="1094"/>
      <c r="H9" s="1094"/>
      <c r="I9" s="1094"/>
      <c r="J9" s="1094"/>
      <c r="K9" s="1094"/>
      <c r="L9" s="1094"/>
      <c r="M9" s="1094"/>
      <c r="N9" s="1093"/>
      <c r="O9" s="1093"/>
      <c r="P9" s="1093"/>
    </row>
    <row r="10" spans="1:16" s="52" customFormat="1" hidden="1" x14ac:dyDescent="0.25">
      <c r="A10" s="1069" t="s">
        <v>134</v>
      </c>
      <c r="B10" s="1070"/>
      <c r="C10" s="1070"/>
      <c r="D10" s="1070"/>
      <c r="E10" s="1070"/>
      <c r="F10" s="1070"/>
      <c r="G10" s="1070"/>
      <c r="H10" s="1070"/>
      <c r="I10" s="1070"/>
      <c r="J10" s="1070"/>
      <c r="K10" s="1070"/>
      <c r="L10" s="1070"/>
      <c r="M10" s="1070"/>
      <c r="N10" s="1070"/>
      <c r="O10" s="1070"/>
      <c r="P10" s="1070"/>
    </row>
    <row r="11" spans="1:16" s="65" customFormat="1" ht="37.5" hidden="1" x14ac:dyDescent="0.25">
      <c r="A11" s="64" t="s">
        <v>272</v>
      </c>
      <c r="B11" s="750" t="s">
        <v>92</v>
      </c>
      <c r="C11" s="751"/>
      <c r="D11" s="752" t="s">
        <v>233</v>
      </c>
      <c r="E11" s="753"/>
      <c r="F11" s="754"/>
      <c r="G11" s="755">
        <v>14</v>
      </c>
      <c r="H11" s="756">
        <f>G11*30</f>
        <v>420</v>
      </c>
      <c r="I11" s="757"/>
      <c r="J11" s="758"/>
      <c r="K11" s="758"/>
      <c r="L11" s="946"/>
      <c r="M11" s="759"/>
      <c r="N11" s="760"/>
      <c r="O11" s="761"/>
      <c r="P11" s="761"/>
    </row>
    <row r="12" spans="1:16" s="65" customFormat="1" ht="15.75" hidden="1" customHeight="1" x14ac:dyDescent="0.25">
      <c r="A12" s="73" t="s">
        <v>273</v>
      </c>
      <c r="B12" s="74" t="s">
        <v>415</v>
      </c>
      <c r="C12" s="66"/>
      <c r="D12" s="946" t="s">
        <v>136</v>
      </c>
      <c r="E12" s="949"/>
      <c r="F12" s="75"/>
      <c r="G12" s="764">
        <v>2</v>
      </c>
      <c r="H12" s="765">
        <f>G12*30</f>
        <v>60</v>
      </c>
      <c r="I12" s="766">
        <v>4</v>
      </c>
      <c r="J12" s="767" t="s">
        <v>55</v>
      </c>
      <c r="K12" s="767"/>
      <c r="L12" s="767"/>
      <c r="M12" s="78">
        <f>H12-I12</f>
        <v>56</v>
      </c>
      <c r="N12" s="958" t="s">
        <v>55</v>
      </c>
      <c r="O12" s="69"/>
      <c r="P12" s="69"/>
    </row>
    <row r="13" spans="1:16" s="65" customFormat="1" ht="28.5" hidden="1" customHeight="1" x14ac:dyDescent="0.25">
      <c r="A13" s="73" t="s">
        <v>274</v>
      </c>
      <c r="B13" s="74" t="s">
        <v>137</v>
      </c>
      <c r="C13" s="66"/>
      <c r="D13" s="946"/>
      <c r="E13" s="949"/>
      <c r="F13" s="75"/>
      <c r="G13" s="76">
        <v>6</v>
      </c>
      <c r="H13" s="77">
        <f>G13*30</f>
        <v>180</v>
      </c>
      <c r="I13" s="66"/>
      <c r="J13" s="946"/>
      <c r="K13" s="946"/>
      <c r="L13" s="946"/>
      <c r="M13" s="78"/>
      <c r="N13" s="68"/>
      <c r="O13" s="69"/>
      <c r="P13" s="69"/>
    </row>
    <row r="14" spans="1:16" s="65" customFormat="1" ht="28.5" hidden="1" customHeight="1" x14ac:dyDescent="0.25">
      <c r="A14" s="73"/>
      <c r="B14" s="74" t="s">
        <v>236</v>
      </c>
      <c r="C14" s="66"/>
      <c r="D14" s="946"/>
      <c r="E14" s="949"/>
      <c r="F14" s="75"/>
      <c r="G14" s="76">
        <v>4</v>
      </c>
      <c r="H14" s="77">
        <f t="shared" ref="H14:H40" si="0">G14*30</f>
        <v>120</v>
      </c>
      <c r="I14" s="66"/>
      <c r="J14" s="946"/>
      <c r="K14" s="946"/>
      <c r="L14" s="946"/>
      <c r="M14" s="78"/>
      <c r="N14" s="68"/>
      <c r="O14" s="69"/>
      <c r="P14" s="69"/>
    </row>
    <row r="15" spans="1:16" s="65" customFormat="1" ht="28.5" hidden="1" customHeight="1" x14ac:dyDescent="0.25">
      <c r="A15" s="73" t="s">
        <v>274</v>
      </c>
      <c r="B15" s="74" t="s">
        <v>137</v>
      </c>
      <c r="C15" s="939">
        <v>1</v>
      </c>
      <c r="D15" s="946"/>
      <c r="E15" s="949"/>
      <c r="F15" s="75"/>
      <c r="G15" s="76">
        <v>2</v>
      </c>
      <c r="H15" s="77">
        <f t="shared" si="0"/>
        <v>60</v>
      </c>
      <c r="I15" s="66">
        <v>4</v>
      </c>
      <c r="J15" s="946" t="s">
        <v>55</v>
      </c>
      <c r="K15" s="946"/>
      <c r="L15" s="946"/>
      <c r="M15" s="78">
        <f>H15-I15</f>
        <v>56</v>
      </c>
      <c r="N15" s="959" t="s">
        <v>55</v>
      </c>
      <c r="O15" s="69"/>
      <c r="P15" s="69"/>
    </row>
    <row r="16" spans="1:16" s="65" customFormat="1" ht="48" hidden="1" thickBot="1" x14ac:dyDescent="0.3">
      <c r="A16" s="73" t="s">
        <v>275</v>
      </c>
      <c r="B16" s="768" t="s">
        <v>238</v>
      </c>
      <c r="C16" s="66"/>
      <c r="D16" s="79" t="s">
        <v>233</v>
      </c>
      <c r="E16" s="80"/>
      <c r="F16" s="769"/>
      <c r="G16" s="76">
        <v>3</v>
      </c>
      <c r="H16" s="77">
        <f t="shared" si="0"/>
        <v>90</v>
      </c>
      <c r="I16" s="66"/>
      <c r="J16" s="946"/>
      <c r="K16" s="946"/>
      <c r="L16" s="946"/>
      <c r="M16" s="78"/>
      <c r="N16" s="68"/>
      <c r="O16" s="69"/>
      <c r="P16" s="770"/>
    </row>
    <row r="17" spans="1:16" s="65" customFormat="1" hidden="1" x14ac:dyDescent="0.25">
      <c r="A17" s="771" t="s">
        <v>276</v>
      </c>
      <c r="B17" s="772" t="s">
        <v>75</v>
      </c>
      <c r="C17" s="773"/>
      <c r="D17" s="948"/>
      <c r="E17" s="948"/>
      <c r="F17" s="774"/>
      <c r="G17" s="775">
        <v>3</v>
      </c>
      <c r="H17" s="77">
        <f t="shared" si="0"/>
        <v>90</v>
      </c>
      <c r="I17" s="947"/>
      <c r="J17" s="946"/>
      <c r="K17" s="946"/>
      <c r="L17" s="946"/>
      <c r="M17" s="774"/>
      <c r="N17" s="776"/>
      <c r="O17" s="69"/>
      <c r="P17" s="777"/>
    </row>
    <row r="18" spans="1:16" s="65" customFormat="1" hidden="1" x14ac:dyDescent="0.25">
      <c r="A18" s="771"/>
      <c r="B18" s="772" t="s">
        <v>236</v>
      </c>
      <c r="C18" s="773"/>
      <c r="D18" s="948"/>
      <c r="E18" s="780"/>
      <c r="F18" s="774"/>
      <c r="G18" s="775">
        <v>1</v>
      </c>
      <c r="H18" s="77">
        <f t="shared" si="0"/>
        <v>30</v>
      </c>
      <c r="I18" s="947"/>
      <c r="J18" s="946"/>
      <c r="K18" s="946"/>
      <c r="L18" s="946"/>
      <c r="M18" s="774"/>
      <c r="N18" s="776"/>
      <c r="O18" s="69"/>
      <c r="P18" s="777"/>
    </row>
    <row r="19" spans="1:16" s="65" customFormat="1" hidden="1" x14ac:dyDescent="0.25">
      <c r="A19" s="771" t="s">
        <v>276</v>
      </c>
      <c r="B19" s="772" t="s">
        <v>75</v>
      </c>
      <c r="C19" s="773"/>
      <c r="D19" s="948" t="s">
        <v>136</v>
      </c>
      <c r="E19" s="780"/>
      <c r="F19" s="774"/>
      <c r="G19" s="775">
        <v>2</v>
      </c>
      <c r="H19" s="77">
        <f t="shared" si="0"/>
        <v>60</v>
      </c>
      <c r="I19" s="947">
        <v>4</v>
      </c>
      <c r="J19" s="946" t="s">
        <v>55</v>
      </c>
      <c r="K19" s="946"/>
      <c r="L19" s="946"/>
      <c r="M19" s="78">
        <f>H19-I19</f>
        <v>56</v>
      </c>
      <c r="N19" s="960" t="s">
        <v>55</v>
      </c>
      <c r="O19" s="69"/>
      <c r="P19" s="777"/>
    </row>
    <row r="20" spans="1:16" s="65" customFormat="1" hidden="1" x14ac:dyDescent="0.25">
      <c r="A20" s="73" t="s">
        <v>277</v>
      </c>
      <c r="B20" s="74" t="s">
        <v>322</v>
      </c>
      <c r="C20" s="781">
        <v>1</v>
      </c>
      <c r="D20" s="79"/>
      <c r="E20" s="80"/>
      <c r="F20" s="78"/>
      <c r="G20" s="76">
        <v>4</v>
      </c>
      <c r="H20" s="77">
        <f t="shared" si="0"/>
        <v>120</v>
      </c>
      <c r="I20" s="66">
        <v>4</v>
      </c>
      <c r="J20" s="946" t="s">
        <v>55</v>
      </c>
      <c r="K20" s="946"/>
      <c r="L20" s="946" t="s">
        <v>103</v>
      </c>
      <c r="M20" s="78">
        <f>H20-I20</f>
        <v>116</v>
      </c>
      <c r="N20" s="959" t="s">
        <v>62</v>
      </c>
      <c r="O20" s="69"/>
      <c r="P20" s="69"/>
    </row>
    <row r="21" spans="1:16" s="65" customFormat="1" hidden="1" x14ac:dyDescent="0.25">
      <c r="A21" s="73" t="s">
        <v>278</v>
      </c>
      <c r="B21" s="74" t="s">
        <v>334</v>
      </c>
      <c r="C21" s="781">
        <v>1</v>
      </c>
      <c r="D21" s="79"/>
      <c r="E21" s="80"/>
      <c r="F21" s="78"/>
      <c r="G21" s="76">
        <v>5</v>
      </c>
      <c r="H21" s="77">
        <f t="shared" si="0"/>
        <v>150</v>
      </c>
      <c r="I21" s="66">
        <v>4</v>
      </c>
      <c r="J21" s="946" t="s">
        <v>55</v>
      </c>
      <c r="K21" s="946"/>
      <c r="L21" s="946" t="s">
        <v>103</v>
      </c>
      <c r="M21" s="78">
        <f>H21-I21</f>
        <v>146</v>
      </c>
      <c r="N21" s="959" t="s">
        <v>62</v>
      </c>
      <c r="O21" s="69"/>
      <c r="P21" s="69"/>
    </row>
    <row r="22" spans="1:16" s="65" customFormat="1" hidden="1" x14ac:dyDescent="0.25">
      <c r="A22" s="73" t="s">
        <v>279</v>
      </c>
      <c r="B22" s="74" t="s">
        <v>61</v>
      </c>
      <c r="C22" s="781"/>
      <c r="D22" s="79"/>
      <c r="E22" s="80"/>
      <c r="F22" s="78"/>
      <c r="G22" s="76">
        <v>3</v>
      </c>
      <c r="H22" s="77">
        <f t="shared" si="0"/>
        <v>90</v>
      </c>
      <c r="I22" s="66"/>
      <c r="J22" s="946"/>
      <c r="K22" s="946"/>
      <c r="L22" s="946"/>
      <c r="M22" s="78"/>
      <c r="N22" s="68"/>
      <c r="O22" s="69"/>
      <c r="P22" s="69"/>
    </row>
    <row r="23" spans="1:16" s="65" customFormat="1" hidden="1" x14ac:dyDescent="0.25">
      <c r="A23" s="73"/>
      <c r="B23" s="772" t="s">
        <v>236</v>
      </c>
      <c r="C23" s="781"/>
      <c r="D23" s="79"/>
      <c r="E23" s="80"/>
      <c r="F23" s="78"/>
      <c r="G23" s="76">
        <v>1</v>
      </c>
      <c r="H23" s="77">
        <f t="shared" si="0"/>
        <v>30</v>
      </c>
      <c r="I23" s="66"/>
      <c r="J23" s="946"/>
      <c r="K23" s="946"/>
      <c r="L23" s="946"/>
      <c r="M23" s="78"/>
      <c r="N23" s="68"/>
      <c r="O23" s="69"/>
      <c r="P23" s="69"/>
    </row>
    <row r="24" spans="1:16" s="65" customFormat="1" hidden="1" x14ac:dyDescent="0.25">
      <c r="B24" s="772" t="s">
        <v>237</v>
      </c>
      <c r="C24" s="781"/>
      <c r="D24" s="79">
        <v>3</v>
      </c>
      <c r="E24" s="80"/>
      <c r="F24" s="78"/>
      <c r="G24" s="76">
        <v>2</v>
      </c>
      <c r="H24" s="77">
        <f t="shared" si="0"/>
        <v>60</v>
      </c>
      <c r="I24" s="66">
        <v>4</v>
      </c>
      <c r="J24" s="946" t="s">
        <v>55</v>
      </c>
      <c r="K24" s="946"/>
      <c r="L24" s="946"/>
      <c r="M24" s="78">
        <f>H24-I24</f>
        <v>56</v>
      </c>
      <c r="N24" s="68"/>
      <c r="O24" s="69"/>
      <c r="P24" s="69"/>
    </row>
    <row r="25" spans="1:16" s="65" customFormat="1" hidden="1" x14ac:dyDescent="0.25">
      <c r="A25" s="771" t="s">
        <v>280</v>
      </c>
      <c r="B25" s="772" t="s">
        <v>52</v>
      </c>
      <c r="C25" s="773"/>
      <c r="D25" s="948"/>
      <c r="E25" s="948"/>
      <c r="F25" s="774"/>
      <c r="G25" s="363">
        <v>3</v>
      </c>
      <c r="H25" s="782">
        <f t="shared" si="0"/>
        <v>90</v>
      </c>
      <c r="I25" s="947"/>
      <c r="J25" s="946"/>
      <c r="K25" s="946"/>
      <c r="L25" s="946"/>
      <c r="M25" s="774">
        <f>H25-I25</f>
        <v>90</v>
      </c>
      <c r="N25" s="776"/>
      <c r="O25" s="777"/>
      <c r="P25" s="777"/>
    </row>
    <row r="26" spans="1:16" s="65" customFormat="1" hidden="1" x14ac:dyDescent="0.25">
      <c r="A26" s="771"/>
      <c r="B26" s="772" t="s">
        <v>236</v>
      </c>
      <c r="C26" s="773"/>
      <c r="D26" s="948"/>
      <c r="E26" s="780"/>
      <c r="F26" s="774"/>
      <c r="G26" s="363">
        <v>2</v>
      </c>
      <c r="H26" s="77">
        <f t="shared" si="0"/>
        <v>60</v>
      </c>
      <c r="I26" s="947"/>
      <c r="J26" s="946"/>
      <c r="K26" s="946"/>
      <c r="L26" s="946"/>
      <c r="M26" s="774"/>
      <c r="N26" s="776"/>
      <c r="O26" s="69"/>
      <c r="P26" s="777"/>
    </row>
    <row r="27" spans="1:16" s="65" customFormat="1" hidden="1" x14ac:dyDescent="0.25">
      <c r="A27" s="771"/>
      <c r="B27" s="772" t="s">
        <v>237</v>
      </c>
      <c r="C27" s="773"/>
      <c r="D27" s="948">
        <v>4</v>
      </c>
      <c r="E27" s="780"/>
      <c r="F27" s="774"/>
      <c r="G27" s="363">
        <v>1</v>
      </c>
      <c r="H27" s="77">
        <f t="shared" si="0"/>
        <v>30</v>
      </c>
      <c r="I27" s="947">
        <v>4</v>
      </c>
      <c r="J27" s="946" t="s">
        <v>55</v>
      </c>
      <c r="K27" s="946"/>
      <c r="L27" s="946"/>
      <c r="M27" s="78">
        <f>H27-I27</f>
        <v>26</v>
      </c>
      <c r="N27" s="776"/>
      <c r="O27" s="69"/>
      <c r="P27" s="777"/>
    </row>
    <row r="28" spans="1:16" s="65" customFormat="1" hidden="1" x14ac:dyDescent="0.25">
      <c r="A28" s="73" t="s">
        <v>281</v>
      </c>
      <c r="B28" s="74" t="s">
        <v>72</v>
      </c>
      <c r="C28" s="773"/>
      <c r="D28" s="948"/>
      <c r="E28" s="780"/>
      <c r="F28" s="774"/>
      <c r="G28" s="775">
        <v>5</v>
      </c>
      <c r="H28" s="77">
        <f t="shared" si="0"/>
        <v>150</v>
      </c>
      <c r="I28" s="947"/>
      <c r="J28" s="946"/>
      <c r="K28" s="946"/>
      <c r="L28" s="946"/>
      <c r="M28" s="78"/>
      <c r="N28" s="776"/>
      <c r="O28" s="69"/>
      <c r="P28" s="777"/>
    </row>
    <row r="29" spans="1:16" s="65" customFormat="1" hidden="1" x14ac:dyDescent="0.25">
      <c r="A29" s="771"/>
      <c r="B29" s="772" t="s">
        <v>236</v>
      </c>
      <c r="C29" s="773"/>
      <c r="D29" s="948"/>
      <c r="E29" s="780"/>
      <c r="F29" s="774"/>
      <c r="G29" s="775">
        <v>1</v>
      </c>
      <c r="H29" s="77">
        <f t="shared" si="0"/>
        <v>30</v>
      </c>
      <c r="I29" s="947"/>
      <c r="J29" s="946"/>
      <c r="K29" s="946"/>
      <c r="L29" s="946"/>
      <c r="M29" s="78"/>
      <c r="N29" s="776"/>
      <c r="O29" s="69"/>
      <c r="P29" s="777"/>
    </row>
    <row r="30" spans="1:16" s="65" customFormat="1" hidden="1" x14ac:dyDescent="0.25">
      <c r="A30" s="73" t="s">
        <v>281</v>
      </c>
      <c r="B30" s="74" t="s">
        <v>72</v>
      </c>
      <c r="C30" s="66">
        <v>1</v>
      </c>
      <c r="D30" s="79"/>
      <c r="E30" s="80"/>
      <c r="F30" s="769"/>
      <c r="G30" s="76">
        <v>4</v>
      </c>
      <c r="H30" s="77">
        <f>G30*30</f>
        <v>120</v>
      </c>
      <c r="I30" s="66">
        <v>8</v>
      </c>
      <c r="J30" s="946" t="s">
        <v>55</v>
      </c>
      <c r="K30" s="946"/>
      <c r="L30" s="946" t="s">
        <v>103</v>
      </c>
      <c r="M30" s="78">
        <f>H30-I30</f>
        <v>112</v>
      </c>
      <c r="N30" s="959" t="s">
        <v>68</v>
      </c>
      <c r="O30" s="69"/>
      <c r="P30" s="770"/>
    </row>
    <row r="31" spans="1:16" s="784" customFormat="1" ht="31.5" hidden="1" x14ac:dyDescent="0.25">
      <c r="A31" s="73" t="s">
        <v>282</v>
      </c>
      <c r="B31" s="74" t="s">
        <v>416</v>
      </c>
      <c r="C31" s="66" t="s">
        <v>235</v>
      </c>
      <c r="D31" s="79"/>
      <c r="E31" s="80"/>
      <c r="F31" s="769"/>
      <c r="G31" s="76">
        <v>6</v>
      </c>
      <c r="H31" s="77">
        <f t="shared" si="0"/>
        <v>180</v>
      </c>
      <c r="I31" s="66"/>
      <c r="J31" s="946"/>
      <c r="K31" s="946"/>
      <c r="L31" s="946"/>
      <c r="M31" s="78"/>
      <c r="N31" s="68"/>
      <c r="O31" s="69"/>
      <c r="P31" s="783"/>
    </row>
    <row r="32" spans="1:16" s="784" customFormat="1" ht="31.5" hidden="1" x14ac:dyDescent="0.25">
      <c r="A32" s="73" t="s">
        <v>283</v>
      </c>
      <c r="B32" s="74" t="s">
        <v>78</v>
      </c>
      <c r="C32" s="66"/>
      <c r="D32" s="79"/>
      <c r="E32" s="80"/>
      <c r="F32" s="769"/>
      <c r="G32" s="775">
        <v>5</v>
      </c>
      <c r="H32" s="77">
        <f t="shared" si="0"/>
        <v>150</v>
      </c>
      <c r="I32" s="66"/>
      <c r="J32" s="946"/>
      <c r="K32" s="946"/>
      <c r="L32" s="946"/>
      <c r="M32" s="78"/>
      <c r="N32" s="68"/>
      <c r="O32" s="69"/>
      <c r="P32" s="783"/>
    </row>
    <row r="33" spans="1:16" s="784" customFormat="1" ht="18.600000000000001" hidden="1" customHeight="1" x14ac:dyDescent="0.25">
      <c r="A33" s="73"/>
      <c r="B33" s="772" t="s">
        <v>236</v>
      </c>
      <c r="C33" s="66"/>
      <c r="D33" s="79"/>
      <c r="E33" s="80"/>
      <c r="F33" s="769"/>
      <c r="G33" s="775">
        <v>2</v>
      </c>
      <c r="H33" s="77">
        <f t="shared" si="0"/>
        <v>60</v>
      </c>
      <c r="I33" s="66"/>
      <c r="J33" s="946"/>
      <c r="K33" s="946"/>
      <c r="L33" s="946"/>
      <c r="M33" s="78"/>
      <c r="N33" s="68"/>
      <c r="O33" s="69"/>
      <c r="P33" s="783"/>
    </row>
    <row r="34" spans="1:16" s="65" customFormat="1" ht="33" hidden="1" customHeight="1" x14ac:dyDescent="0.25">
      <c r="A34" s="73" t="s">
        <v>283</v>
      </c>
      <c r="B34" s="74" t="s">
        <v>78</v>
      </c>
      <c r="C34" s="781">
        <v>1</v>
      </c>
      <c r="D34" s="79"/>
      <c r="E34" s="79"/>
      <c r="F34" s="78"/>
      <c r="G34" s="775">
        <v>3</v>
      </c>
      <c r="H34" s="77">
        <f t="shared" si="0"/>
        <v>90</v>
      </c>
      <c r="I34" s="66">
        <v>6</v>
      </c>
      <c r="J34" s="946" t="s">
        <v>55</v>
      </c>
      <c r="K34" s="946"/>
      <c r="L34" s="946" t="s">
        <v>63</v>
      </c>
      <c r="M34" s="78">
        <f t="shared" ref="M34:M35" si="1">H34-I34</f>
        <v>84</v>
      </c>
      <c r="N34" s="959" t="s">
        <v>64</v>
      </c>
      <c r="O34" s="69"/>
      <c r="P34" s="69"/>
    </row>
    <row r="35" spans="1:16" s="65" customFormat="1" ht="31.5" hidden="1" x14ac:dyDescent="0.25">
      <c r="A35" s="73" t="s">
        <v>284</v>
      </c>
      <c r="B35" s="74" t="s">
        <v>419</v>
      </c>
      <c r="C35" s="781">
        <v>2</v>
      </c>
      <c r="D35" s="79"/>
      <c r="E35" s="79"/>
      <c r="F35" s="78"/>
      <c r="G35" s="775">
        <v>4</v>
      </c>
      <c r="H35" s="77">
        <f t="shared" si="0"/>
        <v>120</v>
      </c>
      <c r="I35" s="66">
        <v>8</v>
      </c>
      <c r="J35" s="946" t="s">
        <v>55</v>
      </c>
      <c r="K35" s="946"/>
      <c r="L35" s="946" t="s">
        <v>55</v>
      </c>
      <c r="M35" s="78">
        <f t="shared" si="1"/>
        <v>112</v>
      </c>
      <c r="N35" s="68"/>
      <c r="O35" s="69" t="s">
        <v>68</v>
      </c>
      <c r="P35" s="69"/>
    </row>
    <row r="36" spans="1:16" s="674" customFormat="1" hidden="1" x14ac:dyDescent="0.25">
      <c r="B36" s="660"/>
      <c r="C36" s="671"/>
      <c r="D36" s="662"/>
      <c r="E36" s="662"/>
      <c r="F36" s="672"/>
      <c r="G36" s="663">
        <v>4</v>
      </c>
      <c r="H36" s="662">
        <f t="shared" si="0"/>
        <v>120</v>
      </c>
      <c r="I36" s="662"/>
      <c r="J36" s="664"/>
      <c r="K36" s="664"/>
      <c r="L36" s="664"/>
      <c r="M36" s="662"/>
      <c r="N36" s="666"/>
      <c r="O36" s="666"/>
      <c r="P36" s="666"/>
    </row>
    <row r="37" spans="1:16" s="674" customFormat="1" ht="31.5" hidden="1" x14ac:dyDescent="0.25">
      <c r="A37" s="659" t="s">
        <v>285</v>
      </c>
      <c r="B37" s="675" t="s">
        <v>239</v>
      </c>
      <c r="C37" s="671"/>
      <c r="D37" s="662"/>
      <c r="E37" s="662"/>
      <c r="F37" s="672"/>
      <c r="G37" s="663">
        <v>4</v>
      </c>
      <c r="H37" s="662">
        <f t="shared" si="0"/>
        <v>120</v>
      </c>
      <c r="I37" s="662"/>
      <c r="J37" s="664"/>
      <c r="K37" s="664"/>
      <c r="L37" s="664"/>
      <c r="M37" s="662"/>
      <c r="N37" s="666"/>
      <c r="O37" s="666"/>
      <c r="P37" s="666"/>
    </row>
    <row r="38" spans="1:16" s="668" customFormat="1" hidden="1" x14ac:dyDescent="0.25">
      <c r="A38" s="659"/>
      <c r="B38" s="675"/>
      <c r="C38" s="661"/>
      <c r="D38" s="662"/>
      <c r="E38" s="662"/>
      <c r="F38" s="662"/>
      <c r="G38" s="663"/>
      <c r="H38" s="662"/>
      <c r="I38" s="662"/>
      <c r="J38" s="664"/>
      <c r="K38" s="664"/>
      <c r="L38" s="664"/>
      <c r="M38" s="662"/>
      <c r="N38" s="665"/>
      <c r="O38" s="665"/>
      <c r="P38" s="666"/>
    </row>
    <row r="39" spans="1:16" ht="31.5" hidden="1" x14ac:dyDescent="0.25">
      <c r="A39" s="73" t="s">
        <v>439</v>
      </c>
      <c r="B39" s="12" t="s">
        <v>240</v>
      </c>
      <c r="C39" s="79" t="s">
        <v>235</v>
      </c>
      <c r="D39" s="79"/>
      <c r="E39" s="79"/>
      <c r="F39" s="785"/>
      <c r="G39" s="565">
        <v>4</v>
      </c>
      <c r="H39" s="79">
        <f>G39*30</f>
        <v>120</v>
      </c>
      <c r="I39" s="79"/>
      <c r="J39" s="946"/>
      <c r="K39" s="946"/>
      <c r="L39" s="946"/>
      <c r="M39" s="79"/>
      <c r="N39" s="582"/>
      <c r="O39" s="582"/>
      <c r="P39" s="786"/>
    </row>
    <row r="40" spans="1:16" s="65" customFormat="1" ht="31.5" hidden="1" x14ac:dyDescent="0.25">
      <c r="A40" s="73" t="s">
        <v>440</v>
      </c>
      <c r="B40" s="788" t="s">
        <v>417</v>
      </c>
      <c r="C40" s="789"/>
      <c r="D40" s="948" t="s">
        <v>418</v>
      </c>
      <c r="E40" s="948"/>
      <c r="F40" s="948"/>
      <c r="G40" s="790">
        <v>3</v>
      </c>
      <c r="H40" s="948">
        <f t="shared" si="0"/>
        <v>90</v>
      </c>
      <c r="I40" s="948"/>
      <c r="J40" s="791"/>
      <c r="K40" s="791"/>
      <c r="L40" s="791"/>
      <c r="M40" s="948"/>
      <c r="N40" s="792"/>
      <c r="O40" s="792"/>
      <c r="P40" s="792"/>
    </row>
    <row r="41" spans="1:16" s="238" customFormat="1" hidden="1" x14ac:dyDescent="0.25">
      <c r="A41" s="1097" t="s">
        <v>241</v>
      </c>
      <c r="B41" s="1097"/>
      <c r="C41" s="1097"/>
      <c r="D41" s="1097"/>
      <c r="E41" s="1097"/>
      <c r="F41" s="1097"/>
      <c r="G41" s="565">
        <f>G11+G14+G16+G18+G23+G26+G29+G33+G37+G39+G40+G31</f>
        <v>45</v>
      </c>
      <c r="H41" s="565">
        <f>H11+H14+H16+H18+H23+H26+H29+H33+H37+H39+H40+H31</f>
        <v>1350</v>
      </c>
      <c r="I41" s="79"/>
      <c r="J41" s="946"/>
      <c r="K41" s="946"/>
      <c r="L41" s="946"/>
      <c r="M41" s="79"/>
      <c r="N41" s="582"/>
      <c r="O41" s="582"/>
      <c r="P41" s="582"/>
    </row>
    <row r="42" spans="1:16" s="65" customFormat="1" hidden="1" x14ac:dyDescent="0.25">
      <c r="A42" s="1097" t="s">
        <v>242</v>
      </c>
      <c r="B42" s="1097"/>
      <c r="C42" s="1097"/>
      <c r="D42" s="1097"/>
      <c r="E42" s="1097"/>
      <c r="F42" s="1097"/>
      <c r="G42" s="565">
        <f>G12+G15+G19+G20+G21+G34+G30+G35+G38+G24+G27</f>
        <v>29</v>
      </c>
      <c r="H42" s="565">
        <f>H12+H15+H19+H20+H21+H34+H30+H35+H38+H24+H27</f>
        <v>870</v>
      </c>
      <c r="I42" s="565">
        <f>I12+I15+I19+I24+I27+I30+I31+I34+I35+I40</f>
        <v>42</v>
      </c>
      <c r="J42" s="565"/>
      <c r="K42" s="565"/>
      <c r="L42" s="565"/>
      <c r="M42" s="565">
        <f>M12+M15+M19+M24+M27+M30+M31+M34+M35+M40</f>
        <v>558</v>
      </c>
      <c r="N42" s="946" t="s">
        <v>525</v>
      </c>
      <c r="O42" s="946" t="s">
        <v>68</v>
      </c>
      <c r="P42" s="946"/>
    </row>
    <row r="43" spans="1:16" s="52" customFormat="1" ht="16.5" hidden="1" thickBot="1" x14ac:dyDescent="0.3">
      <c r="A43" s="1098" t="s">
        <v>243</v>
      </c>
      <c r="B43" s="1099"/>
      <c r="C43" s="1099"/>
      <c r="D43" s="1099"/>
      <c r="E43" s="1099"/>
      <c r="F43" s="1100"/>
      <c r="G43" s="320">
        <f>G11+G12+G13+G16+G17+G20+G21+G22+G25+G28+G31+G32+G35+G36+G39+G40</f>
        <v>74</v>
      </c>
      <c r="H43" s="320">
        <f>H11+H12+H13+H16+H17+H20+H21+H22+H25+H28+H31+H32+H35+H36+H39+H40</f>
        <v>2220</v>
      </c>
      <c r="I43" s="321"/>
      <c r="J43" s="321"/>
      <c r="K43" s="321"/>
      <c r="L43" s="321"/>
      <c r="M43" s="321"/>
      <c r="N43" s="322"/>
      <c r="O43" s="322"/>
      <c r="P43" s="322"/>
    </row>
    <row r="44" spans="1:16" ht="18.75" hidden="1" customHeight="1" thickBot="1" x14ac:dyDescent="0.3">
      <c r="A44" s="1101" t="s">
        <v>141</v>
      </c>
      <c r="B44" s="1102"/>
      <c r="C44" s="1102"/>
      <c r="D44" s="1102"/>
      <c r="E44" s="1102"/>
      <c r="F44" s="1102"/>
      <c r="G44" s="1102"/>
      <c r="H44" s="1102"/>
      <c r="I44" s="1102"/>
      <c r="J44" s="1102"/>
      <c r="K44" s="1102"/>
      <c r="L44" s="1102"/>
      <c r="M44" s="1102"/>
      <c r="N44" s="1103"/>
      <c r="O44" s="1103"/>
      <c r="P44" s="1103"/>
    </row>
    <row r="45" spans="1:16" ht="18.75" hidden="1" customHeight="1" x14ac:dyDescent="0.25">
      <c r="A45" s="64" t="s">
        <v>142</v>
      </c>
      <c r="B45" s="8" t="s">
        <v>14</v>
      </c>
      <c r="C45" s="794"/>
      <c r="D45" s="79"/>
      <c r="E45" s="79"/>
      <c r="F45" s="79"/>
      <c r="G45" s="539">
        <v>4</v>
      </c>
      <c r="H45" s="79">
        <f>G45*30</f>
        <v>120</v>
      </c>
      <c r="I45" s="79"/>
      <c r="J45" s="79"/>
      <c r="K45" s="79"/>
      <c r="L45" s="79"/>
      <c r="M45" s="79"/>
      <c r="N45" s="79"/>
      <c r="O45" s="79"/>
      <c r="P45" s="79"/>
    </row>
    <row r="46" spans="1:16" ht="18.75" hidden="1" customHeight="1" thickBot="1" x14ac:dyDescent="0.3">
      <c r="A46" s="795"/>
      <c r="B46" s="796" t="s">
        <v>236</v>
      </c>
      <c r="C46" s="79"/>
      <c r="D46" s="79"/>
      <c r="E46" s="79"/>
      <c r="F46" s="79"/>
      <c r="G46" s="353">
        <v>1</v>
      </c>
      <c r="H46" s="79">
        <f>G46*30</f>
        <v>30</v>
      </c>
      <c r="I46" s="79"/>
      <c r="J46" s="79"/>
      <c r="K46" s="79"/>
      <c r="L46" s="79"/>
      <c r="M46" s="79"/>
      <c r="N46" s="79"/>
      <c r="O46" s="79"/>
      <c r="P46" s="79"/>
    </row>
    <row r="47" spans="1:16" hidden="1" x14ac:dyDescent="0.25">
      <c r="A47" s="64"/>
      <c r="B47" s="772" t="s">
        <v>237</v>
      </c>
      <c r="C47" s="797">
        <v>4</v>
      </c>
      <c r="D47" s="798"/>
      <c r="E47" s="798"/>
      <c r="F47" s="799"/>
      <c r="G47" s="951">
        <v>3</v>
      </c>
      <c r="H47" s="801">
        <f>G47*30</f>
        <v>90</v>
      </c>
      <c r="I47" s="802">
        <v>8</v>
      </c>
      <c r="J47" s="803" t="s">
        <v>64</v>
      </c>
      <c r="K47" s="803"/>
      <c r="L47" s="803" t="s">
        <v>63</v>
      </c>
      <c r="M47" s="799">
        <f>H47-I47</f>
        <v>82</v>
      </c>
      <c r="N47" s="804"/>
      <c r="O47" s="805"/>
      <c r="P47" s="107"/>
    </row>
    <row r="48" spans="1:16" ht="16.5" hidden="1" customHeight="1" x14ac:dyDescent="0.25">
      <c r="A48" s="73" t="s">
        <v>143</v>
      </c>
      <c r="B48" s="94" t="s">
        <v>420</v>
      </c>
      <c r="C48" s="95"/>
      <c r="D48" s="96"/>
      <c r="E48" s="96"/>
      <c r="F48" s="97"/>
      <c r="G48" s="98">
        <f>G49+G50</f>
        <v>6</v>
      </c>
      <c r="H48" s="99">
        <f>H49+H50</f>
        <v>180</v>
      </c>
      <c r="I48" s="100">
        <f>I49+I50</f>
        <v>18</v>
      </c>
      <c r="J48" s="946" t="s">
        <v>62</v>
      </c>
      <c r="K48" s="946"/>
      <c r="L48" s="946" t="s">
        <v>58</v>
      </c>
      <c r="M48" s="101">
        <f>M49+M50</f>
        <v>162</v>
      </c>
      <c r="N48" s="102"/>
      <c r="O48" s="103"/>
      <c r="P48" s="104"/>
    </row>
    <row r="49" spans="1:16" ht="16.5" hidden="1" customHeight="1" x14ac:dyDescent="0.25">
      <c r="A49" s="806" t="s">
        <v>144</v>
      </c>
      <c r="B49" s="5" t="s">
        <v>420</v>
      </c>
      <c r="C49" s="807" t="s">
        <v>244</v>
      </c>
      <c r="D49" s="808"/>
      <c r="E49" s="808"/>
      <c r="F49" s="809"/>
      <c r="G49" s="98">
        <v>5</v>
      </c>
      <c r="H49" s="810">
        <f>G49*30</f>
        <v>150</v>
      </c>
      <c r="I49" s="766">
        <v>12</v>
      </c>
      <c r="J49" s="946" t="s">
        <v>55</v>
      </c>
      <c r="K49" s="946"/>
      <c r="L49" s="946" t="s">
        <v>103</v>
      </c>
      <c r="M49" s="811">
        <f>H49-I49</f>
        <v>138</v>
      </c>
      <c r="N49" s="105"/>
      <c r="O49" s="106" t="s">
        <v>62</v>
      </c>
      <c r="P49" s="107"/>
    </row>
    <row r="50" spans="1:16" ht="31.5" hidden="1" x14ac:dyDescent="0.25">
      <c r="A50" s="806" t="s">
        <v>146</v>
      </c>
      <c r="B50" s="5" t="s">
        <v>421</v>
      </c>
      <c r="C50" s="807"/>
      <c r="D50" s="808"/>
      <c r="E50" s="808"/>
      <c r="F50" s="809" t="s">
        <v>148</v>
      </c>
      <c r="G50" s="98">
        <v>1</v>
      </c>
      <c r="H50" s="810">
        <f>G50*30</f>
        <v>30</v>
      </c>
      <c r="I50" s="766">
        <v>6</v>
      </c>
      <c r="J50" s="946"/>
      <c r="K50" s="946"/>
      <c r="L50" s="946" t="s">
        <v>55</v>
      </c>
      <c r="M50" s="811">
        <f>H50-I50</f>
        <v>24</v>
      </c>
      <c r="N50" s="105"/>
      <c r="O50" s="106"/>
      <c r="P50" s="107"/>
    </row>
    <row r="51" spans="1:16" hidden="1" x14ac:dyDescent="0.25">
      <c r="A51" s="942" t="s">
        <v>139</v>
      </c>
      <c r="B51" s="945" t="s">
        <v>12</v>
      </c>
      <c r="C51" s="781"/>
      <c r="D51" s="79"/>
      <c r="E51" s="79"/>
      <c r="F51" s="80"/>
      <c r="G51" s="812">
        <v>4</v>
      </c>
      <c r="H51" s="77">
        <f>G51*30</f>
        <v>120</v>
      </c>
      <c r="I51" s="66"/>
      <c r="J51" s="946"/>
      <c r="K51" s="946"/>
      <c r="L51" s="946"/>
      <c r="M51" s="80"/>
      <c r="N51" s="82"/>
      <c r="O51" s="81"/>
      <c r="P51" s="93"/>
    </row>
    <row r="52" spans="1:16" hidden="1" x14ac:dyDescent="0.25">
      <c r="A52" s="942"/>
      <c r="B52" s="944" t="s">
        <v>236</v>
      </c>
      <c r="C52" s="773"/>
      <c r="D52" s="948"/>
      <c r="E52" s="780"/>
      <c r="F52" s="774"/>
      <c r="G52" s="775">
        <v>0</v>
      </c>
      <c r="H52" s="77">
        <f t="shared" ref="H52:H83" si="2">G52*30</f>
        <v>0</v>
      </c>
      <c r="I52" s="947"/>
      <c r="J52" s="946"/>
      <c r="K52" s="946"/>
      <c r="L52" s="946"/>
      <c r="M52" s="774"/>
      <c r="N52" s="776"/>
      <c r="O52" s="69"/>
      <c r="P52" s="777"/>
    </row>
    <row r="53" spans="1:16" hidden="1" x14ac:dyDescent="0.25">
      <c r="A53" s="942"/>
      <c r="B53" s="944" t="s">
        <v>237</v>
      </c>
      <c r="C53" s="773">
        <v>2</v>
      </c>
      <c r="D53" s="948"/>
      <c r="E53" s="780"/>
      <c r="F53" s="774"/>
      <c r="G53" s="775">
        <v>4</v>
      </c>
      <c r="H53" s="77">
        <f t="shared" si="2"/>
        <v>120</v>
      </c>
      <c r="I53" s="947">
        <v>12</v>
      </c>
      <c r="J53" s="946" t="s">
        <v>55</v>
      </c>
      <c r="K53" s="946"/>
      <c r="L53" s="946" t="s">
        <v>55</v>
      </c>
      <c r="M53" s="78">
        <f>H53-I53</f>
        <v>108</v>
      </c>
      <c r="N53" s="776"/>
      <c r="O53" s="69" t="s">
        <v>68</v>
      </c>
      <c r="P53" s="777"/>
    </row>
    <row r="54" spans="1:16" hidden="1" x14ac:dyDescent="0.25">
      <c r="A54" s="73" t="s">
        <v>140</v>
      </c>
      <c r="B54" s="4" t="s">
        <v>17</v>
      </c>
      <c r="C54" s="781"/>
      <c r="D54" s="79"/>
      <c r="E54" s="79"/>
      <c r="F54" s="80"/>
      <c r="G54" s="812">
        <v>4</v>
      </c>
      <c r="H54" s="77">
        <f t="shared" si="2"/>
        <v>120</v>
      </c>
      <c r="I54" s="66"/>
      <c r="J54" s="946"/>
      <c r="K54" s="946"/>
      <c r="L54" s="946"/>
      <c r="M54" s="80"/>
      <c r="N54" s="105"/>
      <c r="O54" s="106"/>
      <c r="P54" s="107"/>
    </row>
    <row r="55" spans="1:16" hidden="1" x14ac:dyDescent="0.25">
      <c r="A55" s="73"/>
      <c r="B55" s="772" t="s">
        <v>236</v>
      </c>
      <c r="C55" s="773"/>
      <c r="D55" s="948"/>
      <c r="E55" s="780"/>
      <c r="F55" s="774"/>
      <c r="G55" s="775">
        <v>2</v>
      </c>
      <c r="H55" s="77">
        <f t="shared" si="2"/>
        <v>60</v>
      </c>
      <c r="I55" s="947"/>
      <c r="J55" s="946"/>
      <c r="K55" s="946"/>
      <c r="L55" s="946"/>
      <c r="M55" s="774"/>
      <c r="N55" s="776"/>
      <c r="O55" s="69"/>
      <c r="P55" s="777"/>
    </row>
    <row r="56" spans="1:16" hidden="1" x14ac:dyDescent="0.25">
      <c r="A56" s="73" t="s">
        <v>140</v>
      </c>
      <c r="B56" s="4" t="s">
        <v>17</v>
      </c>
      <c r="C56" s="773">
        <v>1</v>
      </c>
      <c r="D56" s="948"/>
      <c r="E56" s="780"/>
      <c r="F56" s="774"/>
      <c r="G56" s="775">
        <v>2</v>
      </c>
      <c r="H56" s="77">
        <f t="shared" si="2"/>
        <v>60</v>
      </c>
      <c r="I56" s="947">
        <v>8</v>
      </c>
      <c r="J56" s="946" t="s">
        <v>55</v>
      </c>
      <c r="K56" s="946"/>
      <c r="L56" s="946"/>
      <c r="M56" s="80">
        <f t="shared" ref="M56" si="3">H56-I56</f>
        <v>52</v>
      </c>
      <c r="N56" s="961" t="s">
        <v>55</v>
      </c>
      <c r="O56" s="106"/>
      <c r="P56" s="777"/>
    </row>
    <row r="57" spans="1:16" hidden="1" x14ac:dyDescent="0.25">
      <c r="A57" s="73" t="s">
        <v>147</v>
      </c>
      <c r="B57" s="4" t="s">
        <v>13</v>
      </c>
      <c r="C57" s="773"/>
      <c r="D57" s="948"/>
      <c r="E57" s="780"/>
      <c r="F57" s="79"/>
      <c r="G57" s="565">
        <v>4</v>
      </c>
      <c r="H57" s="79">
        <f t="shared" si="2"/>
        <v>120</v>
      </c>
      <c r="I57" s="813"/>
      <c r="J57" s="946"/>
      <c r="K57" s="946"/>
      <c r="L57" s="946"/>
      <c r="M57" s="80"/>
      <c r="N57" s="105"/>
      <c r="O57" s="106"/>
      <c r="P57" s="814"/>
    </row>
    <row r="58" spans="1:16" hidden="1" x14ac:dyDescent="0.25">
      <c r="A58" s="73"/>
      <c r="B58" s="772" t="s">
        <v>236</v>
      </c>
      <c r="C58" s="773"/>
      <c r="D58" s="948"/>
      <c r="E58" s="780"/>
      <c r="F58" s="79"/>
      <c r="G58" s="565">
        <v>2</v>
      </c>
      <c r="H58" s="79">
        <f t="shared" si="2"/>
        <v>60</v>
      </c>
      <c r="I58" s="813"/>
      <c r="J58" s="946"/>
      <c r="K58" s="946"/>
      <c r="L58" s="946"/>
      <c r="M58" s="80"/>
      <c r="N58" s="105"/>
      <c r="O58" s="106"/>
      <c r="P58" s="814"/>
    </row>
    <row r="59" spans="1:16" hidden="1" x14ac:dyDescent="0.25">
      <c r="A59" s="84"/>
      <c r="B59" s="772" t="s">
        <v>237</v>
      </c>
      <c r="C59" s="781"/>
      <c r="D59" s="79">
        <v>3</v>
      </c>
      <c r="E59" s="79"/>
      <c r="F59" s="80"/>
      <c r="G59" s="812">
        <v>2</v>
      </c>
      <c r="H59" s="77">
        <f t="shared" si="2"/>
        <v>60</v>
      </c>
      <c r="I59" s="66">
        <v>4</v>
      </c>
      <c r="J59" s="946" t="s">
        <v>55</v>
      </c>
      <c r="K59" s="946"/>
      <c r="L59" s="946"/>
      <c r="M59" s="80">
        <f t="shared" ref="M59:M83" si="4">H59-I59</f>
        <v>56</v>
      </c>
      <c r="N59" s="105"/>
      <c r="O59" s="106"/>
      <c r="P59" s="107"/>
    </row>
    <row r="60" spans="1:16" hidden="1" x14ac:dyDescent="0.25">
      <c r="A60" s="73" t="s">
        <v>149</v>
      </c>
      <c r="B60" s="4" t="s">
        <v>11</v>
      </c>
      <c r="C60" s="781"/>
      <c r="D60" s="79"/>
      <c r="E60" s="79"/>
      <c r="F60" s="80"/>
      <c r="G60" s="812">
        <v>5</v>
      </c>
      <c r="H60" s="77">
        <f t="shared" si="2"/>
        <v>150</v>
      </c>
      <c r="I60" s="66"/>
      <c r="J60" s="946"/>
      <c r="K60" s="946"/>
      <c r="L60" s="946"/>
      <c r="M60" s="80"/>
      <c r="N60" s="105"/>
      <c r="O60" s="106"/>
      <c r="P60" s="107"/>
    </row>
    <row r="61" spans="1:16" hidden="1" x14ac:dyDescent="0.25">
      <c r="A61" s="73"/>
      <c r="B61" s="772" t="s">
        <v>236</v>
      </c>
      <c r="C61" s="781"/>
      <c r="D61" s="79"/>
      <c r="E61" s="79"/>
      <c r="F61" s="80"/>
      <c r="G61" s="812">
        <v>2</v>
      </c>
      <c r="H61" s="77">
        <f t="shared" si="2"/>
        <v>60</v>
      </c>
      <c r="I61" s="66"/>
      <c r="J61" s="946"/>
      <c r="K61" s="946"/>
      <c r="L61" s="946"/>
      <c r="M61" s="80"/>
      <c r="N61" s="105"/>
      <c r="O61" s="106"/>
      <c r="P61" s="107"/>
    </row>
    <row r="62" spans="1:16" hidden="1" x14ac:dyDescent="0.25">
      <c r="A62" s="73" t="s">
        <v>149</v>
      </c>
      <c r="B62" s="4" t="s">
        <v>11</v>
      </c>
      <c r="C62" s="781"/>
      <c r="D62" s="79">
        <v>1</v>
      </c>
      <c r="E62" s="79"/>
      <c r="F62" s="80"/>
      <c r="G62" s="812">
        <v>3</v>
      </c>
      <c r="H62" s="77">
        <f t="shared" si="2"/>
        <v>90</v>
      </c>
      <c r="I62" s="66">
        <v>8</v>
      </c>
      <c r="J62" s="946" t="s">
        <v>55</v>
      </c>
      <c r="K62" s="946"/>
      <c r="L62" s="946"/>
      <c r="M62" s="80">
        <f t="shared" si="4"/>
        <v>82</v>
      </c>
      <c r="N62" s="962" t="s">
        <v>55</v>
      </c>
      <c r="O62" s="106"/>
      <c r="P62" s="107"/>
    </row>
    <row r="63" spans="1:16" ht="47.25" hidden="1" x14ac:dyDescent="0.25">
      <c r="A63" s="73" t="s">
        <v>150</v>
      </c>
      <c r="B63" s="7" t="s">
        <v>9</v>
      </c>
      <c r="C63" s="66">
        <v>3</v>
      </c>
      <c r="D63" s="79"/>
      <c r="E63" s="79"/>
      <c r="F63" s="815"/>
      <c r="G63" s="355">
        <v>4</v>
      </c>
      <c r="H63" s="77">
        <f t="shared" si="2"/>
        <v>120</v>
      </c>
      <c r="I63" s="66">
        <v>8</v>
      </c>
      <c r="J63" s="946" t="s">
        <v>70</v>
      </c>
      <c r="K63" s="946"/>
      <c r="L63" s="946" t="s">
        <v>69</v>
      </c>
      <c r="M63" s="80">
        <f t="shared" si="4"/>
        <v>112</v>
      </c>
      <c r="N63" s="82"/>
      <c r="O63" s="81"/>
      <c r="P63" s="816"/>
    </row>
    <row r="64" spans="1:16" hidden="1" x14ac:dyDescent="0.25">
      <c r="A64" s="73" t="s">
        <v>151</v>
      </c>
      <c r="B64" s="7" t="s">
        <v>10</v>
      </c>
      <c r="C64" s="66">
        <v>2</v>
      </c>
      <c r="D64" s="79"/>
      <c r="E64" s="79"/>
      <c r="F64" s="815"/>
      <c r="G64" s="355">
        <v>5</v>
      </c>
      <c r="H64" s="77">
        <f t="shared" si="2"/>
        <v>150</v>
      </c>
      <c r="I64" s="66">
        <v>8</v>
      </c>
      <c r="J64" s="946" t="s">
        <v>55</v>
      </c>
      <c r="K64" s="946"/>
      <c r="L64" s="946" t="s">
        <v>103</v>
      </c>
      <c r="M64" s="80">
        <f t="shared" si="4"/>
        <v>142</v>
      </c>
      <c r="N64" s="82"/>
      <c r="O64" s="81" t="s">
        <v>62</v>
      </c>
      <c r="P64" s="816"/>
    </row>
    <row r="65" spans="1:16" hidden="1" x14ac:dyDescent="0.25">
      <c r="A65" s="73" t="s">
        <v>152</v>
      </c>
      <c r="B65" s="7" t="s">
        <v>8</v>
      </c>
      <c r="C65" s="66">
        <v>3</v>
      </c>
      <c r="D65" s="79"/>
      <c r="E65" s="79"/>
      <c r="F65" s="815"/>
      <c r="G65" s="812">
        <v>5</v>
      </c>
      <c r="H65" s="77">
        <f t="shared" si="2"/>
        <v>150</v>
      </c>
      <c r="I65" s="66">
        <v>8</v>
      </c>
      <c r="J65" s="946" t="s">
        <v>70</v>
      </c>
      <c r="K65" s="946"/>
      <c r="L65" s="946" t="s">
        <v>69</v>
      </c>
      <c r="M65" s="80">
        <f t="shared" si="4"/>
        <v>142</v>
      </c>
      <c r="N65" s="82"/>
      <c r="O65" s="81"/>
      <c r="P65" s="816"/>
    </row>
    <row r="66" spans="1:16" hidden="1" x14ac:dyDescent="0.25">
      <c r="A66" s="73" t="s">
        <v>153</v>
      </c>
      <c r="B66" s="7" t="s">
        <v>362</v>
      </c>
      <c r="C66" s="66">
        <v>3</v>
      </c>
      <c r="D66" s="79"/>
      <c r="E66" s="79"/>
      <c r="F66" s="815"/>
      <c r="G66" s="812">
        <v>3</v>
      </c>
      <c r="H66" s="77">
        <f t="shared" si="2"/>
        <v>90</v>
      </c>
      <c r="I66" s="66">
        <v>8</v>
      </c>
      <c r="J66" s="946"/>
      <c r="K66" s="946"/>
      <c r="L66" s="946" t="s">
        <v>62</v>
      </c>
      <c r="M66" s="80">
        <f t="shared" si="4"/>
        <v>82</v>
      </c>
      <c r="N66" s="82"/>
      <c r="O66" s="81"/>
      <c r="P66" s="816"/>
    </row>
    <row r="67" spans="1:16" ht="31.5" hidden="1" x14ac:dyDescent="0.25">
      <c r="A67" s="73" t="s">
        <v>155</v>
      </c>
      <c r="B67" s="7" t="s">
        <v>7</v>
      </c>
      <c r="C67" s="66"/>
      <c r="D67" s="79">
        <v>3</v>
      </c>
      <c r="E67" s="79"/>
      <c r="F67" s="815"/>
      <c r="G67" s="812">
        <v>5</v>
      </c>
      <c r="H67" s="77">
        <f t="shared" si="2"/>
        <v>150</v>
      </c>
      <c r="I67" s="66">
        <v>12</v>
      </c>
      <c r="J67" s="946" t="s">
        <v>55</v>
      </c>
      <c r="K67" s="946"/>
      <c r="L67" s="946" t="s">
        <v>103</v>
      </c>
      <c r="M67" s="80">
        <f t="shared" si="4"/>
        <v>138</v>
      </c>
      <c r="N67" s="82"/>
      <c r="O67" s="81"/>
      <c r="P67" s="816"/>
    </row>
    <row r="68" spans="1:16" ht="31.5" hidden="1" x14ac:dyDescent="0.25">
      <c r="A68" s="73" t="s">
        <v>156</v>
      </c>
      <c r="B68" s="4" t="s">
        <v>5</v>
      </c>
      <c r="C68" s="781">
        <v>3</v>
      </c>
      <c r="D68" s="79"/>
      <c r="E68" s="79"/>
      <c r="F68" s="80"/>
      <c r="G68" s="812">
        <v>3</v>
      </c>
      <c r="H68" s="77">
        <f t="shared" si="2"/>
        <v>90</v>
      </c>
      <c r="I68" s="66">
        <v>12</v>
      </c>
      <c r="J68" s="946" t="s">
        <v>68</v>
      </c>
      <c r="K68" s="946"/>
      <c r="L68" s="946" t="s">
        <v>103</v>
      </c>
      <c r="M68" s="80">
        <f t="shared" si="4"/>
        <v>78</v>
      </c>
      <c r="N68" s="82"/>
      <c r="O68" s="81"/>
      <c r="P68" s="93"/>
    </row>
    <row r="69" spans="1:16" hidden="1" x14ac:dyDescent="0.25">
      <c r="A69" s="942" t="s">
        <v>157</v>
      </c>
      <c r="B69" s="943" t="s">
        <v>425</v>
      </c>
      <c r="C69" s="781"/>
      <c r="D69" s="79"/>
      <c r="E69" s="79"/>
      <c r="F69" s="80"/>
      <c r="G69" s="812">
        <v>4</v>
      </c>
      <c r="H69" s="77">
        <f t="shared" si="2"/>
        <v>120</v>
      </c>
      <c r="I69" s="66"/>
      <c r="J69" s="946"/>
      <c r="K69" s="946"/>
      <c r="L69" s="946"/>
      <c r="M69" s="80"/>
      <c r="N69" s="82"/>
      <c r="O69" s="81"/>
      <c r="P69" s="93"/>
    </row>
    <row r="70" spans="1:16" hidden="1" x14ac:dyDescent="0.25">
      <c r="A70" s="942"/>
      <c r="B70" s="944" t="s">
        <v>236</v>
      </c>
      <c r="C70" s="781"/>
      <c r="D70" s="79"/>
      <c r="E70" s="79"/>
      <c r="F70" s="80"/>
      <c r="G70" s="812">
        <v>0</v>
      </c>
      <c r="H70" s="77"/>
      <c r="I70" s="66"/>
      <c r="J70" s="946"/>
      <c r="K70" s="946"/>
      <c r="L70" s="946"/>
      <c r="M70" s="80"/>
      <c r="N70" s="82"/>
      <c r="O70" s="81"/>
      <c r="P70" s="93"/>
    </row>
    <row r="71" spans="1:16" hidden="1" x14ac:dyDescent="0.25">
      <c r="A71" s="942"/>
      <c r="B71" s="944" t="s">
        <v>237</v>
      </c>
      <c r="C71" s="66">
        <v>2</v>
      </c>
      <c r="D71" s="79"/>
      <c r="E71" s="79"/>
      <c r="F71" s="815"/>
      <c r="G71" s="812">
        <v>4</v>
      </c>
      <c r="H71" s="77">
        <f t="shared" si="2"/>
        <v>120</v>
      </c>
      <c r="I71" s="66">
        <v>8</v>
      </c>
      <c r="J71" s="946" t="s">
        <v>55</v>
      </c>
      <c r="K71" s="946"/>
      <c r="L71" s="946" t="s">
        <v>55</v>
      </c>
      <c r="M71" s="80">
        <f t="shared" si="4"/>
        <v>112</v>
      </c>
      <c r="N71" s="82"/>
      <c r="O71" s="81" t="s">
        <v>68</v>
      </c>
      <c r="P71" s="816"/>
    </row>
    <row r="72" spans="1:16" ht="16.5" hidden="1" customHeight="1" x14ac:dyDescent="0.25">
      <c r="A72" s="73" t="s">
        <v>160</v>
      </c>
      <c r="B72" s="94" t="s">
        <v>4</v>
      </c>
      <c r="C72" s="95"/>
      <c r="D72" s="96"/>
      <c r="E72" s="96"/>
      <c r="F72" s="97"/>
      <c r="G72" s="98">
        <f>G73+G76</f>
        <v>6</v>
      </c>
      <c r="H72" s="99">
        <f>H73+H76</f>
        <v>180</v>
      </c>
      <c r="I72" s="100">
        <v>12</v>
      </c>
      <c r="J72" s="946" t="s">
        <v>70</v>
      </c>
      <c r="K72" s="946"/>
      <c r="L72" s="946" t="s">
        <v>70</v>
      </c>
      <c r="M72" s="80">
        <f t="shared" si="4"/>
        <v>168</v>
      </c>
      <c r="N72" s="102"/>
      <c r="O72" s="103"/>
      <c r="P72" s="104"/>
    </row>
    <row r="73" spans="1:16" ht="16.5" hidden="1" customHeight="1" x14ac:dyDescent="0.25">
      <c r="A73" s="806" t="s">
        <v>441</v>
      </c>
      <c r="B73" s="5" t="s">
        <v>4</v>
      </c>
      <c r="C73" s="807"/>
      <c r="D73" s="808"/>
      <c r="E73" s="808"/>
      <c r="F73" s="809"/>
      <c r="G73" s="341">
        <v>5</v>
      </c>
      <c r="H73" s="810">
        <f>G73*30</f>
        <v>150</v>
      </c>
      <c r="I73" s="766"/>
      <c r="J73" s="946"/>
      <c r="K73" s="946"/>
      <c r="L73" s="946"/>
      <c r="M73" s="811">
        <f>H73-I73</f>
        <v>150</v>
      </c>
      <c r="N73" s="105"/>
      <c r="O73" s="106"/>
      <c r="P73" s="107"/>
    </row>
    <row r="74" spans="1:16" ht="16.5" hidden="1" customHeight="1" x14ac:dyDescent="0.25">
      <c r="A74" s="73"/>
      <c r="B74" s="772" t="s">
        <v>236</v>
      </c>
      <c r="C74" s="773"/>
      <c r="D74" s="948"/>
      <c r="E74" s="780"/>
      <c r="F74" s="774"/>
      <c r="G74" s="363">
        <v>1</v>
      </c>
      <c r="H74" s="77">
        <f t="shared" ref="H74:H75" si="5">G74*30</f>
        <v>30</v>
      </c>
      <c r="I74" s="947"/>
      <c r="J74" s="946"/>
      <c r="K74" s="946"/>
      <c r="L74" s="946"/>
      <c r="M74" s="774"/>
      <c r="N74" s="776"/>
      <c r="O74" s="69"/>
      <c r="P74" s="107"/>
    </row>
    <row r="75" spans="1:16" ht="16.5" hidden="1" customHeight="1" x14ac:dyDescent="0.25">
      <c r="A75" s="73"/>
      <c r="B75" s="772" t="s">
        <v>237</v>
      </c>
      <c r="C75" s="773">
        <v>5</v>
      </c>
      <c r="D75" s="948"/>
      <c r="E75" s="780"/>
      <c r="F75" s="774"/>
      <c r="G75" s="363">
        <v>4</v>
      </c>
      <c r="H75" s="77">
        <f t="shared" si="5"/>
        <v>120</v>
      </c>
      <c r="I75" s="947">
        <v>8</v>
      </c>
      <c r="J75" s="946" t="s">
        <v>70</v>
      </c>
      <c r="K75" s="946"/>
      <c r="L75" s="946" t="s">
        <v>69</v>
      </c>
      <c r="M75" s="80">
        <f t="shared" ref="M75" si="6">H75-I75</f>
        <v>112</v>
      </c>
      <c r="N75" s="105"/>
      <c r="O75" s="106"/>
      <c r="P75" s="107"/>
    </row>
    <row r="76" spans="1:16" ht="31.5" hidden="1" x14ac:dyDescent="0.25">
      <c r="A76" s="806" t="s">
        <v>442</v>
      </c>
      <c r="B76" s="5" t="s">
        <v>2</v>
      </c>
      <c r="C76" s="807"/>
      <c r="D76" s="808"/>
      <c r="E76" s="808"/>
      <c r="F76" s="809" t="s">
        <v>154</v>
      </c>
      <c r="G76" s="98">
        <v>1</v>
      </c>
      <c r="H76" s="810">
        <f>G76*30</f>
        <v>30</v>
      </c>
      <c r="I76" s="766">
        <v>4</v>
      </c>
      <c r="J76" s="946"/>
      <c r="K76" s="946"/>
      <c r="L76" s="946" t="s">
        <v>55</v>
      </c>
      <c r="M76" s="811">
        <f>H76-I76</f>
        <v>26</v>
      </c>
      <c r="N76" s="105"/>
      <c r="O76" s="106"/>
      <c r="P76" s="107"/>
    </row>
    <row r="77" spans="1:16" ht="43.9" hidden="1" customHeight="1" x14ac:dyDescent="0.25">
      <c r="A77" s="73" t="s">
        <v>161</v>
      </c>
      <c r="B77" s="4" t="s">
        <v>1</v>
      </c>
      <c r="C77" s="773">
        <v>6</v>
      </c>
      <c r="D77" s="948"/>
      <c r="E77" s="780"/>
      <c r="F77" s="774"/>
      <c r="G77" s="363">
        <v>5</v>
      </c>
      <c r="H77" s="77">
        <f t="shared" ref="H77:H79" si="7">G77*30</f>
        <v>150</v>
      </c>
      <c r="I77" s="66">
        <v>12</v>
      </c>
      <c r="J77" s="946" t="s">
        <v>68</v>
      </c>
      <c r="K77" s="946"/>
      <c r="L77" s="946" t="s">
        <v>103</v>
      </c>
      <c r="M77" s="80">
        <f t="shared" si="4"/>
        <v>138</v>
      </c>
      <c r="N77" s="82"/>
      <c r="O77" s="81"/>
      <c r="P77" s="93"/>
    </row>
    <row r="78" spans="1:16" ht="21.75" hidden="1" customHeight="1" x14ac:dyDescent="0.25">
      <c r="A78" s="73" t="s">
        <v>163</v>
      </c>
      <c r="B78" s="4" t="s">
        <v>18</v>
      </c>
      <c r="C78" s="773"/>
      <c r="D78" s="948"/>
      <c r="E78" s="780"/>
      <c r="F78" s="780"/>
      <c r="G78" s="817">
        <v>4</v>
      </c>
      <c r="H78" s="77">
        <f t="shared" si="7"/>
        <v>120</v>
      </c>
      <c r="I78" s="66"/>
      <c r="J78" s="946"/>
      <c r="K78" s="946"/>
      <c r="L78" s="946"/>
      <c r="M78" s="80"/>
      <c r="N78" s="82"/>
      <c r="O78" s="81"/>
      <c r="P78" s="93"/>
    </row>
    <row r="79" spans="1:16" ht="21.75" hidden="1" customHeight="1" x14ac:dyDescent="0.25">
      <c r="A79" s="73"/>
      <c r="B79" s="772" t="s">
        <v>236</v>
      </c>
      <c r="C79" s="773"/>
      <c r="D79" s="948"/>
      <c r="E79" s="780"/>
      <c r="F79" s="780"/>
      <c r="G79" s="817">
        <v>1</v>
      </c>
      <c r="H79" s="77">
        <f t="shared" si="7"/>
        <v>30</v>
      </c>
      <c r="I79" s="66"/>
      <c r="J79" s="946"/>
      <c r="K79" s="946"/>
      <c r="L79" s="946"/>
      <c r="M79" s="80"/>
      <c r="N79" s="82"/>
      <c r="O79" s="81"/>
      <c r="P79" s="93"/>
    </row>
    <row r="80" spans="1:16" s="65" customFormat="1" hidden="1" x14ac:dyDescent="0.25">
      <c r="A80" s="73" t="s">
        <v>163</v>
      </c>
      <c r="B80" s="4" t="s">
        <v>18</v>
      </c>
      <c r="C80" s="781"/>
      <c r="D80" s="79">
        <v>1</v>
      </c>
      <c r="E80" s="79"/>
      <c r="F80" s="80"/>
      <c r="G80" s="812">
        <v>3</v>
      </c>
      <c r="H80" s="77">
        <f>G80*30</f>
        <v>90</v>
      </c>
      <c r="I80" s="66">
        <v>10</v>
      </c>
      <c r="J80" s="946" t="s">
        <v>55</v>
      </c>
      <c r="K80" s="946"/>
      <c r="L80" s="946" t="s">
        <v>55</v>
      </c>
      <c r="M80" s="80">
        <f>H80-I80</f>
        <v>80</v>
      </c>
      <c r="N80" s="962" t="s">
        <v>68</v>
      </c>
      <c r="O80" s="81"/>
      <c r="P80" s="93"/>
    </row>
    <row r="81" spans="1:16" ht="30.75" hidden="1" customHeight="1" thickBot="1" x14ac:dyDescent="0.3">
      <c r="A81" s="108" t="s">
        <v>443</v>
      </c>
      <c r="B81" s="6" t="s">
        <v>390</v>
      </c>
      <c r="C81" s="818">
        <v>5</v>
      </c>
      <c r="D81" s="85"/>
      <c r="E81" s="85"/>
      <c r="F81" s="819"/>
      <c r="G81" s="820">
        <v>4</v>
      </c>
      <c r="H81" s="782">
        <f t="shared" ref="H81" si="8">G81*30</f>
        <v>120</v>
      </c>
      <c r="I81" s="947">
        <v>8</v>
      </c>
      <c r="J81" s="791" t="s">
        <v>55</v>
      </c>
      <c r="K81" s="791"/>
      <c r="L81" s="791" t="s">
        <v>103</v>
      </c>
      <c r="M81" s="780">
        <f t="shared" ref="M81" si="9">H81-I81</f>
        <v>112</v>
      </c>
      <c r="N81" s="556"/>
      <c r="O81" s="821"/>
      <c r="P81" s="557"/>
    </row>
    <row r="82" spans="1:16" ht="18.75" hidden="1" customHeight="1" thickBot="1" x14ac:dyDescent="0.3">
      <c r="A82" s="108" t="s">
        <v>444</v>
      </c>
      <c r="B82" s="6" t="s">
        <v>399</v>
      </c>
      <c r="C82" s="818">
        <v>5</v>
      </c>
      <c r="D82" s="85"/>
      <c r="E82" s="85"/>
      <c r="F82" s="819"/>
      <c r="G82" s="820">
        <v>3</v>
      </c>
      <c r="H82" s="782">
        <f t="shared" si="2"/>
        <v>90</v>
      </c>
      <c r="I82" s="947">
        <v>8</v>
      </c>
      <c r="J82" s="791" t="s">
        <v>55</v>
      </c>
      <c r="K82" s="791"/>
      <c r="L82" s="791" t="s">
        <v>55</v>
      </c>
      <c r="M82" s="780">
        <f t="shared" si="4"/>
        <v>82</v>
      </c>
      <c r="N82" s="556"/>
      <c r="O82" s="821"/>
      <c r="P82" s="557"/>
    </row>
    <row r="83" spans="1:16" ht="18.75" hidden="1" customHeight="1" thickBot="1" x14ac:dyDescent="0.3">
      <c r="A83" s="108" t="s">
        <v>445</v>
      </c>
      <c r="B83" s="6" t="s">
        <v>3</v>
      </c>
      <c r="C83" s="818">
        <v>5</v>
      </c>
      <c r="D83" s="85"/>
      <c r="E83" s="85"/>
      <c r="F83" s="819"/>
      <c r="G83" s="536">
        <v>4</v>
      </c>
      <c r="H83" s="782">
        <f t="shared" si="2"/>
        <v>120</v>
      </c>
      <c r="I83" s="947">
        <v>8</v>
      </c>
      <c r="J83" s="791" t="s">
        <v>55</v>
      </c>
      <c r="K83" s="791"/>
      <c r="L83" s="791" t="s">
        <v>55</v>
      </c>
      <c r="M83" s="780">
        <f t="shared" si="4"/>
        <v>112</v>
      </c>
      <c r="N83" s="556"/>
      <c r="O83" s="821"/>
      <c r="P83" s="557"/>
    </row>
    <row r="84" spans="1:16" s="335" customFormat="1" ht="18.75" hidden="1" customHeight="1" x14ac:dyDescent="0.25">
      <c r="A84" s="1097" t="s">
        <v>241</v>
      </c>
      <c r="B84" s="1097"/>
      <c r="C84" s="1097"/>
      <c r="D84" s="1097"/>
      <c r="E84" s="1097"/>
      <c r="F84" s="1104"/>
      <c r="G84" s="565">
        <f>G46+G52+G55+G58+G61+G70+G74+G79</f>
        <v>9</v>
      </c>
      <c r="H84" s="79">
        <f>G84*30</f>
        <v>270</v>
      </c>
      <c r="I84" s="79"/>
      <c r="J84" s="946"/>
      <c r="K84" s="946"/>
      <c r="L84" s="946"/>
      <c r="M84" s="79"/>
      <c r="N84" s="564"/>
      <c r="O84" s="564"/>
      <c r="P84" s="564"/>
    </row>
    <row r="85" spans="1:16" s="335" customFormat="1" ht="18.75" hidden="1" customHeight="1" thickBot="1" x14ac:dyDescent="0.3">
      <c r="A85" s="1097" t="s">
        <v>242</v>
      </c>
      <c r="B85" s="1097"/>
      <c r="C85" s="1097"/>
      <c r="D85" s="1097"/>
      <c r="E85" s="1097"/>
      <c r="F85" s="1104"/>
      <c r="G85" s="565" t="e">
        <f>#REF!</f>
        <v>#REF!</v>
      </c>
      <c r="H85" s="79" t="e">
        <f t="shared" ref="H85:H86" si="10">G85*30</f>
        <v>#REF!</v>
      </c>
      <c r="I85" s="565">
        <f>I47+I48+I53+I56+I59+I62+I63+I64+I65+I67+I68+I71+I75+I76+I77+I80+I82</f>
        <v>156</v>
      </c>
      <c r="J85" s="946"/>
      <c r="K85" s="946"/>
      <c r="L85" s="946"/>
      <c r="M85" s="565">
        <f>M47+M48+M53+M56+M59+M62+M63+M64+M65+M67+M68+M71+M75+M76+M77+M80+M82</f>
        <v>1704</v>
      </c>
      <c r="N85" s="946" t="s">
        <v>253</v>
      </c>
      <c r="O85" s="946" t="s">
        <v>524</v>
      </c>
      <c r="P85" s="946"/>
    </row>
    <row r="86" spans="1:16" ht="16.5" hidden="1" thickBot="1" x14ac:dyDescent="0.3">
      <c r="A86" s="1098" t="s">
        <v>164</v>
      </c>
      <c r="B86" s="1099"/>
      <c r="C86" s="1099"/>
      <c r="D86" s="1099"/>
      <c r="E86" s="1099"/>
      <c r="F86" s="1099"/>
      <c r="G86" s="452" t="e">
        <f>SUM(G84:G85)</f>
        <v>#REF!</v>
      </c>
      <c r="H86" s="79" t="e">
        <f t="shared" si="10"/>
        <v>#REF!</v>
      </c>
      <c r="I86" s="452"/>
      <c r="J86" s="452"/>
      <c r="K86" s="452"/>
      <c r="L86" s="452"/>
      <c r="M86" s="452"/>
      <c r="N86" s="946"/>
      <c r="O86" s="67"/>
      <c r="P86" s="67"/>
    </row>
    <row r="87" spans="1:16" hidden="1" x14ac:dyDescent="0.25">
      <c r="A87" s="1095" t="s">
        <v>245</v>
      </c>
      <c r="B87" s="1096"/>
      <c r="C87" s="1096"/>
      <c r="D87" s="1096"/>
      <c r="E87" s="1096"/>
      <c r="F87" s="1096"/>
      <c r="G87" s="1107"/>
      <c r="H87" s="1107"/>
      <c r="I87" s="1107"/>
      <c r="J87" s="1107"/>
      <c r="K87" s="1107"/>
      <c r="L87" s="1107"/>
      <c r="M87" s="1107"/>
      <c r="N87" s="1107"/>
      <c r="O87" s="1107"/>
      <c r="P87" s="1107"/>
    </row>
    <row r="88" spans="1:16" hidden="1" x14ac:dyDescent="0.25">
      <c r="A88" s="569"/>
      <c r="B88" s="822" t="s">
        <v>426</v>
      </c>
      <c r="C88" s="569"/>
      <c r="D88" s="569" t="s">
        <v>138</v>
      </c>
      <c r="E88" s="569"/>
      <c r="F88" s="569"/>
      <c r="G88" s="823">
        <v>3</v>
      </c>
      <c r="H88" s="824">
        <f>G88*30</f>
        <v>90</v>
      </c>
      <c r="I88" s="569"/>
      <c r="J88" s="569"/>
      <c r="K88" s="569"/>
      <c r="L88" s="569"/>
      <c r="M88" s="569"/>
      <c r="N88" s="569"/>
      <c r="O88" s="569"/>
      <c r="P88" s="569"/>
    </row>
    <row r="89" spans="1:16" s="52" customFormat="1" ht="31.5" hidden="1" x14ac:dyDescent="0.25">
      <c r="A89" s="83"/>
      <c r="B89" s="825" t="s">
        <v>246</v>
      </c>
      <c r="C89" s="128"/>
      <c r="D89" s="128"/>
      <c r="E89" s="128"/>
      <c r="F89" s="826"/>
      <c r="G89" s="543">
        <v>3</v>
      </c>
      <c r="H89" s="824">
        <f>G89*30</f>
        <v>90</v>
      </c>
      <c r="I89" s="79"/>
      <c r="J89" s="79"/>
      <c r="K89" s="79"/>
      <c r="L89" s="79"/>
      <c r="M89" s="79"/>
      <c r="N89" s="827"/>
      <c r="O89" s="827"/>
      <c r="P89" s="767"/>
    </row>
    <row r="90" spans="1:16" s="52" customFormat="1" ht="31.5" hidden="1" x14ac:dyDescent="0.25">
      <c r="A90" s="83"/>
      <c r="B90" s="829" t="s">
        <v>247</v>
      </c>
      <c r="C90" s="128"/>
      <c r="D90" s="128"/>
      <c r="E90" s="128"/>
      <c r="F90" s="826"/>
      <c r="G90" s="543">
        <v>3</v>
      </c>
      <c r="H90" s="824">
        <f>G90*30</f>
        <v>90</v>
      </c>
      <c r="I90" s="79"/>
      <c r="J90" s="79"/>
      <c r="K90" s="79"/>
      <c r="L90" s="79"/>
      <c r="M90" s="79"/>
      <c r="N90" s="827"/>
      <c r="O90" s="827"/>
      <c r="P90" s="767"/>
    </row>
    <row r="91" spans="1:16" s="52" customFormat="1" ht="16.5" hidden="1" thickBot="1" x14ac:dyDescent="0.3">
      <c r="A91" s="83"/>
      <c r="B91" s="131" t="s">
        <v>248</v>
      </c>
      <c r="C91" s="132"/>
      <c r="D91" s="133" t="s">
        <v>165</v>
      </c>
      <c r="E91" s="133"/>
      <c r="F91" s="134"/>
      <c r="G91" s="541">
        <v>6</v>
      </c>
      <c r="H91" s="542">
        <f>G91*30</f>
        <v>180</v>
      </c>
      <c r="I91" s="87"/>
      <c r="J91" s="85"/>
      <c r="K91" s="85"/>
      <c r="L91" s="85"/>
      <c r="M91" s="86"/>
      <c r="N91" s="136"/>
      <c r="O91" s="137"/>
      <c r="P91" s="138"/>
    </row>
    <row r="92" spans="1:16" s="52" customFormat="1" hidden="1" x14ac:dyDescent="0.25">
      <c r="A92" s="1097" t="s">
        <v>241</v>
      </c>
      <c r="B92" s="1097"/>
      <c r="C92" s="1097"/>
      <c r="D92" s="1097"/>
      <c r="E92" s="1097"/>
      <c r="F92" s="1097"/>
      <c r="G92" s="543">
        <f>G89+G90</f>
        <v>6</v>
      </c>
      <c r="H92" s="543">
        <f>H89+H90</f>
        <v>180</v>
      </c>
      <c r="I92" s="390"/>
      <c r="J92" s="390"/>
      <c r="K92" s="390"/>
      <c r="L92" s="390"/>
      <c r="M92" s="391"/>
      <c r="N92" s="208"/>
      <c r="O92" s="208"/>
      <c r="P92" s="392"/>
    </row>
    <row r="93" spans="1:16" s="52" customFormat="1" hidden="1" x14ac:dyDescent="0.25">
      <c r="A93" s="1097" t="s">
        <v>242</v>
      </c>
      <c r="B93" s="1097"/>
      <c r="C93" s="1097"/>
      <c r="D93" s="1097"/>
      <c r="E93" s="1097"/>
      <c r="F93" s="1097"/>
      <c r="G93" s="543">
        <f>G91+G88</f>
        <v>9</v>
      </c>
      <c r="H93" s="543">
        <f>H91+H88</f>
        <v>270</v>
      </c>
      <c r="I93" s="390"/>
      <c r="J93" s="390"/>
      <c r="K93" s="390"/>
      <c r="L93" s="390"/>
      <c r="M93" s="391"/>
      <c r="N93" s="208"/>
      <c r="O93" s="208"/>
      <c r="P93" s="392"/>
    </row>
    <row r="94" spans="1:16" s="52" customFormat="1" hidden="1" x14ac:dyDescent="0.25">
      <c r="A94" s="1108" t="s">
        <v>166</v>
      </c>
      <c r="B94" s="1096"/>
      <c r="C94" s="1096"/>
      <c r="D94" s="1096"/>
      <c r="E94" s="1096"/>
      <c r="F94" s="1109"/>
      <c r="G94" s="208">
        <f>SUM(G88:G91)</f>
        <v>15</v>
      </c>
      <c r="H94" s="141">
        <f>SUM(H89:H91)</f>
        <v>360</v>
      </c>
      <c r="I94" s="141"/>
      <c r="J94" s="141"/>
      <c r="K94" s="141"/>
      <c r="L94" s="141"/>
      <c r="M94" s="141"/>
      <c r="N94" s="140"/>
      <c r="O94" s="140"/>
      <c r="P94" s="140"/>
    </row>
    <row r="95" spans="1:16" hidden="1" x14ac:dyDescent="0.25">
      <c r="A95" s="1095" t="s">
        <v>167</v>
      </c>
      <c r="B95" s="1096"/>
      <c r="C95" s="1096"/>
      <c r="D95" s="1096"/>
      <c r="E95" s="1096"/>
      <c r="F95" s="1096"/>
      <c r="G95" s="1096"/>
      <c r="H95" s="1096"/>
      <c r="I95" s="1096"/>
      <c r="J95" s="1096"/>
      <c r="K95" s="1096"/>
      <c r="L95" s="1096"/>
      <c r="M95" s="1096"/>
      <c r="N95" s="1096"/>
      <c r="O95" s="1096"/>
      <c r="P95" s="1096"/>
    </row>
    <row r="96" spans="1:16" s="52" customFormat="1" ht="31.5" hidden="1" x14ac:dyDescent="0.25">
      <c r="A96" s="64" t="s">
        <v>168</v>
      </c>
      <c r="B96" s="142" t="s">
        <v>31</v>
      </c>
      <c r="C96" s="143">
        <v>8</v>
      </c>
      <c r="D96" s="144"/>
      <c r="E96" s="144"/>
      <c r="F96" s="145"/>
      <c r="G96" s="146">
        <v>6</v>
      </c>
      <c r="H96" s="147">
        <f>G96*30</f>
        <v>180</v>
      </c>
      <c r="I96" s="148">
        <f>J96+K96+L96</f>
        <v>0</v>
      </c>
      <c r="J96" s="149"/>
      <c r="K96" s="149"/>
      <c r="L96" s="149"/>
      <c r="M96" s="150">
        <f>H96-I96</f>
        <v>180</v>
      </c>
      <c r="N96" s="151"/>
      <c r="O96" s="152"/>
      <c r="P96" s="153"/>
    </row>
    <row r="97" spans="1:16" s="52" customFormat="1" ht="16.5" hidden="1" thickBot="1" x14ac:dyDescent="0.3">
      <c r="A97" s="108" t="s">
        <v>169</v>
      </c>
      <c r="B97" s="154" t="s">
        <v>30</v>
      </c>
      <c r="C97" s="155">
        <v>8</v>
      </c>
      <c r="D97" s="156"/>
      <c r="E97" s="156"/>
      <c r="F97" s="157"/>
      <c r="G97" s="135">
        <v>3</v>
      </c>
      <c r="H97" s="158">
        <f>G97*30</f>
        <v>90</v>
      </c>
      <c r="I97" s="159">
        <f>J97+K97+L97</f>
        <v>0</v>
      </c>
      <c r="J97" s="160"/>
      <c r="K97" s="160"/>
      <c r="L97" s="160"/>
      <c r="M97" s="161">
        <f>H97-I97</f>
        <v>90</v>
      </c>
      <c r="N97" s="162"/>
      <c r="O97" s="163"/>
      <c r="P97" s="164"/>
    </row>
    <row r="98" spans="1:16" s="52" customFormat="1" ht="16.5" hidden="1" thickBot="1" x14ac:dyDescent="0.3">
      <c r="A98" s="1110" t="s">
        <v>170</v>
      </c>
      <c r="B98" s="1111"/>
      <c r="C98" s="1111"/>
      <c r="D98" s="1111"/>
      <c r="E98" s="1111"/>
      <c r="F98" s="1112"/>
      <c r="G98" s="546">
        <f>SUM(G96:G97)</f>
        <v>9</v>
      </c>
      <c r="H98" s="547">
        <f>SUM(H96:H97)</f>
        <v>270</v>
      </c>
      <c r="I98" s="165">
        <f>SUM(I96:I97)</f>
        <v>0</v>
      </c>
      <c r="J98" s="165">
        <f t="shared" ref="J98:M98" si="11">SUM(J96:J97)</f>
        <v>0</v>
      </c>
      <c r="K98" s="165">
        <f t="shared" si="11"/>
        <v>0</v>
      </c>
      <c r="L98" s="165">
        <f t="shared" si="11"/>
        <v>0</v>
      </c>
      <c r="M98" s="165">
        <f t="shared" si="11"/>
        <v>270</v>
      </c>
      <c r="N98" s="165"/>
      <c r="O98" s="165"/>
      <c r="P98" s="165"/>
    </row>
    <row r="99" spans="1:16" s="52" customFormat="1" ht="32.25" hidden="1" customHeight="1" thickBot="1" x14ac:dyDescent="0.3">
      <c r="A99" s="1113" t="s">
        <v>249</v>
      </c>
      <c r="B99" s="1114"/>
      <c r="C99" s="1114"/>
      <c r="D99" s="1114"/>
      <c r="E99" s="1114"/>
      <c r="F99" s="1114"/>
      <c r="G99" s="543">
        <f>G41+G84+G92</f>
        <v>60</v>
      </c>
      <c r="H99" s="543">
        <f>H41+H84+H92</f>
        <v>1800</v>
      </c>
      <c r="I99" s="544"/>
      <c r="J99" s="389"/>
      <c r="K99" s="389"/>
      <c r="L99" s="389"/>
      <c r="M99" s="389"/>
      <c r="N99" s="389"/>
      <c r="O99" s="389"/>
      <c r="P99" s="389"/>
    </row>
    <row r="100" spans="1:16" s="52" customFormat="1" hidden="1" x14ac:dyDescent="0.25">
      <c r="A100" s="1115" t="s">
        <v>250</v>
      </c>
      <c r="B100" s="1116"/>
      <c r="C100" s="1116"/>
      <c r="D100" s="1116"/>
      <c r="E100" s="1116"/>
      <c r="F100" s="1116"/>
      <c r="G100" s="543" t="e">
        <f>G42+G85+G93+G98</f>
        <v>#REF!</v>
      </c>
      <c r="H100" s="543" t="e">
        <f>H42+H85+H93+H98</f>
        <v>#REF!</v>
      </c>
      <c r="I100" s="543">
        <f>I42+I85+I93+I98</f>
        <v>198</v>
      </c>
      <c r="J100" s="543"/>
      <c r="K100" s="543"/>
      <c r="L100" s="543"/>
      <c r="M100" s="543">
        <f>M42+M85+M93+M98</f>
        <v>2532</v>
      </c>
      <c r="N100" s="389"/>
      <c r="O100" s="389"/>
      <c r="P100" s="389"/>
    </row>
    <row r="101" spans="1:16" hidden="1" x14ac:dyDescent="0.25">
      <c r="A101" s="1115" t="s">
        <v>171</v>
      </c>
      <c r="B101" s="1116"/>
      <c r="C101" s="1116"/>
      <c r="D101" s="1116"/>
      <c r="E101" s="1116"/>
      <c r="F101" s="1116"/>
      <c r="G101" s="452" t="e">
        <f>G99+G100</f>
        <v>#REF!</v>
      </c>
      <c r="H101" s="452" t="e">
        <f>H99+H100</f>
        <v>#REF!</v>
      </c>
      <c r="I101" s="545"/>
      <c r="J101" s="167"/>
      <c r="K101" s="167"/>
      <c r="L101" s="167"/>
      <c r="M101" s="166"/>
      <c r="N101" s="168" t="s">
        <v>526</v>
      </c>
      <c r="O101" s="168" t="s">
        <v>523</v>
      </c>
      <c r="P101" s="168"/>
    </row>
    <row r="102" spans="1:16" hidden="1" x14ac:dyDescent="0.25">
      <c r="A102" s="1117" t="s">
        <v>172</v>
      </c>
      <c r="B102" s="1118"/>
      <c r="C102" s="1118"/>
      <c r="D102" s="1118"/>
      <c r="E102" s="1118"/>
      <c r="F102" s="1118"/>
      <c r="G102" s="1119"/>
      <c r="H102" s="1119"/>
      <c r="I102" s="1118"/>
      <c r="J102" s="1118"/>
      <c r="K102" s="1118"/>
      <c r="L102" s="1118"/>
      <c r="M102" s="1118"/>
      <c r="N102" s="1118"/>
      <c r="O102" s="1118"/>
      <c r="P102" s="1118"/>
    </row>
    <row r="103" spans="1:16" ht="16.5" hidden="1" thickBot="1" x14ac:dyDescent="0.3">
      <c r="A103" s="1120" t="s">
        <v>173</v>
      </c>
      <c r="B103" s="1121"/>
      <c r="C103" s="1121"/>
      <c r="D103" s="1121"/>
      <c r="E103" s="1121"/>
      <c r="F103" s="1121"/>
      <c r="G103" s="1121"/>
      <c r="H103" s="1121"/>
      <c r="I103" s="1121"/>
      <c r="J103" s="1121"/>
      <c r="K103" s="1121"/>
      <c r="L103" s="1121"/>
      <c r="M103" s="1121"/>
      <c r="N103" s="1121"/>
      <c r="O103" s="1121"/>
      <c r="P103" s="1121"/>
    </row>
    <row r="104" spans="1:16" hidden="1" x14ac:dyDescent="0.25">
      <c r="A104" s="1311" t="s">
        <v>174</v>
      </c>
      <c r="B104" s="830" t="s">
        <v>175</v>
      </c>
      <c r="C104" s="831">
        <v>2</v>
      </c>
      <c r="D104" s="832"/>
      <c r="E104" s="832"/>
      <c r="F104" s="833"/>
      <c r="G104" s="399">
        <v>5</v>
      </c>
      <c r="H104" s="835">
        <f>G104*30</f>
        <v>150</v>
      </c>
      <c r="I104" s="836">
        <v>4</v>
      </c>
      <c r="J104" s="837" t="s">
        <v>55</v>
      </c>
      <c r="K104" s="837"/>
      <c r="L104" s="837"/>
      <c r="M104" s="838">
        <f>H104-I104</f>
        <v>146</v>
      </c>
      <c r="N104" s="839"/>
      <c r="O104" s="840" t="s">
        <v>55</v>
      </c>
      <c r="P104" s="841"/>
    </row>
    <row r="105" spans="1:16" hidden="1" x14ac:dyDescent="0.25">
      <c r="A105" s="1312"/>
      <c r="B105" s="842" t="s">
        <v>176</v>
      </c>
      <c r="C105" s="843"/>
      <c r="D105" s="844"/>
      <c r="E105" s="844"/>
      <c r="F105" s="845"/>
      <c r="G105" s="846"/>
      <c r="H105" s="847"/>
      <c r="I105" s="848"/>
      <c r="J105" s="849"/>
      <c r="K105" s="849"/>
      <c r="L105" s="849"/>
      <c r="M105" s="850"/>
      <c r="N105" s="851"/>
      <c r="O105" s="852"/>
      <c r="P105" s="853"/>
    </row>
    <row r="106" spans="1:16" hidden="1" x14ac:dyDescent="0.25">
      <c r="A106" s="1312"/>
      <c r="B106" s="854" t="s">
        <v>177</v>
      </c>
      <c r="C106" s="59"/>
      <c r="D106" s="855"/>
      <c r="E106" s="855"/>
      <c r="F106" s="856"/>
      <c r="G106" s="857"/>
      <c r="H106" s="857"/>
      <c r="I106" s="858"/>
      <c r="J106" s="859"/>
      <c r="K106" s="859"/>
      <c r="L106" s="859"/>
      <c r="M106" s="860"/>
      <c r="N106" s="861"/>
      <c r="O106" s="862"/>
      <c r="P106" s="863"/>
    </row>
    <row r="107" spans="1:16" hidden="1" x14ac:dyDescent="0.25">
      <c r="A107" s="1311" t="s">
        <v>178</v>
      </c>
      <c r="B107" s="864" t="s">
        <v>179</v>
      </c>
      <c r="C107" s="831"/>
      <c r="D107" s="832">
        <v>3</v>
      </c>
      <c r="E107" s="832"/>
      <c r="F107" s="833"/>
      <c r="G107" s="400">
        <v>5</v>
      </c>
      <c r="H107" s="835">
        <f>G107*30</f>
        <v>150</v>
      </c>
      <c r="I107" s="836">
        <v>4</v>
      </c>
      <c r="J107" s="837"/>
      <c r="K107" s="837"/>
      <c r="L107" s="837" t="s">
        <v>55</v>
      </c>
      <c r="M107" s="838">
        <f>H107-I107</f>
        <v>146</v>
      </c>
      <c r="N107" s="839"/>
      <c r="O107" s="840"/>
      <c r="P107" s="841"/>
    </row>
    <row r="108" spans="1:16" hidden="1" x14ac:dyDescent="0.25">
      <c r="A108" s="1312"/>
      <c r="B108" s="865" t="s">
        <v>180</v>
      </c>
      <c r="C108" s="843"/>
      <c r="D108" s="844"/>
      <c r="E108" s="844"/>
      <c r="F108" s="845"/>
      <c r="G108" s="847"/>
      <c r="H108" s="847"/>
      <c r="I108" s="848"/>
      <c r="J108" s="849" t="s">
        <v>55</v>
      </c>
      <c r="K108" s="849"/>
      <c r="L108" s="849"/>
      <c r="M108" s="850"/>
      <c r="N108" s="851"/>
      <c r="O108" s="852"/>
      <c r="P108" s="853"/>
    </row>
    <row r="109" spans="1:16" ht="16.5" hidden="1" thickBot="1" x14ac:dyDescent="0.3">
      <c r="A109" s="1324"/>
      <c r="B109" s="866" t="s">
        <v>177</v>
      </c>
      <c r="C109" s="867"/>
      <c r="D109" s="868"/>
      <c r="E109" s="868"/>
      <c r="F109" s="869"/>
      <c r="G109" s="870"/>
      <c r="H109" s="871">
        <f>G109*30</f>
        <v>0</v>
      </c>
      <c r="I109" s="872"/>
      <c r="J109" s="873"/>
      <c r="K109" s="873"/>
      <c r="L109" s="873"/>
      <c r="M109" s="874">
        <f>H109-I109</f>
        <v>0</v>
      </c>
      <c r="N109" s="875"/>
      <c r="O109" s="876"/>
      <c r="P109" s="877"/>
    </row>
    <row r="110" spans="1:16" ht="31.5" hidden="1" x14ac:dyDescent="0.25">
      <c r="A110" s="1311" t="s">
        <v>181</v>
      </c>
      <c r="B110" s="864" t="s">
        <v>182</v>
      </c>
      <c r="C110" s="831"/>
      <c r="D110" s="832">
        <v>4</v>
      </c>
      <c r="E110" s="832"/>
      <c r="F110" s="833"/>
      <c r="G110" s="834">
        <v>4</v>
      </c>
      <c r="H110" s="835">
        <f>G110*30</f>
        <v>120</v>
      </c>
      <c r="I110" s="836">
        <v>4</v>
      </c>
      <c r="J110" s="837"/>
      <c r="K110" s="837"/>
      <c r="L110" s="837" t="s">
        <v>55</v>
      </c>
      <c r="M110" s="838">
        <f>H110-I110</f>
        <v>116</v>
      </c>
      <c r="N110" s="839"/>
      <c r="O110" s="840"/>
      <c r="P110" s="841"/>
    </row>
    <row r="111" spans="1:16" hidden="1" x14ac:dyDescent="0.25">
      <c r="A111" s="1312"/>
      <c r="B111" s="865" t="s">
        <v>183</v>
      </c>
      <c r="C111" s="843"/>
      <c r="D111" s="844"/>
      <c r="E111" s="844"/>
      <c r="F111" s="845"/>
      <c r="G111" s="847"/>
      <c r="H111" s="847"/>
      <c r="I111" s="848"/>
      <c r="J111" s="849" t="s">
        <v>55</v>
      </c>
      <c r="K111" s="849"/>
      <c r="L111" s="849"/>
      <c r="M111" s="850"/>
      <c r="N111" s="851"/>
      <c r="O111" s="852"/>
      <c r="P111" s="853"/>
    </row>
    <row r="112" spans="1:16" ht="16.5" hidden="1" thickBot="1" x14ac:dyDescent="0.3">
      <c r="A112" s="1324"/>
      <c r="B112" s="866" t="s">
        <v>177</v>
      </c>
      <c r="C112" s="867"/>
      <c r="D112" s="868"/>
      <c r="E112" s="868"/>
      <c r="F112" s="869"/>
      <c r="G112" s="871"/>
      <c r="H112" s="871">
        <f>G112*30</f>
        <v>0</v>
      </c>
      <c r="I112" s="872">
        <f>J112+K112+L112</f>
        <v>0</v>
      </c>
      <c r="J112" s="873"/>
      <c r="K112" s="873"/>
      <c r="L112" s="873"/>
      <c r="M112" s="874"/>
      <c r="N112" s="875"/>
      <c r="O112" s="876"/>
      <c r="P112" s="877"/>
    </row>
    <row r="113" spans="1:16" ht="31.5" hidden="1" x14ac:dyDescent="0.25">
      <c r="A113" s="1312" t="s">
        <v>181</v>
      </c>
      <c r="B113" s="864" t="s">
        <v>184</v>
      </c>
      <c r="C113" s="843"/>
      <c r="D113" s="844">
        <v>5</v>
      </c>
      <c r="E113" s="844"/>
      <c r="F113" s="845"/>
      <c r="G113" s="846">
        <v>4</v>
      </c>
      <c r="H113" s="847">
        <f>G113*30</f>
        <v>120</v>
      </c>
      <c r="I113" s="848">
        <v>4</v>
      </c>
      <c r="J113" s="849"/>
      <c r="K113" s="849"/>
      <c r="L113" s="849" t="s">
        <v>55</v>
      </c>
      <c r="M113" s="850">
        <f>H113-I113</f>
        <v>116</v>
      </c>
      <c r="N113" s="851"/>
      <c r="O113" s="852"/>
      <c r="P113" s="853"/>
    </row>
    <row r="114" spans="1:16" hidden="1" x14ac:dyDescent="0.25">
      <c r="A114" s="1312"/>
      <c r="B114" s="865" t="s">
        <v>185</v>
      </c>
      <c r="C114" s="843"/>
      <c r="D114" s="844"/>
      <c r="E114" s="844"/>
      <c r="F114" s="845"/>
      <c r="G114" s="847"/>
      <c r="H114" s="847"/>
      <c r="I114" s="848"/>
      <c r="J114" s="849" t="s">
        <v>69</v>
      </c>
      <c r="K114" s="849"/>
      <c r="L114" s="849" t="s">
        <v>69</v>
      </c>
      <c r="M114" s="850"/>
      <c r="N114" s="851"/>
      <c r="O114" s="852"/>
      <c r="P114" s="853"/>
    </row>
    <row r="115" spans="1:16" ht="16.5" hidden="1" thickBot="1" x14ac:dyDescent="0.3">
      <c r="A115" s="1324"/>
      <c r="B115" s="866" t="s">
        <v>177</v>
      </c>
      <c r="C115" s="867"/>
      <c r="D115" s="868"/>
      <c r="E115" s="868"/>
      <c r="F115" s="869"/>
      <c r="G115" s="871"/>
      <c r="H115" s="871"/>
      <c r="I115" s="872"/>
      <c r="J115" s="873"/>
      <c r="K115" s="873"/>
      <c r="L115" s="873"/>
      <c r="M115" s="874"/>
      <c r="N115" s="875"/>
      <c r="O115" s="876"/>
      <c r="P115" s="877"/>
    </row>
    <row r="116" spans="1:16" hidden="1" x14ac:dyDescent="0.25">
      <c r="A116" s="1312" t="s">
        <v>186</v>
      </c>
      <c r="B116" s="878" t="s">
        <v>187</v>
      </c>
      <c r="C116" s="843"/>
      <c r="D116" s="844">
        <v>6</v>
      </c>
      <c r="E116" s="844"/>
      <c r="F116" s="845"/>
      <c r="G116" s="846">
        <v>4</v>
      </c>
      <c r="H116" s="847">
        <f>G116*30</f>
        <v>120</v>
      </c>
      <c r="I116" s="848">
        <v>4</v>
      </c>
      <c r="J116" s="849"/>
      <c r="K116" s="849"/>
      <c r="L116" s="849" t="s">
        <v>55</v>
      </c>
      <c r="M116" s="850">
        <f>H116-I116</f>
        <v>116</v>
      </c>
      <c r="N116" s="851"/>
      <c r="O116" s="852"/>
      <c r="P116" s="853"/>
    </row>
    <row r="117" spans="1:16" ht="31.5" hidden="1" x14ac:dyDescent="0.25">
      <c r="A117" s="1312"/>
      <c r="B117" s="878" t="s">
        <v>188</v>
      </c>
      <c r="C117" s="843"/>
      <c r="D117" s="844"/>
      <c r="E117" s="844"/>
      <c r="F117" s="845"/>
      <c r="G117" s="847"/>
      <c r="H117" s="847"/>
      <c r="I117" s="848"/>
      <c r="J117" s="849" t="s">
        <v>55</v>
      </c>
      <c r="K117" s="849"/>
      <c r="L117" s="849"/>
      <c r="M117" s="850"/>
      <c r="N117" s="851"/>
      <c r="O117" s="852"/>
      <c r="P117" s="853"/>
    </row>
    <row r="118" spans="1:16" hidden="1" x14ac:dyDescent="0.25">
      <c r="A118" s="1312"/>
      <c r="B118" s="854" t="s">
        <v>177</v>
      </c>
      <c r="C118" s="59"/>
      <c r="D118" s="855"/>
      <c r="E118" s="855"/>
      <c r="F118" s="856"/>
      <c r="G118" s="857"/>
      <c r="H118" s="857"/>
      <c r="I118" s="858"/>
      <c r="J118" s="859"/>
      <c r="K118" s="859"/>
      <c r="L118" s="859"/>
      <c r="M118" s="860"/>
      <c r="N118" s="861"/>
      <c r="O118" s="862"/>
      <c r="P118" s="863"/>
    </row>
    <row r="119" spans="1:16" hidden="1" x14ac:dyDescent="0.25">
      <c r="A119" s="1097" t="s">
        <v>241</v>
      </c>
      <c r="B119" s="1097"/>
      <c r="C119" s="1097"/>
      <c r="D119" s="1097"/>
      <c r="E119" s="1097"/>
      <c r="F119" s="1104"/>
      <c r="G119" s="561"/>
      <c r="H119" s="561"/>
      <c r="I119" s="594"/>
      <c r="J119" s="595"/>
      <c r="K119" s="595"/>
      <c r="L119" s="595"/>
      <c r="M119" s="594"/>
      <c r="N119" s="595"/>
      <c r="O119" s="595"/>
      <c r="P119" s="595"/>
    </row>
    <row r="120" spans="1:16" hidden="1" x14ac:dyDescent="0.25">
      <c r="A120" s="1097" t="s">
        <v>242</v>
      </c>
      <c r="B120" s="1097"/>
      <c r="C120" s="1097"/>
      <c r="D120" s="1097"/>
      <c r="E120" s="1097"/>
      <c r="F120" s="1104"/>
      <c r="G120" s="561">
        <f>G104+G107+G110+G113+G116</f>
        <v>22</v>
      </c>
      <c r="H120" s="561">
        <f t="shared" ref="H120" si="12">H104+H107+H110+H113+H116</f>
        <v>660</v>
      </c>
      <c r="I120" s="561">
        <f>I104+I107+I110+I113+I116</f>
        <v>20</v>
      </c>
      <c r="J120" s="595"/>
      <c r="K120" s="595"/>
      <c r="L120" s="595"/>
      <c r="M120" s="561">
        <f>M104+M107+M110+M113+M116</f>
        <v>640</v>
      </c>
      <c r="N120" s="595"/>
      <c r="O120" s="595"/>
      <c r="P120" s="595"/>
    </row>
    <row r="121" spans="1:16" ht="16.5" hidden="1" customHeight="1" thickBot="1" x14ac:dyDescent="0.3">
      <c r="A121" s="1098" t="s">
        <v>189</v>
      </c>
      <c r="B121" s="1099"/>
      <c r="C121" s="1099"/>
      <c r="D121" s="1099"/>
      <c r="E121" s="1099"/>
      <c r="F121" s="1099"/>
      <c r="G121" s="452">
        <f t="shared" ref="G121:H121" si="13">SUM(G104:G118)</f>
        <v>22</v>
      </c>
      <c r="H121" s="453">
        <f t="shared" si="13"/>
        <v>660</v>
      </c>
      <c r="I121" s="453"/>
      <c r="J121" s="453"/>
      <c r="K121" s="453"/>
      <c r="L121" s="67"/>
      <c r="M121" s="453"/>
      <c r="N121" s="946"/>
      <c r="O121" s="946" t="s">
        <v>55</v>
      </c>
      <c r="P121" s="946"/>
    </row>
    <row r="122" spans="1:16" ht="16.5" hidden="1" thickBot="1" x14ac:dyDescent="0.3">
      <c r="A122" s="1120" t="s">
        <v>190</v>
      </c>
      <c r="B122" s="1121"/>
      <c r="C122" s="1070"/>
      <c r="D122" s="1070"/>
      <c r="E122" s="1070"/>
      <c r="F122" s="1070"/>
      <c r="G122" s="1125"/>
      <c r="H122" s="1125"/>
      <c r="I122" s="1126"/>
      <c r="J122" s="1126"/>
      <c r="K122" s="1126"/>
      <c r="L122" s="1126"/>
      <c r="M122" s="1126"/>
      <c r="N122" s="1125"/>
      <c r="O122" s="1125"/>
      <c r="P122" s="1125"/>
    </row>
    <row r="123" spans="1:16" hidden="1" x14ac:dyDescent="0.25">
      <c r="A123" s="1311" t="s">
        <v>191</v>
      </c>
      <c r="B123" s="880" t="s">
        <v>192</v>
      </c>
      <c r="C123" s="831"/>
      <c r="D123" s="832">
        <v>4</v>
      </c>
      <c r="E123" s="832"/>
      <c r="F123" s="833"/>
      <c r="G123" s="881">
        <v>4</v>
      </c>
      <c r="H123" s="882">
        <f>G123*30</f>
        <v>120</v>
      </c>
      <c r="I123" s="836">
        <v>8</v>
      </c>
      <c r="J123" s="172" t="s">
        <v>70</v>
      </c>
      <c r="K123" s="172"/>
      <c r="L123" s="172" t="s">
        <v>69</v>
      </c>
      <c r="M123" s="838">
        <f>H123-I123</f>
        <v>112</v>
      </c>
      <c r="N123" s="839"/>
      <c r="O123" s="840"/>
      <c r="P123" s="841"/>
    </row>
    <row r="124" spans="1:16" ht="31.5" hidden="1" x14ac:dyDescent="0.25">
      <c r="A124" s="1312"/>
      <c r="B124" s="883" t="s">
        <v>427</v>
      </c>
      <c r="C124" s="884"/>
      <c r="D124" s="885"/>
      <c r="E124" s="885"/>
      <c r="F124" s="886"/>
      <c r="G124" s="887"/>
      <c r="H124" s="847"/>
      <c r="I124" s="848"/>
      <c r="J124" s="172"/>
      <c r="K124" s="172"/>
      <c r="L124" s="172"/>
      <c r="M124" s="850"/>
      <c r="N124" s="851"/>
      <c r="O124" s="852"/>
      <c r="P124" s="853"/>
    </row>
    <row r="125" spans="1:16" ht="16.5" hidden="1" thickBot="1" x14ac:dyDescent="0.3">
      <c r="A125" s="1312"/>
      <c r="B125" s="888" t="s">
        <v>194</v>
      </c>
      <c r="C125" s="889"/>
      <c r="D125" s="890"/>
      <c r="E125" s="890"/>
      <c r="F125" s="891"/>
      <c r="G125" s="892"/>
      <c r="H125" s="857">
        <f>G125*30</f>
        <v>0</v>
      </c>
      <c r="I125" s="858">
        <f>J125+K125+L125</f>
        <v>0</v>
      </c>
      <c r="J125" s="172"/>
      <c r="K125" s="172"/>
      <c r="L125" s="172"/>
      <c r="M125" s="860"/>
      <c r="N125" s="861"/>
      <c r="O125" s="862"/>
      <c r="P125" s="863"/>
    </row>
    <row r="126" spans="1:16" hidden="1" x14ac:dyDescent="0.25">
      <c r="A126" s="1317" t="s">
        <v>195</v>
      </c>
      <c r="B126" s="893" t="s">
        <v>196</v>
      </c>
      <c r="C126" s="831">
        <v>4</v>
      </c>
      <c r="D126" s="832"/>
      <c r="E126" s="832"/>
      <c r="F126" s="833"/>
      <c r="G126" s="468">
        <v>6</v>
      </c>
      <c r="H126" s="895">
        <f>G126*30</f>
        <v>180</v>
      </c>
      <c r="I126" s="831">
        <v>8</v>
      </c>
      <c r="J126" s="172" t="s">
        <v>70</v>
      </c>
      <c r="K126" s="172"/>
      <c r="L126" s="172" t="s">
        <v>69</v>
      </c>
      <c r="M126" s="896">
        <f>H126-I126</f>
        <v>172</v>
      </c>
      <c r="N126" s="897"/>
      <c r="O126" s="840"/>
      <c r="P126" s="841"/>
    </row>
    <row r="127" spans="1:16" ht="31.5" hidden="1" x14ac:dyDescent="0.25">
      <c r="A127" s="1318"/>
      <c r="B127" s="899" t="s">
        <v>428</v>
      </c>
      <c r="C127" s="884"/>
      <c r="D127" s="885"/>
      <c r="E127" s="885"/>
      <c r="F127" s="886"/>
      <c r="G127" s="887"/>
      <c r="H127" s="900"/>
      <c r="I127" s="843"/>
      <c r="J127" s="849"/>
      <c r="K127" s="849"/>
      <c r="L127" s="849"/>
      <c r="M127" s="171"/>
      <c r="N127" s="901"/>
      <c r="O127" s="852"/>
      <c r="P127" s="853"/>
    </row>
    <row r="128" spans="1:16" ht="16.5" hidden="1" thickBot="1" x14ac:dyDescent="0.3">
      <c r="A128" s="1319"/>
      <c r="B128" s="903" t="s">
        <v>177</v>
      </c>
      <c r="C128" s="904"/>
      <c r="D128" s="905"/>
      <c r="E128" s="905"/>
      <c r="F128" s="906"/>
      <c r="G128" s="907"/>
      <c r="H128" s="908"/>
      <c r="I128" s="909"/>
      <c r="J128" s="910"/>
      <c r="K128" s="910"/>
      <c r="L128" s="910"/>
      <c r="M128" s="911"/>
      <c r="N128" s="912"/>
      <c r="O128" s="913"/>
      <c r="P128" s="914"/>
    </row>
    <row r="129" spans="1:16" ht="31.5" hidden="1" x14ac:dyDescent="0.25">
      <c r="A129" s="1311" t="s">
        <v>198</v>
      </c>
      <c r="B129" s="893" t="s">
        <v>199</v>
      </c>
      <c r="C129" s="831"/>
      <c r="D129" s="832">
        <v>4</v>
      </c>
      <c r="E129" s="832"/>
      <c r="F129" s="833"/>
      <c r="G129" s="834">
        <v>4</v>
      </c>
      <c r="H129" s="917">
        <f t="shared" ref="H129:H141" si="14">G129*30</f>
        <v>120</v>
      </c>
      <c r="I129" s="918">
        <v>8</v>
      </c>
      <c r="J129" s="172" t="s">
        <v>70</v>
      </c>
      <c r="K129" s="172"/>
      <c r="L129" s="172" t="s">
        <v>69</v>
      </c>
      <c r="M129" s="896">
        <f t="shared" ref="M129" si="15">H129-I129</f>
        <v>112</v>
      </c>
      <c r="N129" s="91"/>
      <c r="O129" s="173"/>
      <c r="P129" s="92"/>
    </row>
    <row r="130" spans="1:16" ht="31.5" hidden="1" x14ac:dyDescent="0.25">
      <c r="A130" s="1312"/>
      <c r="B130" s="919" t="s">
        <v>200</v>
      </c>
      <c r="C130" s="884"/>
      <c r="D130" s="885"/>
      <c r="E130" s="885"/>
      <c r="F130" s="886"/>
      <c r="G130" s="847"/>
      <c r="H130" s="920"/>
      <c r="I130" s="175"/>
      <c r="J130" s="176"/>
      <c r="K130" s="176"/>
      <c r="L130" s="176"/>
      <c r="M130" s="171"/>
      <c r="N130" s="804"/>
      <c r="O130" s="107"/>
      <c r="P130" s="805"/>
    </row>
    <row r="131" spans="1:16" ht="16.5" hidden="1" thickBot="1" x14ac:dyDescent="0.3">
      <c r="A131" s="1312"/>
      <c r="B131" s="903" t="s">
        <v>177</v>
      </c>
      <c r="C131" s="904"/>
      <c r="D131" s="905"/>
      <c r="E131" s="905"/>
      <c r="F131" s="906"/>
      <c r="G131" s="922"/>
      <c r="H131" s="923"/>
      <c r="I131" s="924"/>
      <c r="J131" s="905"/>
      <c r="K131" s="905"/>
      <c r="L131" s="905"/>
      <c r="M131" s="925"/>
      <c r="N131" s="926"/>
      <c r="O131" s="927"/>
      <c r="P131" s="109"/>
    </row>
    <row r="132" spans="1:16" ht="31.5" hidden="1" x14ac:dyDescent="0.25">
      <c r="A132" s="1133" t="s">
        <v>201</v>
      </c>
      <c r="B132" s="864" t="s">
        <v>202</v>
      </c>
      <c r="C132" s="831"/>
      <c r="D132" s="832">
        <v>4</v>
      </c>
      <c r="E132" s="832"/>
      <c r="F132" s="833"/>
      <c r="G132" s="834">
        <v>4</v>
      </c>
      <c r="H132" s="917">
        <f>G132*30</f>
        <v>120</v>
      </c>
      <c r="I132" s="918">
        <v>4</v>
      </c>
      <c r="J132" s="172" t="s">
        <v>55</v>
      </c>
      <c r="K132" s="172"/>
      <c r="L132" s="172"/>
      <c r="M132" s="896">
        <f>H132-I132</f>
        <v>116</v>
      </c>
      <c r="N132" s="91"/>
      <c r="O132" s="173"/>
      <c r="P132" s="92"/>
    </row>
    <row r="133" spans="1:16" ht="31.5" hidden="1" x14ac:dyDescent="0.25">
      <c r="A133" s="1134"/>
      <c r="B133" s="865" t="s">
        <v>203</v>
      </c>
      <c r="C133" s="884"/>
      <c r="D133" s="885"/>
      <c r="E133" s="885"/>
      <c r="F133" s="886"/>
      <c r="G133" s="929"/>
      <c r="H133" s="930"/>
      <c r="I133" s="177"/>
      <c r="J133" s="178"/>
      <c r="K133" s="178"/>
      <c r="L133" s="178"/>
      <c r="M133" s="179"/>
      <c r="N133" s="82"/>
      <c r="O133" s="93"/>
      <c r="P133" s="81"/>
    </row>
    <row r="134" spans="1:16" ht="16.5" hidden="1" thickBot="1" x14ac:dyDescent="0.3">
      <c r="A134" s="1320"/>
      <c r="B134" s="931" t="s">
        <v>177</v>
      </c>
      <c r="C134" s="549"/>
      <c r="D134" s="550"/>
      <c r="E134" s="550"/>
      <c r="F134" s="551"/>
      <c r="G134" s="932"/>
      <c r="H134" s="933"/>
      <c r="I134" s="554"/>
      <c r="J134" s="550"/>
      <c r="K134" s="550"/>
      <c r="L134" s="550"/>
      <c r="M134" s="555"/>
      <c r="N134" s="556"/>
      <c r="O134" s="557"/>
      <c r="P134" s="821"/>
    </row>
    <row r="135" spans="1:16" hidden="1" x14ac:dyDescent="0.25">
      <c r="A135" s="1321" t="s">
        <v>204</v>
      </c>
      <c r="B135" s="21" t="s">
        <v>431</v>
      </c>
      <c r="C135" s="885">
        <v>4</v>
      </c>
      <c r="D135" s="885"/>
      <c r="E135" s="885"/>
      <c r="F135" s="885"/>
      <c r="G135" s="565">
        <v>4</v>
      </c>
      <c r="H135" s="934">
        <f t="shared" si="14"/>
        <v>120</v>
      </c>
      <c r="I135" s="79">
        <v>6</v>
      </c>
      <c r="J135" s="946" t="s">
        <v>55</v>
      </c>
      <c r="K135" s="946"/>
      <c r="L135" s="946" t="s">
        <v>69</v>
      </c>
      <c r="M135" s="896">
        <f>H135-I135</f>
        <v>114</v>
      </c>
      <c r="N135" s="564"/>
      <c r="O135" s="564"/>
      <c r="P135" s="564"/>
    </row>
    <row r="136" spans="1:16" hidden="1" x14ac:dyDescent="0.25">
      <c r="A136" s="1322"/>
      <c r="B136" s="21" t="s">
        <v>432</v>
      </c>
      <c r="C136" s="885"/>
      <c r="D136" s="885"/>
      <c r="E136" s="885"/>
      <c r="F136" s="885"/>
      <c r="G136" s="561"/>
      <c r="H136" s="934"/>
      <c r="I136" s="562"/>
      <c r="J136" s="178"/>
      <c r="K136" s="178"/>
      <c r="L136" s="178"/>
      <c r="M136" s="563"/>
      <c r="N136" s="564"/>
      <c r="O136" s="564"/>
      <c r="P136" s="564"/>
    </row>
    <row r="137" spans="1:16" ht="16.5" hidden="1" thickBot="1" x14ac:dyDescent="0.3">
      <c r="A137" s="1322"/>
      <c r="B137" s="903" t="s">
        <v>177</v>
      </c>
      <c r="C137" s="885"/>
      <c r="D137" s="885"/>
      <c r="E137" s="885"/>
      <c r="F137" s="885"/>
      <c r="G137" s="561"/>
      <c r="H137" s="934"/>
      <c r="I137" s="562"/>
      <c r="J137" s="178"/>
      <c r="K137" s="178"/>
      <c r="L137" s="178"/>
      <c r="M137" s="563"/>
      <c r="N137" s="564"/>
      <c r="O137" s="564"/>
      <c r="P137" s="564"/>
    </row>
    <row r="138" spans="1:16" hidden="1" x14ac:dyDescent="0.25">
      <c r="A138" s="1317" t="s">
        <v>205</v>
      </c>
      <c r="B138" s="21" t="s">
        <v>429</v>
      </c>
      <c r="C138" s="885"/>
      <c r="D138" s="79">
        <v>5</v>
      </c>
      <c r="E138" s="79"/>
      <c r="F138" s="79"/>
      <c r="G138" s="539">
        <v>5</v>
      </c>
      <c r="H138" s="79">
        <f t="shared" ref="H138" si="16">G138*30</f>
        <v>150</v>
      </c>
      <c r="I138" s="79">
        <v>6</v>
      </c>
      <c r="J138" s="946" t="s">
        <v>55</v>
      </c>
      <c r="K138" s="946"/>
      <c r="L138" s="946" t="s">
        <v>69</v>
      </c>
      <c r="M138" s="79">
        <f>H138-I138</f>
        <v>144</v>
      </c>
      <c r="N138" s="564"/>
      <c r="O138" s="564"/>
      <c r="P138" s="564"/>
    </row>
    <row r="139" spans="1:16" hidden="1" x14ac:dyDescent="0.25">
      <c r="A139" s="1318"/>
      <c r="B139" s="21" t="s">
        <v>430</v>
      </c>
      <c r="C139" s="885"/>
      <c r="D139" s="885"/>
      <c r="E139" s="885"/>
      <c r="F139" s="885"/>
      <c r="G139" s="565"/>
      <c r="H139" s="885"/>
      <c r="I139" s="562"/>
      <c r="J139" s="178"/>
      <c r="K139" s="178"/>
      <c r="L139" s="178"/>
      <c r="M139" s="563"/>
      <c r="N139" s="564"/>
      <c r="O139" s="564"/>
      <c r="P139" s="564"/>
    </row>
    <row r="140" spans="1:16" hidden="1" x14ac:dyDescent="0.25">
      <c r="A140" s="1318"/>
      <c r="B140" s="21" t="s">
        <v>177</v>
      </c>
      <c r="C140" s="885"/>
      <c r="D140" s="885"/>
      <c r="E140" s="885"/>
      <c r="F140" s="885"/>
      <c r="G140" s="561"/>
      <c r="H140" s="885"/>
      <c r="I140" s="562"/>
      <c r="J140" s="178"/>
      <c r="K140" s="178"/>
      <c r="L140" s="178"/>
      <c r="M140" s="563"/>
      <c r="N140" s="564"/>
      <c r="O140" s="564"/>
      <c r="P140" s="564"/>
    </row>
    <row r="141" spans="1:16" ht="16.5" hidden="1" thickBot="1" x14ac:dyDescent="0.3">
      <c r="A141" s="1311" t="s">
        <v>206</v>
      </c>
      <c r="B141" s="935" t="s">
        <v>453</v>
      </c>
      <c r="C141" s="843">
        <v>5</v>
      </c>
      <c r="D141" s="844"/>
      <c r="E141" s="844"/>
      <c r="F141" s="845"/>
      <c r="G141" s="411">
        <v>5</v>
      </c>
      <c r="H141" s="192">
        <f t="shared" si="14"/>
        <v>150</v>
      </c>
      <c r="I141" s="947">
        <v>6</v>
      </c>
      <c r="J141" s="946" t="s">
        <v>55</v>
      </c>
      <c r="K141" s="946"/>
      <c r="L141" s="946" t="s">
        <v>69</v>
      </c>
      <c r="M141" s="80">
        <f>H141-I141</f>
        <v>144</v>
      </c>
      <c r="N141" s="926"/>
      <c r="O141" s="927"/>
      <c r="P141" s="936"/>
    </row>
    <row r="142" spans="1:16" ht="31.5" hidden="1" x14ac:dyDescent="0.25">
      <c r="A142" s="1312"/>
      <c r="B142" s="935" t="s">
        <v>454</v>
      </c>
      <c r="C142" s="843"/>
      <c r="D142" s="844"/>
      <c r="E142" s="844"/>
      <c r="F142" s="845"/>
      <c r="G142" s="846"/>
      <c r="H142" s="192"/>
      <c r="I142" s="947"/>
      <c r="J142" s="946"/>
      <c r="K142" s="946"/>
      <c r="L142" s="946"/>
      <c r="M142" s="80"/>
      <c r="N142" s="556"/>
      <c r="O142" s="557"/>
      <c r="P142" s="558"/>
    </row>
    <row r="143" spans="1:16" ht="16.5" hidden="1" thickBot="1" x14ac:dyDescent="0.3">
      <c r="A143" s="1312"/>
      <c r="B143" s="866" t="s">
        <v>177</v>
      </c>
      <c r="C143" s="186"/>
      <c r="D143" s="178"/>
      <c r="E143" s="178"/>
      <c r="F143" s="187"/>
      <c r="G143" s="929"/>
      <c r="H143" s="185"/>
      <c r="I143" s="177"/>
      <c r="J143" s="178"/>
      <c r="K143" s="178"/>
      <c r="L143" s="178"/>
      <c r="M143" s="179"/>
      <c r="N143" s="82"/>
      <c r="O143" s="93"/>
      <c r="P143" s="183"/>
    </row>
    <row r="144" spans="1:16" hidden="1" x14ac:dyDescent="0.25">
      <c r="A144" s="1133" t="s">
        <v>207</v>
      </c>
      <c r="B144" s="188" t="s">
        <v>208</v>
      </c>
      <c r="C144" s="189">
        <v>6</v>
      </c>
      <c r="D144" s="176"/>
      <c r="E144" s="176"/>
      <c r="F144" s="190"/>
      <c r="G144" s="952">
        <v>6</v>
      </c>
      <c r="H144" s="192">
        <f>G144*30</f>
        <v>180</v>
      </c>
      <c r="I144" s="175">
        <v>8</v>
      </c>
      <c r="J144" s="946" t="s">
        <v>70</v>
      </c>
      <c r="K144" s="946"/>
      <c r="L144" s="946" t="s">
        <v>69</v>
      </c>
      <c r="M144" s="171">
        <f>H144-I144</f>
        <v>172</v>
      </c>
      <c r="N144" s="91"/>
      <c r="O144" s="173"/>
      <c r="P144" s="181"/>
    </row>
    <row r="145" spans="1:16" ht="31.5" hidden="1" x14ac:dyDescent="0.25">
      <c r="A145" s="1134"/>
      <c r="B145" s="193" t="s">
        <v>209</v>
      </c>
      <c r="C145" s="186"/>
      <c r="D145" s="178"/>
      <c r="E145" s="178"/>
      <c r="F145" s="187"/>
      <c r="G145" s="194"/>
      <c r="H145" s="185"/>
      <c r="I145" s="177"/>
      <c r="J145" s="178"/>
      <c r="K145" s="178"/>
      <c r="L145" s="178"/>
      <c r="M145" s="179"/>
      <c r="N145" s="82"/>
      <c r="O145" s="93"/>
      <c r="P145" s="183"/>
    </row>
    <row r="146" spans="1:16" hidden="1" x14ac:dyDescent="0.25">
      <c r="A146" s="1134"/>
      <c r="B146" s="548" t="s">
        <v>177</v>
      </c>
      <c r="C146" s="549"/>
      <c r="D146" s="550"/>
      <c r="E146" s="550"/>
      <c r="F146" s="551"/>
      <c r="G146" s="552"/>
      <c r="H146" s="553"/>
      <c r="I146" s="554"/>
      <c r="J146" s="550"/>
      <c r="K146" s="550"/>
      <c r="L146" s="550"/>
      <c r="M146" s="555"/>
      <c r="N146" s="556"/>
      <c r="O146" s="557"/>
      <c r="P146" s="558"/>
    </row>
    <row r="147" spans="1:16" hidden="1" x14ac:dyDescent="0.25">
      <c r="A147" s="1097" t="s">
        <v>241</v>
      </c>
      <c r="B147" s="1097"/>
      <c r="C147" s="1097"/>
      <c r="D147" s="1097"/>
      <c r="E147" s="1097"/>
      <c r="F147" s="1097"/>
      <c r="G147" s="191">
        <v>0</v>
      </c>
      <c r="H147" s="191">
        <v>0</v>
      </c>
      <c r="I147" s="562"/>
      <c r="J147" s="178"/>
      <c r="K147" s="178"/>
      <c r="L147" s="178"/>
      <c r="M147" s="563"/>
      <c r="N147" s="564"/>
      <c r="O147" s="564"/>
      <c r="P147" s="564"/>
    </row>
    <row r="148" spans="1:16" hidden="1" x14ac:dyDescent="0.25">
      <c r="A148" s="1097" t="s">
        <v>242</v>
      </c>
      <c r="B148" s="1097"/>
      <c r="C148" s="1097"/>
      <c r="D148" s="1097"/>
      <c r="E148" s="1097"/>
      <c r="F148" s="1097"/>
      <c r="G148" s="565">
        <f>G123+G126+G129+G132+G135+G138+G141+G144</f>
        <v>38</v>
      </c>
      <c r="H148" s="565">
        <f>H123+H126+H129+H132+H135+H138+H141+H144</f>
        <v>1140</v>
      </c>
      <c r="I148" s="565">
        <f>I123+I126+I129+I132+I135+I138+I141+I144</f>
        <v>54</v>
      </c>
      <c r="J148" s="565"/>
      <c r="K148" s="565"/>
      <c r="L148" s="565"/>
      <c r="M148" s="565">
        <f>M123+M126+M129+M132+M135+M138+M141+M144</f>
        <v>1086</v>
      </c>
      <c r="N148" s="946"/>
      <c r="O148" s="946"/>
      <c r="P148" s="946"/>
    </row>
    <row r="149" spans="1:16" ht="16.5" hidden="1" thickBot="1" x14ac:dyDescent="0.3">
      <c r="A149" s="1098" t="s">
        <v>210</v>
      </c>
      <c r="B149" s="1099"/>
      <c r="C149" s="1099"/>
      <c r="D149" s="1099"/>
      <c r="E149" s="1099"/>
      <c r="F149" s="1100"/>
      <c r="G149" s="110">
        <f>G147+G148</f>
        <v>38</v>
      </c>
      <c r="H149" s="110">
        <f>H147+H148</f>
        <v>1140</v>
      </c>
      <c r="I149" s="111"/>
      <c r="J149" s="112"/>
      <c r="K149" s="112"/>
      <c r="L149" s="112"/>
      <c r="M149" s="111"/>
      <c r="N149" s="112"/>
      <c r="O149" s="112"/>
      <c r="P149" s="112"/>
    </row>
    <row r="150" spans="1:16" ht="33.75" hidden="1" customHeight="1" thickBot="1" x14ac:dyDescent="0.3">
      <c r="A150" s="1323" t="s">
        <v>267</v>
      </c>
      <c r="B150" s="1139"/>
      <c r="C150" s="1139"/>
      <c r="D150" s="1139"/>
      <c r="E150" s="1139"/>
      <c r="F150" s="1140"/>
      <c r="G150" s="110">
        <f>G119+G147</f>
        <v>0</v>
      </c>
      <c r="H150" s="110">
        <f>H119+H147</f>
        <v>0</v>
      </c>
      <c r="I150" s="111"/>
      <c r="J150" s="112"/>
      <c r="K150" s="112"/>
      <c r="L150" s="112"/>
      <c r="M150" s="111"/>
      <c r="N150" s="112"/>
      <c r="O150" s="112"/>
      <c r="P150" s="112"/>
    </row>
    <row r="151" spans="1:16" ht="37.5" hidden="1" customHeight="1" thickBot="1" x14ac:dyDescent="0.3">
      <c r="A151" s="1323" t="s">
        <v>268</v>
      </c>
      <c r="B151" s="1139"/>
      <c r="C151" s="1139"/>
      <c r="D151" s="1139"/>
      <c r="E151" s="1139"/>
      <c r="F151" s="1140"/>
      <c r="G151" s="110">
        <f>G120+G148</f>
        <v>60</v>
      </c>
      <c r="H151" s="110">
        <f>H120+H148</f>
        <v>1800</v>
      </c>
      <c r="I151" s="110">
        <f>I120+I148</f>
        <v>74</v>
      </c>
      <c r="J151" s="110"/>
      <c r="K151" s="110"/>
      <c r="L151" s="110"/>
      <c r="M151" s="110">
        <f>M120+M148</f>
        <v>1726</v>
      </c>
      <c r="N151" s="112"/>
      <c r="O151" s="112" t="s">
        <v>55</v>
      </c>
      <c r="P151" s="112"/>
    </row>
    <row r="152" spans="1:16" s="335" customFormat="1" ht="16.5" hidden="1" thickBot="1" x14ac:dyDescent="0.3">
      <c r="A152" s="1313" t="s">
        <v>211</v>
      </c>
      <c r="B152" s="1314"/>
      <c r="C152" s="1314"/>
      <c r="D152" s="1314"/>
      <c r="E152" s="1314"/>
      <c r="F152" s="1315"/>
      <c r="G152" s="685">
        <f>G149+G121</f>
        <v>60</v>
      </c>
      <c r="H152" s="686">
        <f>H149+H121</f>
        <v>1800</v>
      </c>
      <c r="I152" s="686"/>
      <c r="J152" s="687"/>
      <c r="K152" s="687"/>
      <c r="L152" s="687"/>
      <c r="M152" s="686"/>
      <c r="N152" s="688"/>
      <c r="O152" s="688"/>
      <c r="P152" s="688"/>
    </row>
    <row r="153" spans="1:16" ht="16.5" hidden="1" thickBot="1" x14ac:dyDescent="0.3">
      <c r="A153" s="1141" t="s">
        <v>269</v>
      </c>
      <c r="B153" s="1141"/>
      <c r="C153" s="1141"/>
      <c r="D153" s="1141"/>
      <c r="E153" s="1141"/>
      <c r="F153" s="1141"/>
      <c r="G153" s="195">
        <f>G99+G150</f>
        <v>60</v>
      </c>
      <c r="H153" s="195">
        <f>H99+H150</f>
        <v>1800</v>
      </c>
      <c r="I153" s="196"/>
      <c r="J153" s="197"/>
      <c r="K153" s="197"/>
      <c r="L153" s="197"/>
      <c r="M153" s="196"/>
      <c r="N153" s="169"/>
      <c r="O153" s="169"/>
      <c r="P153" s="169"/>
    </row>
    <row r="154" spans="1:16" ht="16.5" hidden="1" thickBot="1" x14ac:dyDescent="0.3">
      <c r="A154" s="1141" t="s">
        <v>270</v>
      </c>
      <c r="B154" s="1141"/>
      <c r="C154" s="1141"/>
      <c r="D154" s="1141"/>
      <c r="E154" s="1141"/>
      <c r="F154" s="1141"/>
      <c r="G154" s="195" t="e">
        <f>G100+G151</f>
        <v>#REF!</v>
      </c>
      <c r="H154" s="195" t="e">
        <f>H100+H151</f>
        <v>#REF!</v>
      </c>
      <c r="I154" s="195">
        <f>I100+I151</f>
        <v>272</v>
      </c>
      <c r="J154" s="195"/>
      <c r="K154" s="195"/>
      <c r="L154" s="195"/>
      <c r="M154" s="195">
        <f>M100+M151</f>
        <v>4258</v>
      </c>
      <c r="N154" s="169"/>
      <c r="O154" s="169"/>
      <c r="P154" s="169"/>
    </row>
    <row r="155" spans="1:16" s="52" customFormat="1" ht="16.5" hidden="1" thickBot="1" x14ac:dyDescent="0.3">
      <c r="A155" s="1141" t="s">
        <v>212</v>
      </c>
      <c r="B155" s="1141"/>
      <c r="C155" s="1141"/>
      <c r="D155" s="1141"/>
      <c r="E155" s="1141"/>
      <c r="F155" s="1141"/>
      <c r="G155" s="195" t="e">
        <f>G101+G152</f>
        <v>#REF!</v>
      </c>
      <c r="H155" s="196" t="e">
        <f>30*G155</f>
        <v>#REF!</v>
      </c>
      <c r="I155" s="196"/>
      <c r="J155" s="197"/>
      <c r="K155" s="197"/>
      <c r="L155" s="197"/>
      <c r="M155" s="196">
        <f>M152+M101</f>
        <v>0</v>
      </c>
      <c r="N155" s="169" t="s">
        <v>526</v>
      </c>
      <c r="O155" s="169" t="s">
        <v>527</v>
      </c>
      <c r="P155" s="169"/>
    </row>
    <row r="156" spans="1:16" s="52" customFormat="1" ht="16.5" hidden="1" thickBot="1" x14ac:dyDescent="0.3">
      <c r="A156" s="1142" t="s">
        <v>213</v>
      </c>
      <c r="B156" s="1142"/>
      <c r="C156" s="1142"/>
      <c r="D156" s="1142"/>
      <c r="E156" s="1142"/>
      <c r="F156" s="1142"/>
      <c r="G156" s="1142"/>
      <c r="H156" s="1142"/>
      <c r="I156" s="1142"/>
      <c r="J156" s="1142"/>
      <c r="K156" s="1142"/>
      <c r="L156" s="1142"/>
      <c r="M156" s="1142"/>
      <c r="N156" s="691">
        <v>6</v>
      </c>
      <c r="O156" s="692">
        <v>6</v>
      </c>
      <c r="P156" s="693"/>
    </row>
    <row r="157" spans="1:16" s="52" customFormat="1" ht="16.5" hidden="1" thickBot="1" x14ac:dyDescent="0.3">
      <c r="A157" s="1142" t="s">
        <v>214</v>
      </c>
      <c r="B157" s="1142"/>
      <c r="C157" s="1142"/>
      <c r="D157" s="1142"/>
      <c r="E157" s="1142"/>
      <c r="F157" s="1142"/>
      <c r="G157" s="1142"/>
      <c r="H157" s="1142"/>
      <c r="I157" s="1142"/>
      <c r="J157" s="1142"/>
      <c r="K157" s="1142"/>
      <c r="L157" s="1142"/>
      <c r="M157" s="1142"/>
      <c r="N157" s="694">
        <v>2</v>
      </c>
      <c r="O157" s="695">
        <v>2</v>
      </c>
      <c r="P157" s="696"/>
    </row>
    <row r="158" spans="1:16" s="52" customFormat="1" ht="16.5" hidden="1" thickBot="1" x14ac:dyDescent="0.3">
      <c r="A158" s="1142" t="s">
        <v>215</v>
      </c>
      <c r="B158" s="1142"/>
      <c r="C158" s="1142"/>
      <c r="D158" s="1142"/>
      <c r="E158" s="1142"/>
      <c r="F158" s="1142"/>
      <c r="G158" s="1142"/>
      <c r="H158" s="1142"/>
      <c r="I158" s="1142"/>
      <c r="J158" s="1142"/>
      <c r="K158" s="1142"/>
      <c r="L158" s="1142"/>
      <c r="M158" s="1142"/>
      <c r="N158" s="697"/>
      <c r="O158" s="698"/>
      <c r="P158" s="698"/>
    </row>
    <row r="159" spans="1:16" s="52" customFormat="1" hidden="1" x14ac:dyDescent="0.25">
      <c r="A159" s="1143" t="s">
        <v>216</v>
      </c>
      <c r="B159" s="1143"/>
      <c r="C159" s="1143"/>
      <c r="D159" s="1143"/>
      <c r="E159" s="1143"/>
      <c r="F159" s="1143"/>
      <c r="G159" s="1143"/>
      <c r="H159" s="1143"/>
      <c r="I159" s="1143"/>
      <c r="J159" s="1143"/>
      <c r="K159" s="1143"/>
      <c r="L159" s="1143"/>
      <c r="M159" s="1143"/>
      <c r="N159" s="700"/>
      <c r="O159" s="701"/>
      <c r="P159" s="701"/>
    </row>
    <row r="160" spans="1:16" s="52" customFormat="1" ht="16.5" hidden="1" customHeight="1" thickBot="1" x14ac:dyDescent="0.3">
      <c r="A160" s="1144" t="s">
        <v>217</v>
      </c>
      <c r="B160" s="1145"/>
      <c r="C160" s="1145"/>
      <c r="D160" s="1145"/>
      <c r="E160" s="1145"/>
      <c r="F160" s="1145"/>
      <c r="G160" s="1145"/>
      <c r="H160" s="1145"/>
      <c r="I160" s="1145"/>
      <c r="J160" s="1145"/>
      <c r="K160" s="1145"/>
      <c r="L160" s="1145"/>
      <c r="M160" s="1146"/>
      <c r="N160" s="1135" t="s">
        <v>218</v>
      </c>
      <c r="O160" s="1135"/>
      <c r="P160" s="1135"/>
    </row>
    <row r="161" spans="1:16" s="52" customFormat="1" ht="16.5" hidden="1" customHeight="1" thickBot="1" x14ac:dyDescent="0.3">
      <c r="A161" s="585"/>
      <c r="B161" s="586"/>
      <c r="C161" s="586"/>
      <c r="D161" s="586"/>
      <c r="E161" s="586"/>
      <c r="F161" s="586"/>
      <c r="G161" s="586"/>
      <c r="H161" s="586"/>
      <c r="I161" s="586"/>
      <c r="J161" s="586"/>
      <c r="K161" s="586"/>
      <c r="L161" s="586"/>
      <c r="M161" s="586"/>
      <c r="N161" s="1135" t="e">
        <f>G101/240*100</f>
        <v>#REF!</v>
      </c>
      <c r="O161" s="1135"/>
      <c r="P161" s="1135"/>
    </row>
    <row r="162" spans="1:16" s="52" customFormat="1" hidden="1" x14ac:dyDescent="0.25">
      <c r="A162" s="1155"/>
      <c r="B162" s="1156"/>
      <c r="C162" s="1156"/>
      <c r="D162" s="1156"/>
      <c r="E162" s="1156"/>
      <c r="F162" s="1156"/>
      <c r="G162" s="1156"/>
      <c r="H162" s="1156"/>
      <c r="I162" s="1156"/>
      <c r="J162" s="1156"/>
      <c r="K162" s="1156"/>
      <c r="L162" s="1156"/>
      <c r="M162" s="1156"/>
      <c r="N162" s="1157"/>
      <c r="O162" s="1157"/>
      <c r="P162" s="1157"/>
    </row>
    <row r="163" spans="1:16" s="568" customFormat="1" ht="31.5" hidden="1" x14ac:dyDescent="0.25">
      <c r="A163" s="569" t="s">
        <v>136</v>
      </c>
      <c r="B163" s="12" t="s">
        <v>221</v>
      </c>
      <c r="C163" s="570"/>
      <c r="D163" s="571"/>
      <c r="E163" s="72"/>
      <c r="F163" s="572"/>
      <c r="G163" s="543">
        <f t="shared" ref="G163:M163" si="17">SUM(G164:G177)</f>
        <v>18</v>
      </c>
      <c r="H163" s="543">
        <f t="shared" si="17"/>
        <v>540</v>
      </c>
      <c r="I163" s="543">
        <f t="shared" si="17"/>
        <v>60</v>
      </c>
      <c r="J163" s="543">
        <f t="shared" si="17"/>
        <v>0</v>
      </c>
      <c r="K163" s="543">
        <f t="shared" si="17"/>
        <v>0</v>
      </c>
      <c r="L163" s="543">
        <f t="shared" si="17"/>
        <v>60</v>
      </c>
      <c r="M163" s="543">
        <f t="shared" si="17"/>
        <v>480</v>
      </c>
      <c r="N163" s="573"/>
      <c r="O163" s="573"/>
      <c r="P163" s="573"/>
    </row>
    <row r="164" spans="1:16" s="568" customFormat="1" hidden="1" x14ac:dyDescent="0.25">
      <c r="A164" s="576"/>
      <c r="B164" s="577" t="s">
        <v>222</v>
      </c>
      <c r="C164" s="578">
        <v>2</v>
      </c>
      <c r="D164" s="578" t="s">
        <v>136</v>
      </c>
      <c r="E164" s="72"/>
      <c r="F164" s="572"/>
      <c r="G164" s="579">
        <v>7</v>
      </c>
      <c r="H164" s="128">
        <f>G164*30</f>
        <v>210</v>
      </c>
      <c r="I164" s="580">
        <f>J164+K164+L164</f>
        <v>24</v>
      </c>
      <c r="J164" s="128"/>
      <c r="K164" s="128"/>
      <c r="L164" s="128">
        <v>24</v>
      </c>
      <c r="M164" s="581">
        <f>H164-I164</f>
        <v>186</v>
      </c>
      <c r="N164" s="582" t="s">
        <v>223</v>
      </c>
      <c r="O164" s="582" t="s">
        <v>223</v>
      </c>
      <c r="P164" s="582" t="s">
        <v>223</v>
      </c>
    </row>
    <row r="165" spans="1:16" s="568" customFormat="1" hidden="1" x14ac:dyDescent="0.25">
      <c r="A165" s="576"/>
      <c r="B165" s="577" t="s">
        <v>222</v>
      </c>
      <c r="C165" s="578">
        <v>4</v>
      </c>
      <c r="D165" s="578" t="s">
        <v>145</v>
      </c>
      <c r="E165" s="72"/>
      <c r="F165" s="572"/>
      <c r="G165" s="579">
        <v>6</v>
      </c>
      <c r="H165" s="128">
        <f t="shared" ref="H165:H166" si="18">G165*30</f>
        <v>180</v>
      </c>
      <c r="I165" s="580">
        <f t="shared" ref="I165:I166" si="19">J165+K165+L165</f>
        <v>24</v>
      </c>
      <c r="J165" s="128"/>
      <c r="K165" s="128"/>
      <c r="L165" s="128">
        <v>24</v>
      </c>
      <c r="M165" s="581">
        <f t="shared" ref="M165:M166" si="20">H165-I165</f>
        <v>156</v>
      </c>
      <c r="N165" s="582"/>
      <c r="O165" s="582"/>
      <c r="P165" s="84"/>
    </row>
    <row r="166" spans="1:16" s="568" customFormat="1" hidden="1" x14ac:dyDescent="0.25">
      <c r="A166" s="576"/>
      <c r="B166" s="577" t="s">
        <v>222</v>
      </c>
      <c r="C166" s="578">
        <v>5</v>
      </c>
      <c r="D166" s="578"/>
      <c r="E166" s="72"/>
      <c r="F166" s="572"/>
      <c r="G166" s="579">
        <v>5</v>
      </c>
      <c r="H166" s="128">
        <f t="shared" si="18"/>
        <v>150</v>
      </c>
      <c r="I166" s="580">
        <f t="shared" si="19"/>
        <v>12</v>
      </c>
      <c r="J166" s="128"/>
      <c r="K166" s="128"/>
      <c r="L166" s="128">
        <v>12</v>
      </c>
      <c r="M166" s="581">
        <f t="shared" si="20"/>
        <v>138</v>
      </c>
      <c r="N166" s="582"/>
      <c r="O166" s="582"/>
      <c r="P166" s="582"/>
    </row>
    <row r="167" spans="1:16" s="52" customFormat="1" hidden="1" x14ac:dyDescent="0.25">
      <c r="B167" s="950"/>
      <c r="C167" s="950"/>
      <c r="D167" s="950"/>
      <c r="E167" s="950"/>
      <c r="F167" s="950"/>
      <c r="G167" s="950"/>
      <c r="H167" s="950"/>
      <c r="I167" s="950"/>
      <c r="J167" s="950"/>
      <c r="K167" s="950"/>
    </row>
    <row r="168" spans="1:16" hidden="1" x14ac:dyDescent="0.25">
      <c r="A168" s="52"/>
      <c r="B168" s="950" t="s">
        <v>226</v>
      </c>
      <c r="C168" s="950"/>
      <c r="D168" s="1150"/>
      <c r="E168" s="1150"/>
      <c r="F168" s="1151"/>
      <c r="G168" s="1151"/>
      <c r="H168" s="950"/>
      <c r="I168" s="1152" t="s">
        <v>227</v>
      </c>
      <c r="J168" s="1158"/>
      <c r="K168" s="1158"/>
      <c r="L168" s="52"/>
      <c r="M168" s="52"/>
      <c r="N168" s="52"/>
      <c r="O168" s="52"/>
      <c r="P168" s="52"/>
    </row>
    <row r="169" spans="1:16" hidden="1" x14ac:dyDescent="0.25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</row>
    <row r="170" spans="1:16" hidden="1" x14ac:dyDescent="0.25">
      <c r="A170" s="52"/>
      <c r="B170" s="950" t="s">
        <v>228</v>
      </c>
      <c r="C170" s="950"/>
      <c r="D170" s="1150"/>
      <c r="E170" s="1150"/>
      <c r="F170" s="1151"/>
      <c r="G170" s="1151"/>
      <c r="H170" s="950"/>
      <c r="I170" s="1152" t="s">
        <v>457</v>
      </c>
      <c r="J170" s="1153"/>
      <c r="K170" s="1153"/>
      <c r="L170" s="52"/>
      <c r="M170" s="52"/>
      <c r="N170" s="52"/>
      <c r="O170" s="52"/>
      <c r="P170" s="52"/>
    </row>
    <row r="171" spans="1:16" hidden="1" x14ac:dyDescent="0.25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</row>
    <row r="172" spans="1:16" hidden="1" x14ac:dyDescent="0.25">
      <c r="A172" s="52"/>
      <c r="B172" s="950" t="s">
        <v>230</v>
      </c>
      <c r="C172" s="950"/>
      <c r="D172" s="1150"/>
      <c r="E172" s="1150"/>
      <c r="F172" s="1151"/>
      <c r="G172" s="1151"/>
      <c r="H172" s="950"/>
      <c r="I172" s="1152" t="s">
        <v>456</v>
      </c>
      <c r="J172" s="1153"/>
      <c r="K172" s="1153"/>
      <c r="L172" s="52"/>
      <c r="M172" s="52"/>
      <c r="N172" s="52"/>
      <c r="O172" s="52"/>
      <c r="P172" s="52"/>
    </row>
    <row r="173" spans="1:16" hidden="1" x14ac:dyDescent="0.25">
      <c r="A173" s="61"/>
      <c r="B173" s="217"/>
      <c r="C173" s="1154" t="s">
        <v>232</v>
      </c>
      <c r="D173" s="1154"/>
      <c r="E173" s="1154"/>
      <c r="F173" s="1154"/>
      <c r="G173" s="1154"/>
      <c r="H173" s="1154"/>
      <c r="I173" s="1154"/>
      <c r="J173" s="1154"/>
      <c r="K173" s="1154"/>
      <c r="L173" s="218"/>
      <c r="M173" s="218"/>
      <c r="N173" s="52"/>
      <c r="O173" s="52"/>
      <c r="P173" s="52"/>
    </row>
    <row r="174" spans="1:16" hidden="1" x14ac:dyDescent="0.25"/>
    <row r="175" spans="1:16" hidden="1" x14ac:dyDescent="0.25"/>
    <row r="176" spans="1:16" hidden="1" x14ac:dyDescent="0.25">
      <c r="N176" s="168"/>
      <c r="O176" s="168"/>
      <c r="P176" s="168"/>
    </row>
    <row r="177" spans="1:16356" ht="16.5" hidden="1" thickBot="1" x14ac:dyDescent="0.3">
      <c r="N177" s="169"/>
      <c r="O177" s="169"/>
      <c r="P177" s="169"/>
    </row>
    <row r="178" spans="1:16356" hidden="1" x14ac:dyDescent="0.25">
      <c r="N178" s="567"/>
      <c r="O178" s="567"/>
      <c r="P178" s="567"/>
    </row>
    <row r="179" spans="1:16356" hidden="1" x14ac:dyDescent="0.25"/>
    <row r="180" spans="1:16356" hidden="1" x14ac:dyDescent="0.25"/>
    <row r="181" spans="1:16356" hidden="1" x14ac:dyDescent="0.25"/>
    <row r="182" spans="1:16356" s="985" customFormat="1" ht="37.5" customHeight="1" x14ac:dyDescent="0.25">
      <c r="A182" s="970" t="s">
        <v>273</v>
      </c>
      <c r="B182" s="971" t="s">
        <v>415</v>
      </c>
      <c r="C182" s="972"/>
      <c r="D182" s="973" t="s">
        <v>136</v>
      </c>
      <c r="E182" s="974"/>
      <c r="F182" s="975"/>
      <c r="G182" s="976">
        <v>2</v>
      </c>
      <c r="H182" s="977">
        <v>60</v>
      </c>
      <c r="I182" s="972">
        <v>4</v>
      </c>
      <c r="J182" s="978" t="s">
        <v>55</v>
      </c>
      <c r="K182" s="978"/>
      <c r="L182" s="978"/>
      <c r="M182" s="979">
        <v>56</v>
      </c>
      <c r="N182" s="980" t="s">
        <v>55</v>
      </c>
      <c r="O182" s="981"/>
      <c r="P182" s="982"/>
      <c r="Q182" s="984"/>
      <c r="R182" s="984"/>
      <c r="S182" s="984"/>
      <c r="T182" s="984"/>
      <c r="U182" s="984"/>
      <c r="V182" s="984"/>
      <c r="W182" s="984"/>
      <c r="X182" s="984"/>
      <c r="Y182" s="984"/>
      <c r="Z182" s="984"/>
      <c r="AA182" s="984"/>
      <c r="AB182" s="984"/>
      <c r="AC182" s="984"/>
      <c r="AD182" s="984"/>
      <c r="AE182" s="984"/>
      <c r="AF182" s="984"/>
      <c r="AG182" s="984"/>
      <c r="AH182" s="984"/>
      <c r="AI182" s="984"/>
      <c r="AJ182" s="984"/>
      <c r="AK182" s="984"/>
      <c r="AL182" s="984"/>
      <c r="AM182" s="984"/>
      <c r="AN182" s="984"/>
      <c r="AO182" s="984"/>
      <c r="AP182" s="984"/>
      <c r="AQ182" s="984"/>
      <c r="AR182" s="984"/>
      <c r="AS182" s="984"/>
      <c r="AT182" s="984"/>
      <c r="AU182" s="984"/>
      <c r="AV182" s="984"/>
      <c r="AW182" s="984"/>
      <c r="AX182" s="984"/>
      <c r="AY182" s="984"/>
      <c r="AZ182" s="984"/>
      <c r="BA182" s="984"/>
      <c r="BB182" s="984"/>
      <c r="BC182" s="984"/>
      <c r="BD182" s="984"/>
      <c r="BE182" s="984"/>
      <c r="BF182" s="984"/>
      <c r="BG182" s="984"/>
      <c r="BH182" s="984"/>
      <c r="BI182" s="984"/>
      <c r="BJ182" s="984"/>
      <c r="BK182" s="984"/>
      <c r="BL182" s="984"/>
      <c r="BM182" s="984"/>
      <c r="BN182" s="984"/>
      <c r="BO182" s="984"/>
      <c r="BP182" s="984"/>
      <c r="BQ182" s="984"/>
      <c r="BR182" s="984"/>
      <c r="BS182" s="984"/>
      <c r="BT182" s="984"/>
      <c r="BU182" s="984"/>
      <c r="BV182" s="984"/>
      <c r="BW182" s="984"/>
      <c r="BX182" s="984"/>
      <c r="BY182" s="984"/>
      <c r="BZ182" s="984"/>
      <c r="CA182" s="984"/>
      <c r="CB182" s="984"/>
      <c r="CC182" s="984"/>
      <c r="CD182" s="984"/>
      <c r="CE182" s="984"/>
      <c r="CF182" s="984"/>
      <c r="CG182" s="984"/>
      <c r="CH182" s="984"/>
      <c r="CI182" s="984"/>
      <c r="CJ182" s="984"/>
      <c r="CK182" s="984"/>
      <c r="CL182" s="984"/>
      <c r="CM182" s="984"/>
      <c r="CN182" s="984"/>
      <c r="CO182" s="984"/>
      <c r="CP182" s="984"/>
      <c r="CQ182" s="984"/>
      <c r="CR182" s="984"/>
      <c r="CS182" s="984"/>
      <c r="CT182" s="984"/>
      <c r="CU182" s="984"/>
      <c r="CV182" s="984"/>
      <c r="CW182" s="984"/>
      <c r="CX182" s="984"/>
      <c r="CY182" s="984"/>
      <c r="CZ182" s="984"/>
      <c r="DA182" s="984"/>
      <c r="DB182" s="984"/>
      <c r="DC182" s="984"/>
      <c r="DD182" s="984"/>
      <c r="DE182" s="984"/>
      <c r="DF182" s="984"/>
      <c r="DG182" s="984"/>
      <c r="DH182" s="984"/>
      <c r="DI182" s="984"/>
      <c r="DJ182" s="984"/>
      <c r="DK182" s="984"/>
      <c r="DL182" s="984"/>
      <c r="DM182" s="984"/>
      <c r="DN182" s="984"/>
      <c r="DO182" s="984"/>
      <c r="DP182" s="984"/>
      <c r="DQ182" s="984"/>
      <c r="DR182" s="984"/>
      <c r="DS182" s="984"/>
      <c r="DT182" s="984"/>
      <c r="DU182" s="984"/>
      <c r="DV182" s="984"/>
      <c r="DW182" s="984"/>
      <c r="DX182" s="984"/>
      <c r="DY182" s="984"/>
      <c r="DZ182" s="984"/>
      <c r="EA182" s="984"/>
      <c r="EB182" s="984"/>
      <c r="EC182" s="984"/>
      <c r="ED182" s="984"/>
      <c r="EE182" s="984"/>
      <c r="EF182" s="984"/>
      <c r="EG182" s="984"/>
      <c r="EH182" s="984"/>
      <c r="EI182" s="984"/>
      <c r="EJ182" s="984"/>
      <c r="EK182" s="984"/>
      <c r="EL182" s="984"/>
      <c r="EM182" s="984"/>
      <c r="EN182" s="984"/>
      <c r="EO182" s="984"/>
      <c r="EP182" s="984"/>
      <c r="EQ182" s="984"/>
      <c r="ER182" s="984"/>
      <c r="ES182" s="984"/>
      <c r="ET182" s="984"/>
      <c r="EU182" s="984"/>
      <c r="EV182" s="984"/>
      <c r="EW182" s="984"/>
      <c r="EX182" s="984"/>
      <c r="EY182" s="984"/>
      <c r="EZ182" s="984"/>
      <c r="FA182" s="984"/>
      <c r="FB182" s="984"/>
      <c r="FC182" s="984"/>
      <c r="FD182" s="984"/>
      <c r="FE182" s="984"/>
      <c r="FF182" s="984"/>
      <c r="FG182" s="984"/>
      <c r="FH182" s="984"/>
      <c r="FI182" s="984"/>
      <c r="FJ182" s="984"/>
      <c r="FK182" s="984"/>
      <c r="FL182" s="984"/>
      <c r="FM182" s="984"/>
      <c r="FN182" s="984"/>
      <c r="FO182" s="984"/>
      <c r="FP182" s="984"/>
      <c r="FQ182" s="984"/>
      <c r="FR182" s="984"/>
      <c r="FS182" s="984"/>
      <c r="FT182" s="984"/>
      <c r="FU182" s="984"/>
      <c r="FV182" s="984"/>
      <c r="FW182" s="984"/>
      <c r="FX182" s="984"/>
      <c r="FY182" s="984"/>
      <c r="FZ182" s="984"/>
      <c r="GA182" s="984"/>
      <c r="GB182" s="984"/>
      <c r="GC182" s="984"/>
      <c r="GD182" s="984"/>
      <c r="GE182" s="984"/>
      <c r="GF182" s="984"/>
      <c r="GG182" s="984"/>
      <c r="GH182" s="984"/>
      <c r="GI182" s="984"/>
      <c r="GJ182" s="984"/>
      <c r="GK182" s="984"/>
      <c r="GL182" s="984"/>
      <c r="GM182" s="984"/>
      <c r="GN182" s="984"/>
      <c r="GO182" s="984"/>
      <c r="GP182" s="984"/>
      <c r="GQ182" s="984"/>
      <c r="GR182" s="984"/>
      <c r="GS182" s="984"/>
      <c r="GT182" s="984"/>
      <c r="GU182" s="984"/>
      <c r="GV182" s="984"/>
      <c r="GW182" s="984"/>
      <c r="GX182" s="984"/>
      <c r="GY182" s="984"/>
      <c r="GZ182" s="984"/>
      <c r="HA182" s="984"/>
      <c r="HB182" s="984"/>
      <c r="HC182" s="984"/>
      <c r="HD182" s="984"/>
      <c r="HE182" s="984"/>
      <c r="HF182" s="984"/>
      <c r="HG182" s="984"/>
      <c r="HH182" s="984"/>
      <c r="HI182" s="984"/>
      <c r="HJ182" s="984"/>
      <c r="HK182" s="984"/>
      <c r="HL182" s="984"/>
      <c r="HM182" s="984"/>
      <c r="HN182" s="984"/>
      <c r="HO182" s="984"/>
      <c r="HP182" s="984"/>
      <c r="HQ182" s="984"/>
      <c r="HR182" s="984"/>
      <c r="HS182" s="984"/>
      <c r="HT182" s="984"/>
      <c r="HU182" s="984"/>
      <c r="HV182" s="984"/>
      <c r="HW182" s="984"/>
      <c r="HX182" s="984"/>
      <c r="HY182" s="984"/>
      <c r="HZ182" s="984"/>
      <c r="IA182" s="984"/>
      <c r="IB182" s="984"/>
      <c r="IC182" s="984"/>
      <c r="ID182" s="984"/>
      <c r="IE182" s="984"/>
      <c r="IF182" s="984"/>
      <c r="IG182" s="984"/>
      <c r="IH182" s="984"/>
      <c r="II182" s="984"/>
      <c r="IJ182" s="984"/>
      <c r="IK182" s="984"/>
      <c r="IL182" s="984"/>
      <c r="IM182" s="984"/>
      <c r="IN182" s="984"/>
      <c r="IO182" s="984"/>
      <c r="IP182" s="984"/>
      <c r="IQ182" s="984"/>
      <c r="IR182" s="984"/>
      <c r="IS182" s="984"/>
      <c r="IT182" s="984"/>
      <c r="IU182" s="984"/>
      <c r="IV182" s="984"/>
      <c r="IW182" s="984"/>
      <c r="IX182" s="984"/>
      <c r="IY182" s="984"/>
      <c r="IZ182" s="984"/>
      <c r="JA182" s="984"/>
      <c r="JB182" s="984"/>
      <c r="JC182" s="984"/>
      <c r="JD182" s="984"/>
      <c r="JE182" s="984"/>
      <c r="JF182" s="984"/>
      <c r="JG182" s="984"/>
      <c r="JH182" s="984"/>
      <c r="JI182" s="984"/>
      <c r="JJ182" s="984"/>
      <c r="JK182" s="984"/>
      <c r="JL182" s="984"/>
      <c r="JM182" s="984"/>
      <c r="JN182" s="984"/>
      <c r="JO182" s="984"/>
      <c r="JP182" s="984"/>
      <c r="JQ182" s="984"/>
      <c r="JR182" s="984"/>
      <c r="JS182" s="984"/>
      <c r="JT182" s="984"/>
      <c r="JU182" s="984"/>
      <c r="JV182" s="984"/>
      <c r="JW182" s="984"/>
      <c r="JX182" s="984"/>
      <c r="JY182" s="984"/>
      <c r="JZ182" s="984"/>
      <c r="KA182" s="984"/>
      <c r="KB182" s="984"/>
      <c r="KC182" s="984"/>
      <c r="KD182" s="984"/>
      <c r="KE182" s="984"/>
      <c r="KF182" s="984"/>
      <c r="KG182" s="984"/>
      <c r="KH182" s="984"/>
      <c r="KI182" s="984"/>
      <c r="KJ182" s="984"/>
      <c r="KK182" s="984"/>
      <c r="KL182" s="984"/>
      <c r="KM182" s="984"/>
      <c r="KN182" s="984"/>
      <c r="KO182" s="984"/>
      <c r="KP182" s="984"/>
      <c r="KQ182" s="984"/>
      <c r="KR182" s="984"/>
      <c r="KS182" s="984"/>
      <c r="KT182" s="984"/>
      <c r="KU182" s="984"/>
      <c r="KV182" s="984"/>
      <c r="KW182" s="984"/>
      <c r="KX182" s="984"/>
      <c r="KY182" s="984"/>
      <c r="KZ182" s="984"/>
      <c r="LA182" s="984"/>
      <c r="LB182" s="984"/>
      <c r="LC182" s="984"/>
      <c r="LD182" s="984"/>
      <c r="LE182" s="984"/>
      <c r="LF182" s="984"/>
      <c r="LG182" s="984"/>
      <c r="LH182" s="984"/>
      <c r="LI182" s="984"/>
      <c r="LJ182" s="984"/>
      <c r="LK182" s="984"/>
      <c r="LL182" s="984"/>
      <c r="LM182" s="984"/>
      <c r="LN182" s="984"/>
      <c r="LO182" s="984"/>
      <c r="LP182" s="984"/>
      <c r="LQ182" s="984"/>
      <c r="LR182" s="984"/>
      <c r="LS182" s="984"/>
      <c r="LT182" s="984"/>
      <c r="LU182" s="984"/>
      <c r="LV182" s="984"/>
      <c r="LW182" s="984"/>
      <c r="LX182" s="984"/>
      <c r="LY182" s="984"/>
      <c r="LZ182" s="984"/>
      <c r="MA182" s="984"/>
      <c r="MB182" s="984"/>
      <c r="MC182" s="984"/>
      <c r="MD182" s="984"/>
      <c r="ME182" s="984"/>
      <c r="MF182" s="984"/>
      <c r="MG182" s="984"/>
      <c r="MH182" s="984"/>
      <c r="MI182" s="984"/>
      <c r="MJ182" s="984"/>
      <c r="MK182" s="984"/>
      <c r="ML182" s="984"/>
      <c r="MM182" s="984"/>
      <c r="MN182" s="984"/>
      <c r="MO182" s="984"/>
      <c r="MP182" s="984"/>
      <c r="MQ182" s="984"/>
      <c r="MR182" s="984"/>
      <c r="MS182" s="984"/>
      <c r="MT182" s="984"/>
      <c r="MU182" s="984"/>
      <c r="MV182" s="984"/>
      <c r="MW182" s="984"/>
      <c r="MX182" s="984"/>
      <c r="MY182" s="984"/>
      <c r="MZ182" s="984"/>
      <c r="NA182" s="984"/>
      <c r="NB182" s="984"/>
      <c r="NC182" s="984"/>
      <c r="ND182" s="984"/>
      <c r="NE182" s="984"/>
      <c r="NF182" s="984"/>
      <c r="NG182" s="984"/>
      <c r="NH182" s="984"/>
      <c r="NI182" s="984"/>
      <c r="NJ182" s="984"/>
      <c r="NK182" s="984"/>
      <c r="NL182" s="984"/>
      <c r="NM182" s="984"/>
      <c r="NN182" s="984"/>
      <c r="NO182" s="984"/>
      <c r="NP182" s="984"/>
      <c r="NQ182" s="984"/>
      <c r="NR182" s="984"/>
      <c r="NS182" s="984"/>
      <c r="NT182" s="984"/>
      <c r="NU182" s="984"/>
      <c r="NV182" s="984"/>
      <c r="NW182" s="984"/>
      <c r="NX182" s="984"/>
      <c r="NY182" s="984"/>
      <c r="NZ182" s="984"/>
      <c r="OA182" s="984"/>
      <c r="OB182" s="984"/>
      <c r="OC182" s="984"/>
      <c r="OD182" s="984"/>
      <c r="OE182" s="984"/>
      <c r="OF182" s="984"/>
      <c r="OG182" s="984"/>
      <c r="OH182" s="984"/>
      <c r="OI182" s="984"/>
      <c r="OJ182" s="984"/>
      <c r="OK182" s="984"/>
      <c r="OL182" s="984"/>
      <c r="OM182" s="984"/>
      <c r="ON182" s="984"/>
      <c r="OO182" s="984"/>
      <c r="OP182" s="984"/>
      <c r="OQ182" s="984"/>
      <c r="OR182" s="984"/>
      <c r="OS182" s="984"/>
      <c r="OT182" s="984"/>
      <c r="OU182" s="984"/>
      <c r="OV182" s="984"/>
      <c r="OW182" s="984"/>
      <c r="OX182" s="984"/>
      <c r="OY182" s="984"/>
      <c r="OZ182" s="984"/>
      <c r="PA182" s="984"/>
      <c r="PB182" s="984"/>
      <c r="PC182" s="984"/>
      <c r="PD182" s="984"/>
      <c r="PE182" s="984"/>
      <c r="PF182" s="984"/>
      <c r="PG182" s="984"/>
      <c r="PH182" s="984"/>
      <c r="PI182" s="984"/>
      <c r="PJ182" s="984"/>
      <c r="PK182" s="984"/>
      <c r="PL182" s="984"/>
      <c r="PM182" s="984"/>
      <c r="PN182" s="984"/>
      <c r="PO182" s="984"/>
      <c r="PP182" s="984"/>
      <c r="PQ182" s="984"/>
      <c r="PR182" s="984"/>
      <c r="PS182" s="984"/>
      <c r="PT182" s="984"/>
      <c r="PU182" s="984"/>
      <c r="PV182" s="984"/>
      <c r="PW182" s="984"/>
      <c r="PX182" s="984"/>
      <c r="PY182" s="984"/>
      <c r="PZ182" s="984"/>
      <c r="QA182" s="984"/>
      <c r="QB182" s="984"/>
      <c r="QC182" s="984"/>
      <c r="QD182" s="984"/>
      <c r="QE182" s="984"/>
      <c r="QF182" s="984"/>
      <c r="QG182" s="984"/>
      <c r="QH182" s="984"/>
      <c r="QI182" s="984"/>
      <c r="QJ182" s="984"/>
      <c r="QK182" s="984"/>
      <c r="QL182" s="984"/>
      <c r="QM182" s="984"/>
      <c r="QN182" s="984"/>
      <c r="QO182" s="984"/>
      <c r="QP182" s="984"/>
      <c r="QQ182" s="984"/>
      <c r="QR182" s="984"/>
      <c r="QS182" s="984"/>
      <c r="QT182" s="984"/>
      <c r="QU182" s="984"/>
      <c r="QV182" s="984"/>
      <c r="QW182" s="984"/>
      <c r="QX182" s="984"/>
      <c r="QY182" s="984"/>
      <c r="QZ182" s="984"/>
      <c r="RA182" s="984"/>
      <c r="RB182" s="984"/>
      <c r="RC182" s="984"/>
      <c r="RD182" s="984"/>
      <c r="RE182" s="984"/>
      <c r="RF182" s="984"/>
      <c r="RG182" s="984"/>
      <c r="RH182" s="984"/>
      <c r="RI182" s="984"/>
      <c r="RJ182" s="984"/>
      <c r="RK182" s="984"/>
      <c r="RL182" s="984"/>
      <c r="RM182" s="984"/>
      <c r="RN182" s="984"/>
      <c r="RO182" s="984"/>
      <c r="RP182" s="984"/>
      <c r="RQ182" s="984"/>
      <c r="RR182" s="984"/>
      <c r="RS182" s="984"/>
      <c r="RT182" s="984"/>
      <c r="RU182" s="984"/>
      <c r="RV182" s="984"/>
      <c r="RW182" s="984"/>
      <c r="RX182" s="984"/>
      <c r="RY182" s="984"/>
      <c r="RZ182" s="984"/>
      <c r="SA182" s="984"/>
      <c r="SB182" s="984"/>
      <c r="SC182" s="984"/>
      <c r="SD182" s="984"/>
      <c r="SE182" s="984"/>
      <c r="SF182" s="984"/>
      <c r="SG182" s="984"/>
      <c r="SH182" s="984"/>
      <c r="SI182" s="984"/>
      <c r="SJ182" s="984"/>
      <c r="SK182" s="984"/>
      <c r="SL182" s="984"/>
      <c r="SM182" s="984"/>
      <c r="SN182" s="984"/>
      <c r="SO182" s="984"/>
      <c r="SP182" s="984"/>
      <c r="SQ182" s="984"/>
      <c r="SR182" s="984"/>
      <c r="SS182" s="984"/>
      <c r="ST182" s="984"/>
      <c r="SU182" s="984"/>
      <c r="SV182" s="984"/>
      <c r="SW182" s="984"/>
      <c r="SX182" s="984"/>
      <c r="SY182" s="984"/>
      <c r="SZ182" s="984"/>
      <c r="TA182" s="984"/>
      <c r="TB182" s="984"/>
      <c r="TC182" s="984"/>
      <c r="TD182" s="984"/>
      <c r="TE182" s="984"/>
      <c r="TF182" s="984"/>
      <c r="TG182" s="984"/>
      <c r="TH182" s="984"/>
      <c r="TI182" s="984"/>
      <c r="TJ182" s="984"/>
      <c r="TK182" s="984"/>
      <c r="TL182" s="984"/>
      <c r="TM182" s="984"/>
      <c r="TN182" s="984"/>
      <c r="TO182" s="984"/>
      <c r="TP182" s="984"/>
      <c r="TQ182" s="984"/>
      <c r="TR182" s="984"/>
      <c r="TS182" s="984"/>
      <c r="TT182" s="984"/>
      <c r="TU182" s="984"/>
      <c r="TV182" s="984"/>
      <c r="TW182" s="984"/>
      <c r="TX182" s="984"/>
      <c r="TY182" s="984"/>
      <c r="TZ182" s="984"/>
      <c r="UA182" s="984"/>
      <c r="UB182" s="984"/>
      <c r="UC182" s="984"/>
      <c r="UD182" s="984"/>
      <c r="UE182" s="984"/>
      <c r="UF182" s="984"/>
      <c r="UG182" s="984"/>
      <c r="UH182" s="984"/>
      <c r="UI182" s="984"/>
      <c r="UJ182" s="984"/>
      <c r="UK182" s="984"/>
      <c r="UL182" s="984"/>
      <c r="UM182" s="984"/>
      <c r="UN182" s="984"/>
      <c r="UO182" s="984"/>
      <c r="UP182" s="984"/>
      <c r="UQ182" s="984"/>
      <c r="UR182" s="984"/>
      <c r="US182" s="984"/>
      <c r="UT182" s="984"/>
      <c r="UU182" s="984"/>
      <c r="UV182" s="984"/>
      <c r="UW182" s="984"/>
      <c r="UX182" s="984"/>
      <c r="UY182" s="984"/>
      <c r="UZ182" s="984"/>
      <c r="VA182" s="984"/>
      <c r="VB182" s="984"/>
      <c r="VC182" s="984"/>
      <c r="VD182" s="984"/>
      <c r="VE182" s="984"/>
      <c r="VF182" s="984"/>
      <c r="VG182" s="984"/>
      <c r="VH182" s="984"/>
      <c r="VI182" s="984"/>
      <c r="VJ182" s="984"/>
      <c r="VK182" s="984"/>
      <c r="VL182" s="984"/>
      <c r="VM182" s="984"/>
      <c r="VN182" s="984"/>
      <c r="VO182" s="984"/>
      <c r="VP182" s="984"/>
      <c r="VQ182" s="984"/>
      <c r="VR182" s="984"/>
      <c r="VS182" s="984"/>
      <c r="VT182" s="984"/>
      <c r="VU182" s="984"/>
      <c r="VV182" s="984"/>
      <c r="VW182" s="984"/>
      <c r="VX182" s="984"/>
      <c r="VY182" s="984"/>
      <c r="VZ182" s="984"/>
      <c r="WA182" s="984"/>
      <c r="WB182" s="984"/>
      <c r="WC182" s="984"/>
      <c r="WD182" s="984"/>
      <c r="WE182" s="984"/>
      <c r="WF182" s="984"/>
      <c r="WG182" s="984"/>
      <c r="WH182" s="984"/>
      <c r="WI182" s="984"/>
      <c r="WJ182" s="984"/>
      <c r="WK182" s="984"/>
      <c r="WL182" s="984"/>
      <c r="WM182" s="984"/>
      <c r="WN182" s="984"/>
      <c r="WO182" s="984"/>
      <c r="WP182" s="984"/>
      <c r="WQ182" s="984"/>
      <c r="WR182" s="984"/>
      <c r="WS182" s="984"/>
      <c r="WT182" s="984"/>
      <c r="WU182" s="984"/>
      <c r="WV182" s="984"/>
      <c r="WW182" s="984"/>
      <c r="WX182" s="984"/>
      <c r="WY182" s="984"/>
      <c r="WZ182" s="984"/>
      <c r="XA182" s="984"/>
      <c r="XB182" s="984"/>
      <c r="XC182" s="984"/>
      <c r="XD182" s="984"/>
      <c r="XE182" s="984"/>
      <c r="XF182" s="984"/>
      <c r="XG182" s="984"/>
      <c r="XH182" s="984"/>
      <c r="XI182" s="984"/>
      <c r="XJ182" s="984"/>
      <c r="XK182" s="984"/>
      <c r="XL182" s="984"/>
      <c r="XM182" s="984"/>
      <c r="XN182" s="984"/>
      <c r="XO182" s="984"/>
      <c r="XP182" s="984"/>
      <c r="XQ182" s="984"/>
      <c r="XR182" s="984"/>
      <c r="XS182" s="984"/>
      <c r="XT182" s="984"/>
      <c r="XU182" s="984"/>
      <c r="XV182" s="984"/>
      <c r="XW182" s="984"/>
      <c r="XX182" s="984"/>
      <c r="XY182" s="984"/>
      <c r="XZ182" s="984"/>
      <c r="YA182" s="984"/>
      <c r="YB182" s="984"/>
      <c r="YC182" s="984"/>
      <c r="YD182" s="984"/>
      <c r="YE182" s="984"/>
      <c r="YF182" s="984"/>
      <c r="YG182" s="984"/>
      <c r="YH182" s="984"/>
      <c r="YI182" s="984"/>
      <c r="YJ182" s="984"/>
      <c r="YK182" s="984"/>
      <c r="YL182" s="984"/>
      <c r="YM182" s="984"/>
      <c r="YN182" s="984"/>
      <c r="YO182" s="984"/>
      <c r="YP182" s="984"/>
      <c r="YQ182" s="984"/>
      <c r="YR182" s="984"/>
      <c r="YS182" s="984"/>
      <c r="YT182" s="984"/>
      <c r="YU182" s="984"/>
      <c r="YV182" s="984"/>
      <c r="YW182" s="984"/>
      <c r="YX182" s="984"/>
      <c r="YY182" s="984"/>
      <c r="YZ182" s="984"/>
      <c r="ZA182" s="984"/>
      <c r="ZB182" s="984"/>
      <c r="ZC182" s="984"/>
      <c r="ZD182" s="984"/>
      <c r="ZE182" s="984"/>
      <c r="ZF182" s="984"/>
      <c r="ZG182" s="984"/>
      <c r="ZH182" s="984"/>
      <c r="ZI182" s="984"/>
      <c r="ZJ182" s="984"/>
      <c r="ZK182" s="984"/>
      <c r="ZL182" s="984"/>
      <c r="ZM182" s="984"/>
      <c r="ZN182" s="984"/>
      <c r="ZO182" s="984"/>
      <c r="ZP182" s="984"/>
      <c r="ZQ182" s="984"/>
      <c r="ZR182" s="984"/>
      <c r="ZS182" s="984"/>
      <c r="ZT182" s="984"/>
      <c r="ZU182" s="984"/>
      <c r="ZV182" s="984"/>
      <c r="ZW182" s="984"/>
      <c r="ZX182" s="984"/>
      <c r="ZY182" s="984"/>
      <c r="ZZ182" s="984"/>
      <c r="AAA182" s="984"/>
      <c r="AAB182" s="984"/>
      <c r="AAC182" s="984"/>
      <c r="AAD182" s="984"/>
      <c r="AAE182" s="984"/>
      <c r="AAF182" s="984"/>
      <c r="AAG182" s="984"/>
      <c r="AAH182" s="984"/>
      <c r="AAI182" s="984"/>
      <c r="AAJ182" s="984"/>
      <c r="AAK182" s="984"/>
      <c r="AAL182" s="984"/>
      <c r="AAM182" s="984"/>
      <c r="AAN182" s="984"/>
      <c r="AAO182" s="984"/>
      <c r="AAP182" s="984"/>
      <c r="AAQ182" s="984"/>
      <c r="AAR182" s="984"/>
      <c r="AAS182" s="984"/>
      <c r="AAT182" s="984"/>
      <c r="AAU182" s="984"/>
      <c r="AAV182" s="984"/>
      <c r="AAW182" s="984"/>
      <c r="AAX182" s="984"/>
      <c r="AAY182" s="984"/>
      <c r="AAZ182" s="984"/>
      <c r="ABA182" s="984"/>
      <c r="ABB182" s="984"/>
      <c r="ABC182" s="984"/>
      <c r="ABD182" s="984"/>
      <c r="ABE182" s="984"/>
      <c r="ABF182" s="984"/>
      <c r="ABG182" s="984"/>
      <c r="ABH182" s="984"/>
      <c r="ABI182" s="984"/>
      <c r="ABJ182" s="984"/>
      <c r="ABK182" s="984"/>
      <c r="ABL182" s="984"/>
      <c r="ABM182" s="984"/>
      <c r="ABN182" s="984"/>
      <c r="ABO182" s="984"/>
      <c r="ABP182" s="984"/>
      <c r="ABQ182" s="984"/>
      <c r="ABR182" s="984"/>
      <c r="ABS182" s="984"/>
      <c r="ABT182" s="984"/>
      <c r="ABU182" s="984"/>
      <c r="ABV182" s="984"/>
      <c r="ABW182" s="984"/>
      <c r="ABX182" s="984"/>
      <c r="ABY182" s="984"/>
      <c r="ABZ182" s="984"/>
      <c r="ACA182" s="984"/>
      <c r="ACB182" s="984"/>
      <c r="ACC182" s="984"/>
      <c r="ACD182" s="984"/>
      <c r="ACE182" s="984"/>
      <c r="ACF182" s="984"/>
      <c r="ACG182" s="984"/>
      <c r="ACH182" s="984"/>
      <c r="ACI182" s="984"/>
      <c r="ACJ182" s="984"/>
      <c r="ACK182" s="984"/>
      <c r="ACL182" s="984"/>
      <c r="ACM182" s="984"/>
      <c r="ACN182" s="984"/>
      <c r="ACO182" s="984"/>
      <c r="ACP182" s="984"/>
      <c r="ACQ182" s="984"/>
      <c r="ACR182" s="984"/>
      <c r="ACS182" s="984"/>
      <c r="ACT182" s="984"/>
      <c r="ACU182" s="984"/>
      <c r="ACV182" s="984"/>
      <c r="ACW182" s="984"/>
      <c r="ACX182" s="984"/>
      <c r="ACY182" s="984"/>
      <c r="ACZ182" s="984"/>
      <c r="ADA182" s="984"/>
      <c r="ADB182" s="984"/>
      <c r="ADC182" s="984"/>
      <c r="ADD182" s="984"/>
      <c r="ADE182" s="984"/>
      <c r="ADF182" s="984"/>
      <c r="ADG182" s="984"/>
      <c r="ADH182" s="984"/>
      <c r="ADI182" s="984"/>
      <c r="ADJ182" s="984"/>
      <c r="ADK182" s="984"/>
      <c r="ADL182" s="984"/>
      <c r="ADM182" s="984"/>
      <c r="ADN182" s="984"/>
      <c r="ADO182" s="984"/>
      <c r="ADP182" s="984"/>
      <c r="ADQ182" s="984"/>
      <c r="ADR182" s="984"/>
      <c r="ADS182" s="984"/>
      <c r="ADT182" s="984"/>
      <c r="ADU182" s="984"/>
      <c r="ADV182" s="984"/>
      <c r="ADW182" s="984"/>
      <c r="ADX182" s="984"/>
      <c r="ADY182" s="984"/>
      <c r="ADZ182" s="984"/>
      <c r="AEA182" s="984"/>
      <c r="AEB182" s="984"/>
      <c r="AEC182" s="984"/>
      <c r="AED182" s="984"/>
      <c r="AEE182" s="984"/>
      <c r="AEF182" s="984"/>
      <c r="AEG182" s="984"/>
      <c r="AEH182" s="984"/>
      <c r="AEI182" s="984"/>
      <c r="AEJ182" s="984"/>
      <c r="AEK182" s="984"/>
      <c r="AEL182" s="984"/>
      <c r="AEM182" s="984"/>
      <c r="AEN182" s="984"/>
      <c r="AEO182" s="984"/>
      <c r="AEP182" s="984"/>
      <c r="AEQ182" s="984"/>
      <c r="AER182" s="984"/>
      <c r="AES182" s="984"/>
      <c r="AET182" s="984"/>
      <c r="AEU182" s="984"/>
      <c r="AEV182" s="984"/>
      <c r="AEW182" s="984"/>
      <c r="AEX182" s="984"/>
      <c r="AEY182" s="984"/>
      <c r="AEZ182" s="984"/>
      <c r="AFA182" s="984"/>
      <c r="AFB182" s="984"/>
      <c r="AFC182" s="984"/>
      <c r="AFD182" s="984"/>
      <c r="AFE182" s="984"/>
      <c r="AFF182" s="984"/>
      <c r="AFG182" s="984"/>
      <c r="AFH182" s="984"/>
      <c r="AFI182" s="984"/>
      <c r="AFJ182" s="984"/>
      <c r="AFK182" s="984"/>
      <c r="AFL182" s="984"/>
      <c r="AFM182" s="984"/>
      <c r="AFN182" s="984"/>
      <c r="AFO182" s="984"/>
      <c r="AFP182" s="984"/>
      <c r="AFQ182" s="984"/>
      <c r="AFR182" s="984"/>
      <c r="AFS182" s="984"/>
      <c r="AFT182" s="984"/>
      <c r="AFU182" s="984"/>
      <c r="AFV182" s="984"/>
      <c r="AFW182" s="984"/>
      <c r="AFX182" s="984"/>
      <c r="AFY182" s="984"/>
      <c r="AFZ182" s="984"/>
      <c r="AGA182" s="984"/>
      <c r="AGB182" s="984"/>
      <c r="AGC182" s="984"/>
      <c r="AGD182" s="984"/>
      <c r="AGE182" s="984"/>
      <c r="AGF182" s="984"/>
      <c r="AGG182" s="984"/>
      <c r="AGH182" s="984"/>
      <c r="AGI182" s="984"/>
      <c r="AGJ182" s="984"/>
      <c r="AGK182" s="984"/>
      <c r="AGL182" s="984"/>
      <c r="AGM182" s="984"/>
      <c r="AGN182" s="984"/>
      <c r="AGO182" s="984"/>
      <c r="AGP182" s="984"/>
      <c r="AGQ182" s="984"/>
      <c r="AGR182" s="984"/>
      <c r="AGS182" s="984"/>
      <c r="AGT182" s="984"/>
      <c r="AGU182" s="984"/>
      <c r="AGV182" s="984"/>
      <c r="AGW182" s="984"/>
      <c r="AGX182" s="984"/>
      <c r="AGY182" s="984"/>
      <c r="AGZ182" s="984"/>
      <c r="AHA182" s="984"/>
      <c r="AHB182" s="984"/>
      <c r="AHC182" s="984"/>
      <c r="AHD182" s="984"/>
      <c r="AHE182" s="984"/>
      <c r="AHF182" s="984"/>
      <c r="AHG182" s="984"/>
      <c r="AHH182" s="984"/>
      <c r="AHI182" s="984"/>
      <c r="AHJ182" s="984"/>
      <c r="AHK182" s="984"/>
      <c r="AHL182" s="984"/>
      <c r="AHM182" s="984"/>
      <c r="AHN182" s="984"/>
      <c r="AHO182" s="984"/>
      <c r="AHP182" s="984"/>
      <c r="AHQ182" s="984"/>
      <c r="AHR182" s="984"/>
      <c r="AHS182" s="984"/>
      <c r="AHT182" s="984"/>
      <c r="AHU182" s="984"/>
      <c r="AHV182" s="984"/>
      <c r="AHW182" s="984"/>
      <c r="AHX182" s="984"/>
      <c r="AHY182" s="984"/>
      <c r="AHZ182" s="984"/>
      <c r="AIA182" s="984"/>
      <c r="AIB182" s="984"/>
      <c r="AIC182" s="984"/>
      <c r="AID182" s="984"/>
      <c r="AIE182" s="984"/>
      <c r="AIF182" s="984"/>
      <c r="AIG182" s="984"/>
      <c r="AIH182" s="984"/>
      <c r="AII182" s="984"/>
      <c r="AIJ182" s="984"/>
      <c r="AIK182" s="984"/>
      <c r="AIL182" s="984"/>
      <c r="AIM182" s="984"/>
      <c r="AIN182" s="984"/>
      <c r="AIO182" s="984"/>
      <c r="AIP182" s="984"/>
      <c r="AIQ182" s="984"/>
      <c r="AIR182" s="984"/>
      <c r="AIS182" s="984"/>
      <c r="AIT182" s="984"/>
      <c r="AIU182" s="984"/>
      <c r="AIV182" s="984"/>
      <c r="AIW182" s="984"/>
      <c r="AIX182" s="984"/>
      <c r="AIY182" s="984"/>
      <c r="AIZ182" s="984"/>
      <c r="AJA182" s="984"/>
      <c r="AJB182" s="984"/>
      <c r="AJC182" s="984"/>
      <c r="AJD182" s="984"/>
      <c r="AJE182" s="984"/>
      <c r="AJF182" s="984"/>
      <c r="AJG182" s="984"/>
      <c r="AJH182" s="984"/>
      <c r="AJI182" s="984"/>
      <c r="AJJ182" s="984"/>
      <c r="AJK182" s="984"/>
      <c r="AJL182" s="984"/>
      <c r="AJM182" s="984"/>
      <c r="AJN182" s="984"/>
      <c r="AJO182" s="984"/>
      <c r="AJP182" s="984"/>
      <c r="AJQ182" s="984"/>
      <c r="AJR182" s="984"/>
      <c r="AJS182" s="984"/>
      <c r="AJT182" s="984"/>
      <c r="AJU182" s="984"/>
      <c r="AJV182" s="984"/>
      <c r="AJW182" s="984"/>
      <c r="AJX182" s="984"/>
      <c r="AJY182" s="984"/>
      <c r="AJZ182" s="984"/>
      <c r="AKA182" s="984"/>
      <c r="AKB182" s="984"/>
      <c r="AKC182" s="984"/>
      <c r="AKD182" s="984"/>
      <c r="AKE182" s="984"/>
      <c r="AKF182" s="984"/>
      <c r="AKG182" s="984"/>
      <c r="AKH182" s="984"/>
      <c r="AKI182" s="984"/>
      <c r="AKJ182" s="984"/>
      <c r="AKK182" s="984"/>
      <c r="AKL182" s="984"/>
      <c r="AKM182" s="984"/>
      <c r="AKN182" s="984"/>
      <c r="AKO182" s="984"/>
      <c r="AKP182" s="984"/>
      <c r="AKQ182" s="984"/>
      <c r="AKR182" s="984"/>
      <c r="AKS182" s="984"/>
      <c r="AKT182" s="984"/>
      <c r="AKU182" s="984"/>
      <c r="AKV182" s="984"/>
      <c r="AKW182" s="984"/>
      <c r="AKX182" s="984"/>
      <c r="AKY182" s="984"/>
      <c r="AKZ182" s="984"/>
      <c r="ALA182" s="984"/>
      <c r="ALB182" s="984"/>
      <c r="ALC182" s="984"/>
      <c r="ALD182" s="984"/>
      <c r="ALE182" s="984"/>
      <c r="ALF182" s="984"/>
      <c r="ALG182" s="984"/>
      <c r="ALH182" s="984"/>
      <c r="ALI182" s="984"/>
      <c r="ALJ182" s="984"/>
      <c r="ALK182" s="984"/>
      <c r="ALL182" s="984"/>
      <c r="ALM182" s="984"/>
      <c r="ALN182" s="984"/>
      <c r="ALO182" s="984"/>
      <c r="ALP182" s="984"/>
      <c r="ALQ182" s="984"/>
      <c r="ALR182" s="984"/>
      <c r="ALS182" s="984"/>
      <c r="ALT182" s="984"/>
      <c r="ALU182" s="984"/>
      <c r="ALV182" s="984"/>
      <c r="ALW182" s="984"/>
      <c r="ALX182" s="984"/>
      <c r="ALY182" s="984"/>
      <c r="ALZ182" s="984"/>
      <c r="AMA182" s="984"/>
      <c r="AMB182" s="984"/>
      <c r="AMC182" s="984"/>
      <c r="AMD182" s="984"/>
      <c r="AME182" s="984"/>
      <c r="AMF182" s="984"/>
      <c r="AMG182" s="984"/>
      <c r="AMH182" s="984"/>
      <c r="AMI182" s="984"/>
      <c r="AMJ182" s="984"/>
      <c r="AMK182" s="984"/>
      <c r="AML182" s="984"/>
      <c r="AMM182" s="984"/>
      <c r="AMN182" s="984"/>
      <c r="AMO182" s="984"/>
      <c r="AMP182" s="984"/>
      <c r="AMQ182" s="984"/>
      <c r="AMR182" s="984"/>
      <c r="AMS182" s="984"/>
      <c r="AMT182" s="984"/>
      <c r="AMU182" s="984"/>
      <c r="AMV182" s="984"/>
      <c r="AMW182" s="984"/>
      <c r="AMX182" s="984"/>
      <c r="AMY182" s="984"/>
      <c r="AMZ182" s="984"/>
      <c r="ANA182" s="984"/>
      <c r="ANB182" s="984"/>
      <c r="ANC182" s="984"/>
      <c r="AND182" s="984"/>
      <c r="ANE182" s="984"/>
      <c r="ANF182" s="984"/>
      <c r="ANG182" s="984"/>
      <c r="ANH182" s="984"/>
      <c r="ANI182" s="984"/>
      <c r="ANJ182" s="984"/>
      <c r="ANK182" s="984"/>
      <c r="ANL182" s="984"/>
      <c r="ANM182" s="984"/>
      <c r="ANN182" s="984"/>
      <c r="ANO182" s="984"/>
      <c r="ANP182" s="984"/>
      <c r="ANQ182" s="984"/>
      <c r="ANR182" s="984"/>
      <c r="ANS182" s="984"/>
      <c r="ANT182" s="984"/>
      <c r="ANU182" s="984"/>
      <c r="ANV182" s="984"/>
      <c r="ANW182" s="984"/>
      <c r="ANX182" s="984"/>
      <c r="ANY182" s="984"/>
      <c r="ANZ182" s="984"/>
      <c r="AOA182" s="984"/>
      <c r="AOB182" s="984"/>
      <c r="AOC182" s="984"/>
      <c r="AOD182" s="984"/>
      <c r="AOE182" s="984"/>
      <c r="AOF182" s="984"/>
      <c r="AOG182" s="984"/>
      <c r="AOH182" s="984"/>
      <c r="AOI182" s="984"/>
      <c r="AOJ182" s="984"/>
      <c r="AOK182" s="984"/>
      <c r="AOL182" s="984"/>
      <c r="AOM182" s="984"/>
      <c r="AON182" s="984"/>
      <c r="AOO182" s="984"/>
      <c r="AOP182" s="984"/>
      <c r="AOQ182" s="984"/>
      <c r="AOR182" s="984"/>
      <c r="AOS182" s="984"/>
      <c r="AOT182" s="984"/>
      <c r="AOU182" s="984"/>
      <c r="AOV182" s="984"/>
      <c r="AOW182" s="984"/>
      <c r="AOX182" s="984"/>
      <c r="AOY182" s="984"/>
      <c r="AOZ182" s="984"/>
      <c r="APA182" s="984"/>
      <c r="APB182" s="984"/>
      <c r="APC182" s="984"/>
      <c r="APD182" s="984"/>
      <c r="APE182" s="984"/>
      <c r="APF182" s="984"/>
      <c r="APG182" s="984"/>
      <c r="APH182" s="984"/>
      <c r="API182" s="984"/>
      <c r="APJ182" s="984"/>
      <c r="APK182" s="984"/>
      <c r="APL182" s="984"/>
      <c r="APM182" s="984"/>
      <c r="APN182" s="984"/>
      <c r="APO182" s="984"/>
      <c r="APP182" s="984"/>
      <c r="APQ182" s="984"/>
      <c r="APR182" s="984"/>
      <c r="APS182" s="984"/>
      <c r="APT182" s="984"/>
      <c r="APU182" s="984"/>
      <c r="APV182" s="984"/>
      <c r="APW182" s="984"/>
      <c r="APX182" s="984"/>
      <c r="APY182" s="984"/>
      <c r="APZ182" s="984"/>
      <c r="AQA182" s="984"/>
      <c r="AQB182" s="984"/>
      <c r="AQC182" s="984"/>
      <c r="AQD182" s="984"/>
      <c r="AQE182" s="984"/>
      <c r="AQF182" s="984"/>
      <c r="AQG182" s="984"/>
      <c r="AQH182" s="984"/>
      <c r="AQI182" s="984"/>
      <c r="AQJ182" s="984"/>
      <c r="AQK182" s="984"/>
      <c r="AQL182" s="984"/>
      <c r="AQM182" s="984"/>
      <c r="AQN182" s="984"/>
      <c r="AQO182" s="984"/>
      <c r="AQP182" s="984"/>
      <c r="AQQ182" s="984"/>
      <c r="AQR182" s="984"/>
      <c r="AQS182" s="984"/>
      <c r="AQT182" s="984"/>
      <c r="AQU182" s="984"/>
      <c r="AQV182" s="984"/>
      <c r="AQW182" s="984"/>
      <c r="AQX182" s="984"/>
      <c r="AQY182" s="984"/>
      <c r="AQZ182" s="984"/>
      <c r="ARA182" s="984"/>
      <c r="ARB182" s="984"/>
      <c r="ARC182" s="984"/>
      <c r="ARD182" s="984"/>
      <c r="ARE182" s="984"/>
      <c r="ARF182" s="984"/>
      <c r="ARG182" s="984"/>
      <c r="ARH182" s="984"/>
      <c r="ARI182" s="984"/>
      <c r="ARJ182" s="984"/>
      <c r="ARK182" s="984"/>
      <c r="ARL182" s="984"/>
      <c r="ARM182" s="984"/>
      <c r="ARN182" s="984"/>
      <c r="ARO182" s="984"/>
      <c r="ARP182" s="984"/>
      <c r="ARQ182" s="984"/>
      <c r="ARR182" s="984"/>
      <c r="ARS182" s="984"/>
      <c r="ART182" s="984"/>
      <c r="ARU182" s="984"/>
      <c r="ARV182" s="984"/>
      <c r="ARW182" s="984"/>
      <c r="ARX182" s="984"/>
      <c r="ARY182" s="984"/>
      <c r="ARZ182" s="984"/>
      <c r="ASA182" s="984"/>
      <c r="ASB182" s="984"/>
      <c r="ASC182" s="984"/>
      <c r="ASD182" s="984"/>
      <c r="ASE182" s="984"/>
      <c r="ASF182" s="984"/>
      <c r="ASG182" s="984"/>
      <c r="ASH182" s="984"/>
      <c r="ASI182" s="984"/>
      <c r="ASJ182" s="984"/>
      <c r="ASK182" s="984"/>
      <c r="ASL182" s="984"/>
      <c r="ASM182" s="984"/>
      <c r="ASN182" s="984"/>
      <c r="ASO182" s="984"/>
      <c r="ASP182" s="984"/>
      <c r="ASQ182" s="984"/>
      <c r="ASR182" s="984"/>
      <c r="ASS182" s="984"/>
      <c r="AST182" s="984"/>
      <c r="ASU182" s="984"/>
      <c r="ASV182" s="984"/>
      <c r="ASW182" s="984"/>
      <c r="ASX182" s="984"/>
      <c r="ASY182" s="984"/>
      <c r="ASZ182" s="984"/>
      <c r="ATA182" s="984"/>
      <c r="ATB182" s="984"/>
      <c r="ATC182" s="984"/>
      <c r="ATD182" s="984"/>
      <c r="ATE182" s="984"/>
      <c r="ATF182" s="984"/>
      <c r="ATG182" s="984"/>
      <c r="ATH182" s="984"/>
      <c r="ATI182" s="984"/>
      <c r="ATJ182" s="984"/>
      <c r="ATK182" s="984"/>
      <c r="ATL182" s="984"/>
      <c r="ATM182" s="984"/>
      <c r="ATN182" s="984"/>
      <c r="ATO182" s="984"/>
      <c r="ATP182" s="984"/>
      <c r="ATQ182" s="984"/>
      <c r="ATR182" s="984"/>
      <c r="ATS182" s="984"/>
      <c r="ATT182" s="984"/>
      <c r="ATU182" s="984"/>
      <c r="ATV182" s="984"/>
      <c r="ATW182" s="984"/>
      <c r="ATX182" s="984"/>
      <c r="ATY182" s="984"/>
      <c r="ATZ182" s="984"/>
      <c r="AUA182" s="984"/>
      <c r="AUB182" s="984"/>
      <c r="AUC182" s="984"/>
      <c r="AUD182" s="984"/>
      <c r="AUE182" s="984"/>
      <c r="AUF182" s="984"/>
      <c r="AUG182" s="984"/>
      <c r="AUH182" s="984"/>
      <c r="AUI182" s="984"/>
      <c r="AUJ182" s="984"/>
      <c r="AUK182" s="984"/>
      <c r="AUL182" s="984"/>
      <c r="AUM182" s="984"/>
      <c r="AUN182" s="984"/>
      <c r="AUO182" s="984"/>
      <c r="AUP182" s="984"/>
      <c r="AUQ182" s="984"/>
      <c r="AUR182" s="984"/>
      <c r="AUS182" s="984"/>
      <c r="AUT182" s="984"/>
      <c r="AUU182" s="984"/>
      <c r="AUV182" s="984"/>
      <c r="AUW182" s="984"/>
      <c r="AUX182" s="984"/>
      <c r="AUY182" s="984"/>
      <c r="AUZ182" s="984"/>
      <c r="AVA182" s="984"/>
      <c r="AVB182" s="984"/>
      <c r="AVC182" s="984"/>
      <c r="AVD182" s="984"/>
      <c r="AVE182" s="984"/>
      <c r="AVF182" s="984"/>
      <c r="AVG182" s="984"/>
      <c r="AVH182" s="984"/>
      <c r="AVI182" s="984"/>
      <c r="AVJ182" s="984"/>
      <c r="AVK182" s="984"/>
      <c r="AVL182" s="984"/>
      <c r="AVM182" s="984"/>
      <c r="AVN182" s="984"/>
      <c r="AVO182" s="984"/>
      <c r="AVP182" s="984"/>
      <c r="AVQ182" s="984"/>
      <c r="AVR182" s="984"/>
      <c r="AVS182" s="984"/>
      <c r="AVT182" s="984"/>
      <c r="AVU182" s="984"/>
      <c r="AVV182" s="984"/>
      <c r="AVW182" s="984"/>
      <c r="AVX182" s="984"/>
      <c r="AVY182" s="984"/>
      <c r="AVZ182" s="984"/>
      <c r="AWA182" s="984"/>
      <c r="AWB182" s="984"/>
      <c r="AWC182" s="984"/>
      <c r="AWD182" s="984"/>
      <c r="AWE182" s="984"/>
      <c r="AWF182" s="984"/>
      <c r="AWG182" s="984"/>
      <c r="AWH182" s="984"/>
      <c r="AWI182" s="984"/>
      <c r="AWJ182" s="984"/>
      <c r="AWK182" s="984"/>
      <c r="AWL182" s="984"/>
      <c r="AWM182" s="984"/>
      <c r="AWN182" s="984"/>
      <c r="AWO182" s="984"/>
      <c r="AWP182" s="984"/>
      <c r="AWQ182" s="984"/>
      <c r="AWR182" s="984"/>
      <c r="AWS182" s="984"/>
      <c r="AWT182" s="984"/>
      <c r="AWU182" s="984"/>
      <c r="AWV182" s="984"/>
      <c r="AWW182" s="984"/>
      <c r="AWX182" s="984"/>
      <c r="AWY182" s="984"/>
      <c r="AWZ182" s="984"/>
      <c r="AXA182" s="984"/>
      <c r="AXB182" s="984"/>
      <c r="AXC182" s="984"/>
      <c r="AXD182" s="984"/>
      <c r="AXE182" s="984"/>
      <c r="AXF182" s="984"/>
      <c r="AXG182" s="984"/>
      <c r="AXH182" s="984"/>
      <c r="AXI182" s="984"/>
      <c r="AXJ182" s="984"/>
      <c r="AXK182" s="984"/>
      <c r="AXL182" s="984"/>
      <c r="AXM182" s="984"/>
      <c r="AXN182" s="984"/>
      <c r="AXO182" s="984"/>
      <c r="AXP182" s="984"/>
      <c r="AXQ182" s="984"/>
      <c r="AXR182" s="984"/>
      <c r="AXS182" s="984"/>
      <c r="AXT182" s="984"/>
      <c r="AXU182" s="984"/>
      <c r="AXV182" s="984"/>
      <c r="AXW182" s="984"/>
      <c r="AXX182" s="984"/>
      <c r="AXY182" s="984"/>
      <c r="AXZ182" s="984"/>
      <c r="AYA182" s="984"/>
      <c r="AYB182" s="984"/>
      <c r="AYC182" s="984"/>
      <c r="AYD182" s="984"/>
      <c r="AYE182" s="984"/>
      <c r="AYF182" s="984"/>
      <c r="AYG182" s="984"/>
      <c r="AYH182" s="984"/>
      <c r="AYI182" s="984"/>
      <c r="AYJ182" s="984"/>
      <c r="AYK182" s="984"/>
      <c r="AYL182" s="984"/>
      <c r="AYM182" s="984"/>
      <c r="AYN182" s="984"/>
      <c r="AYO182" s="984"/>
      <c r="AYP182" s="984"/>
      <c r="AYQ182" s="984"/>
      <c r="AYR182" s="984"/>
      <c r="AYS182" s="984"/>
      <c r="AYT182" s="984"/>
      <c r="AYU182" s="984"/>
      <c r="AYV182" s="984"/>
      <c r="AYW182" s="984"/>
      <c r="AYX182" s="984"/>
      <c r="AYY182" s="984"/>
      <c r="AYZ182" s="984"/>
      <c r="AZA182" s="984"/>
      <c r="AZB182" s="984"/>
      <c r="AZC182" s="984"/>
      <c r="AZD182" s="984"/>
      <c r="AZE182" s="984"/>
      <c r="AZF182" s="984"/>
      <c r="AZG182" s="984"/>
      <c r="AZH182" s="984"/>
      <c r="AZI182" s="984"/>
      <c r="AZJ182" s="984"/>
      <c r="AZK182" s="984"/>
      <c r="AZL182" s="984"/>
      <c r="AZM182" s="984"/>
      <c r="AZN182" s="984"/>
      <c r="AZO182" s="984"/>
      <c r="AZP182" s="984"/>
      <c r="AZQ182" s="984"/>
      <c r="AZR182" s="984"/>
      <c r="AZS182" s="984"/>
      <c r="AZT182" s="984"/>
      <c r="AZU182" s="984"/>
      <c r="AZV182" s="984"/>
      <c r="AZW182" s="984"/>
      <c r="AZX182" s="984"/>
      <c r="AZY182" s="984"/>
      <c r="AZZ182" s="984"/>
      <c r="BAA182" s="984"/>
      <c r="BAB182" s="984"/>
      <c r="BAC182" s="984"/>
      <c r="BAD182" s="984"/>
      <c r="BAE182" s="984"/>
      <c r="BAF182" s="984"/>
      <c r="BAG182" s="984"/>
      <c r="BAH182" s="984"/>
      <c r="BAI182" s="984"/>
      <c r="BAJ182" s="984"/>
      <c r="BAK182" s="984"/>
      <c r="BAL182" s="984"/>
      <c r="BAM182" s="984"/>
      <c r="BAN182" s="984"/>
      <c r="BAO182" s="984"/>
      <c r="BAP182" s="984"/>
      <c r="BAQ182" s="984"/>
      <c r="BAR182" s="984"/>
      <c r="BAS182" s="984"/>
      <c r="BAT182" s="984"/>
      <c r="BAU182" s="984"/>
      <c r="BAV182" s="984"/>
      <c r="BAW182" s="984"/>
      <c r="BAX182" s="984"/>
      <c r="BAY182" s="984"/>
      <c r="BAZ182" s="984"/>
      <c r="BBA182" s="984"/>
      <c r="BBB182" s="984"/>
      <c r="BBC182" s="984"/>
      <c r="BBD182" s="984"/>
      <c r="BBE182" s="984"/>
      <c r="BBF182" s="984"/>
      <c r="BBG182" s="984"/>
      <c r="BBH182" s="984"/>
      <c r="BBI182" s="984"/>
      <c r="BBJ182" s="984"/>
      <c r="BBK182" s="984"/>
      <c r="BBL182" s="984"/>
      <c r="BBM182" s="984"/>
      <c r="BBN182" s="984"/>
      <c r="BBO182" s="984"/>
      <c r="BBP182" s="984"/>
      <c r="BBQ182" s="984"/>
      <c r="BBR182" s="984"/>
      <c r="BBS182" s="984"/>
      <c r="BBT182" s="984"/>
      <c r="BBU182" s="984"/>
      <c r="BBV182" s="984"/>
      <c r="BBW182" s="984"/>
      <c r="BBX182" s="984"/>
      <c r="BBY182" s="984"/>
      <c r="BBZ182" s="984"/>
      <c r="BCA182" s="984"/>
      <c r="BCB182" s="984"/>
      <c r="BCC182" s="984"/>
      <c r="BCD182" s="984"/>
      <c r="BCE182" s="984"/>
      <c r="BCF182" s="984"/>
      <c r="BCG182" s="984"/>
      <c r="BCH182" s="984"/>
      <c r="BCI182" s="984"/>
      <c r="BCJ182" s="984"/>
      <c r="BCK182" s="984"/>
      <c r="BCL182" s="984"/>
      <c r="BCM182" s="984"/>
      <c r="BCN182" s="984"/>
      <c r="BCO182" s="984"/>
      <c r="BCP182" s="984"/>
      <c r="BCQ182" s="984"/>
      <c r="BCR182" s="984"/>
      <c r="BCS182" s="984"/>
      <c r="BCT182" s="984"/>
      <c r="BCU182" s="984"/>
      <c r="BCV182" s="984"/>
      <c r="BCW182" s="984"/>
      <c r="BCX182" s="984"/>
      <c r="BCY182" s="984"/>
      <c r="BCZ182" s="984"/>
      <c r="BDA182" s="984"/>
      <c r="BDB182" s="984"/>
      <c r="BDC182" s="984"/>
      <c r="BDD182" s="984"/>
      <c r="BDE182" s="984"/>
      <c r="BDF182" s="984"/>
      <c r="BDG182" s="984"/>
      <c r="BDH182" s="984"/>
      <c r="BDI182" s="984"/>
      <c r="BDJ182" s="984"/>
      <c r="BDK182" s="984"/>
      <c r="BDL182" s="984"/>
      <c r="BDM182" s="984"/>
      <c r="BDN182" s="984"/>
      <c r="BDO182" s="984"/>
      <c r="BDP182" s="984"/>
      <c r="BDQ182" s="984"/>
      <c r="BDR182" s="984"/>
      <c r="BDS182" s="984"/>
      <c r="BDT182" s="984"/>
      <c r="BDU182" s="984"/>
      <c r="BDV182" s="984"/>
      <c r="BDW182" s="984"/>
      <c r="BDX182" s="984"/>
      <c r="BDY182" s="984"/>
      <c r="BDZ182" s="984"/>
      <c r="BEA182" s="984"/>
      <c r="BEB182" s="984"/>
      <c r="BEC182" s="984"/>
      <c r="BED182" s="984"/>
      <c r="BEE182" s="984"/>
      <c r="BEF182" s="984"/>
      <c r="BEG182" s="984"/>
      <c r="BEH182" s="984"/>
      <c r="BEI182" s="984"/>
      <c r="BEJ182" s="984"/>
      <c r="BEK182" s="984"/>
      <c r="BEL182" s="984"/>
      <c r="BEM182" s="984"/>
      <c r="BEN182" s="984"/>
      <c r="BEO182" s="984"/>
      <c r="BEP182" s="984"/>
      <c r="BEQ182" s="984"/>
      <c r="BER182" s="984"/>
      <c r="BES182" s="984"/>
      <c r="BET182" s="984"/>
      <c r="BEU182" s="984"/>
      <c r="BEV182" s="984"/>
      <c r="BEW182" s="984"/>
      <c r="BEX182" s="984"/>
      <c r="BEY182" s="984"/>
      <c r="BEZ182" s="984"/>
      <c r="BFA182" s="984"/>
      <c r="BFB182" s="984"/>
      <c r="BFC182" s="984"/>
      <c r="BFD182" s="984"/>
      <c r="BFE182" s="984"/>
      <c r="BFF182" s="984"/>
      <c r="BFG182" s="984"/>
      <c r="BFH182" s="984"/>
      <c r="BFI182" s="984"/>
      <c r="BFJ182" s="984"/>
      <c r="BFK182" s="984"/>
      <c r="BFL182" s="984"/>
      <c r="BFM182" s="984"/>
      <c r="BFN182" s="984"/>
      <c r="BFO182" s="984"/>
      <c r="BFP182" s="984"/>
      <c r="BFQ182" s="984"/>
      <c r="BFR182" s="984"/>
      <c r="BFS182" s="984"/>
      <c r="BFT182" s="984"/>
      <c r="BFU182" s="984"/>
      <c r="BFV182" s="984"/>
      <c r="BFW182" s="984"/>
      <c r="BFX182" s="984"/>
      <c r="BFY182" s="984"/>
      <c r="BFZ182" s="984"/>
      <c r="BGA182" s="984"/>
      <c r="BGB182" s="984"/>
      <c r="BGC182" s="984"/>
      <c r="BGD182" s="984"/>
      <c r="BGE182" s="984"/>
      <c r="BGF182" s="984"/>
      <c r="BGG182" s="984"/>
      <c r="BGH182" s="984"/>
      <c r="BGI182" s="984"/>
      <c r="BGJ182" s="984"/>
      <c r="BGK182" s="984"/>
      <c r="BGL182" s="984"/>
      <c r="BGM182" s="984"/>
      <c r="BGN182" s="984"/>
      <c r="BGO182" s="984"/>
      <c r="BGP182" s="984"/>
      <c r="BGQ182" s="984"/>
      <c r="BGR182" s="984"/>
      <c r="BGS182" s="984"/>
      <c r="BGT182" s="984"/>
      <c r="BGU182" s="984"/>
      <c r="BGV182" s="984"/>
      <c r="BGW182" s="984"/>
      <c r="BGX182" s="984"/>
      <c r="BGY182" s="984"/>
      <c r="BGZ182" s="984"/>
      <c r="BHA182" s="984"/>
      <c r="BHB182" s="984"/>
      <c r="BHC182" s="984"/>
      <c r="BHD182" s="984"/>
      <c r="BHE182" s="984"/>
      <c r="BHF182" s="984"/>
      <c r="BHG182" s="984"/>
      <c r="BHH182" s="984"/>
      <c r="BHI182" s="984"/>
      <c r="BHJ182" s="984"/>
      <c r="BHK182" s="984"/>
      <c r="BHL182" s="984"/>
      <c r="BHM182" s="984"/>
      <c r="BHN182" s="984"/>
      <c r="BHO182" s="984"/>
      <c r="BHP182" s="984"/>
      <c r="BHQ182" s="984"/>
      <c r="BHR182" s="984"/>
      <c r="BHS182" s="984"/>
      <c r="BHT182" s="984"/>
      <c r="BHU182" s="984"/>
      <c r="BHV182" s="984"/>
      <c r="BHW182" s="984"/>
      <c r="BHX182" s="984"/>
      <c r="BHY182" s="984"/>
      <c r="BHZ182" s="984"/>
      <c r="BIA182" s="984"/>
      <c r="BIB182" s="984"/>
      <c r="BIC182" s="984"/>
      <c r="BID182" s="984"/>
      <c r="BIE182" s="984"/>
      <c r="BIF182" s="984"/>
      <c r="BIG182" s="984"/>
      <c r="BIH182" s="984"/>
      <c r="BII182" s="984"/>
      <c r="BIJ182" s="984"/>
      <c r="BIK182" s="984"/>
      <c r="BIL182" s="984"/>
      <c r="BIM182" s="984"/>
      <c r="BIN182" s="984"/>
      <c r="BIO182" s="984"/>
      <c r="BIP182" s="984"/>
      <c r="BIQ182" s="984"/>
      <c r="BIR182" s="984"/>
      <c r="BIS182" s="984"/>
      <c r="BIT182" s="984"/>
      <c r="BIU182" s="984"/>
      <c r="BIV182" s="984"/>
      <c r="BIW182" s="984"/>
      <c r="BIX182" s="984"/>
      <c r="BIY182" s="984"/>
      <c r="BIZ182" s="984"/>
      <c r="BJA182" s="984"/>
      <c r="BJB182" s="984"/>
      <c r="BJC182" s="984"/>
      <c r="BJD182" s="984"/>
      <c r="BJE182" s="984"/>
      <c r="BJF182" s="984"/>
      <c r="BJG182" s="984"/>
      <c r="BJH182" s="984"/>
      <c r="BJI182" s="984"/>
      <c r="BJJ182" s="984"/>
      <c r="BJK182" s="984"/>
      <c r="BJL182" s="984"/>
      <c r="BJM182" s="984"/>
      <c r="BJN182" s="984"/>
      <c r="BJO182" s="984"/>
      <c r="BJP182" s="984"/>
      <c r="BJQ182" s="984"/>
      <c r="BJR182" s="984"/>
      <c r="BJS182" s="984"/>
      <c r="BJT182" s="984"/>
      <c r="BJU182" s="984"/>
      <c r="BJV182" s="984"/>
      <c r="BJW182" s="984"/>
      <c r="BJX182" s="984"/>
      <c r="BJY182" s="984"/>
      <c r="BJZ182" s="984"/>
      <c r="BKA182" s="984"/>
      <c r="BKB182" s="984"/>
      <c r="BKC182" s="984"/>
      <c r="BKD182" s="984"/>
      <c r="BKE182" s="984"/>
      <c r="BKF182" s="984"/>
      <c r="BKG182" s="984"/>
      <c r="BKH182" s="984"/>
      <c r="BKI182" s="984"/>
      <c r="BKJ182" s="984"/>
      <c r="BKK182" s="984"/>
      <c r="BKL182" s="984"/>
      <c r="BKM182" s="984"/>
      <c r="BKN182" s="984"/>
      <c r="BKO182" s="984"/>
      <c r="BKP182" s="984"/>
      <c r="BKQ182" s="984"/>
      <c r="BKR182" s="984"/>
      <c r="BKS182" s="984"/>
      <c r="BKT182" s="984"/>
      <c r="BKU182" s="984"/>
      <c r="BKV182" s="984"/>
      <c r="BKW182" s="984"/>
      <c r="BKX182" s="984"/>
      <c r="BKY182" s="984"/>
      <c r="BKZ182" s="984"/>
      <c r="BLA182" s="984"/>
      <c r="BLB182" s="984"/>
      <c r="BLC182" s="984"/>
      <c r="BLD182" s="984"/>
      <c r="BLE182" s="984"/>
      <c r="BLF182" s="984"/>
      <c r="BLG182" s="984"/>
      <c r="BLH182" s="984"/>
      <c r="BLI182" s="984"/>
      <c r="BLJ182" s="984"/>
      <c r="BLK182" s="984"/>
      <c r="BLL182" s="984"/>
      <c r="BLM182" s="984"/>
      <c r="BLN182" s="984"/>
      <c r="BLO182" s="984"/>
      <c r="BLP182" s="984"/>
      <c r="BLQ182" s="984"/>
      <c r="BLR182" s="984"/>
      <c r="BLS182" s="984"/>
      <c r="BLT182" s="984"/>
      <c r="BLU182" s="984"/>
      <c r="BLV182" s="984"/>
      <c r="BLW182" s="984"/>
      <c r="BLX182" s="984"/>
      <c r="BLY182" s="984"/>
      <c r="BLZ182" s="984"/>
      <c r="BMA182" s="984"/>
      <c r="BMB182" s="984"/>
      <c r="BMC182" s="984"/>
      <c r="BMD182" s="984"/>
      <c r="BME182" s="984"/>
      <c r="BMF182" s="984"/>
      <c r="BMG182" s="984"/>
      <c r="BMH182" s="984"/>
      <c r="BMI182" s="984"/>
      <c r="BMJ182" s="984"/>
      <c r="BMK182" s="984"/>
      <c r="BML182" s="984"/>
      <c r="BMM182" s="984"/>
      <c r="BMN182" s="984"/>
      <c r="BMO182" s="984"/>
      <c r="BMP182" s="984"/>
      <c r="BMQ182" s="984"/>
      <c r="BMR182" s="984"/>
      <c r="BMS182" s="984"/>
      <c r="BMT182" s="984"/>
      <c r="BMU182" s="984"/>
      <c r="BMV182" s="984"/>
      <c r="BMW182" s="984"/>
      <c r="BMX182" s="984"/>
      <c r="BMY182" s="984"/>
      <c r="BMZ182" s="984"/>
      <c r="BNA182" s="984"/>
      <c r="BNB182" s="984"/>
      <c r="BNC182" s="984"/>
      <c r="BND182" s="984"/>
      <c r="BNE182" s="984"/>
      <c r="BNF182" s="984"/>
      <c r="BNG182" s="984"/>
      <c r="BNH182" s="984"/>
      <c r="BNI182" s="984"/>
      <c r="BNJ182" s="984"/>
      <c r="BNK182" s="984"/>
      <c r="BNL182" s="984"/>
      <c r="BNM182" s="984"/>
      <c r="BNN182" s="984"/>
      <c r="BNO182" s="984"/>
      <c r="BNP182" s="984"/>
      <c r="BNQ182" s="984"/>
      <c r="BNR182" s="984"/>
      <c r="BNS182" s="984"/>
      <c r="BNT182" s="984"/>
      <c r="BNU182" s="984"/>
      <c r="BNV182" s="984"/>
      <c r="BNW182" s="984"/>
      <c r="BNX182" s="984"/>
      <c r="BNY182" s="984"/>
      <c r="BNZ182" s="984"/>
      <c r="BOA182" s="984"/>
      <c r="BOB182" s="984"/>
      <c r="BOC182" s="984"/>
      <c r="BOD182" s="984"/>
      <c r="BOE182" s="984"/>
      <c r="BOF182" s="984"/>
      <c r="BOG182" s="984"/>
      <c r="BOH182" s="984"/>
      <c r="BOI182" s="984"/>
      <c r="BOJ182" s="984"/>
      <c r="BOK182" s="984"/>
      <c r="BOL182" s="984"/>
      <c r="BOM182" s="984"/>
      <c r="BON182" s="984"/>
      <c r="BOO182" s="984"/>
      <c r="BOP182" s="984"/>
      <c r="BOQ182" s="984"/>
      <c r="BOR182" s="984"/>
      <c r="BOS182" s="984"/>
      <c r="BOT182" s="984"/>
      <c r="BOU182" s="984"/>
      <c r="BOV182" s="984"/>
      <c r="BOW182" s="984"/>
      <c r="BOX182" s="984"/>
      <c r="BOY182" s="984"/>
      <c r="BOZ182" s="984"/>
      <c r="BPA182" s="984"/>
      <c r="BPB182" s="984"/>
      <c r="BPC182" s="984"/>
      <c r="BPD182" s="984"/>
      <c r="BPE182" s="984"/>
      <c r="BPF182" s="984"/>
      <c r="BPG182" s="984"/>
      <c r="BPH182" s="984"/>
      <c r="BPI182" s="984"/>
      <c r="BPJ182" s="984"/>
      <c r="BPK182" s="984"/>
      <c r="BPL182" s="984"/>
      <c r="BPM182" s="984"/>
      <c r="BPN182" s="984"/>
      <c r="BPO182" s="984"/>
      <c r="BPP182" s="984"/>
      <c r="BPQ182" s="984"/>
      <c r="BPR182" s="984"/>
      <c r="BPS182" s="984"/>
      <c r="BPT182" s="984"/>
      <c r="BPU182" s="984"/>
      <c r="BPV182" s="984"/>
      <c r="BPW182" s="984"/>
      <c r="BPX182" s="984"/>
      <c r="BPY182" s="984"/>
      <c r="BPZ182" s="984"/>
      <c r="BQA182" s="984"/>
      <c r="BQB182" s="984"/>
      <c r="BQC182" s="984"/>
      <c r="BQD182" s="984"/>
      <c r="BQE182" s="984"/>
      <c r="BQF182" s="984"/>
      <c r="BQG182" s="984"/>
      <c r="BQH182" s="984"/>
      <c r="BQI182" s="984"/>
      <c r="BQJ182" s="984"/>
      <c r="BQK182" s="984"/>
      <c r="BQL182" s="984"/>
      <c r="BQM182" s="984"/>
      <c r="BQN182" s="984"/>
      <c r="BQO182" s="984"/>
      <c r="BQP182" s="984"/>
      <c r="BQQ182" s="984"/>
      <c r="BQR182" s="984"/>
      <c r="BQS182" s="984"/>
      <c r="BQT182" s="984"/>
      <c r="BQU182" s="984"/>
      <c r="BQV182" s="984"/>
      <c r="BQW182" s="984"/>
      <c r="BQX182" s="984"/>
      <c r="BQY182" s="984"/>
      <c r="BQZ182" s="984"/>
      <c r="BRA182" s="984"/>
      <c r="BRB182" s="984"/>
      <c r="BRC182" s="984"/>
      <c r="BRD182" s="984"/>
      <c r="BRE182" s="984"/>
      <c r="BRF182" s="984"/>
      <c r="BRG182" s="984"/>
      <c r="BRH182" s="984"/>
      <c r="BRI182" s="984"/>
      <c r="BRJ182" s="984"/>
      <c r="BRK182" s="984"/>
      <c r="BRL182" s="984"/>
      <c r="BRM182" s="984"/>
      <c r="BRN182" s="984"/>
      <c r="BRO182" s="984"/>
      <c r="BRP182" s="984"/>
      <c r="BRQ182" s="984"/>
      <c r="BRR182" s="984"/>
      <c r="BRS182" s="984"/>
      <c r="BRT182" s="984"/>
      <c r="BRU182" s="984"/>
      <c r="BRV182" s="984"/>
      <c r="BRW182" s="984"/>
      <c r="BRX182" s="984"/>
      <c r="BRY182" s="984"/>
      <c r="BRZ182" s="984"/>
      <c r="BSA182" s="984"/>
      <c r="BSB182" s="984"/>
      <c r="BSC182" s="984"/>
      <c r="BSD182" s="984"/>
      <c r="BSE182" s="984"/>
      <c r="BSF182" s="984"/>
      <c r="BSG182" s="984"/>
      <c r="BSH182" s="984"/>
      <c r="BSI182" s="984"/>
      <c r="BSJ182" s="984"/>
      <c r="BSK182" s="984"/>
      <c r="BSL182" s="984"/>
      <c r="BSM182" s="984"/>
      <c r="BSN182" s="984"/>
      <c r="BSO182" s="984"/>
      <c r="BSP182" s="984"/>
      <c r="BSQ182" s="984"/>
      <c r="BSR182" s="984"/>
      <c r="BSS182" s="984"/>
      <c r="BST182" s="984"/>
      <c r="BSU182" s="984"/>
      <c r="BSV182" s="984"/>
      <c r="BSW182" s="984"/>
      <c r="BSX182" s="984"/>
      <c r="BSY182" s="984"/>
      <c r="BSZ182" s="984"/>
      <c r="BTA182" s="984"/>
      <c r="BTB182" s="984"/>
      <c r="BTC182" s="984"/>
      <c r="BTD182" s="984"/>
      <c r="BTE182" s="984"/>
      <c r="BTF182" s="984"/>
      <c r="BTG182" s="984"/>
      <c r="BTH182" s="984"/>
      <c r="BTI182" s="984"/>
      <c r="BTJ182" s="984"/>
      <c r="BTK182" s="984"/>
      <c r="BTL182" s="984"/>
      <c r="BTM182" s="984"/>
      <c r="BTN182" s="984"/>
      <c r="BTO182" s="984"/>
      <c r="BTP182" s="984"/>
      <c r="BTQ182" s="984"/>
      <c r="BTR182" s="984"/>
      <c r="BTS182" s="984"/>
      <c r="BTT182" s="984"/>
      <c r="BTU182" s="984"/>
      <c r="BTV182" s="984"/>
      <c r="BTW182" s="984"/>
      <c r="BTX182" s="984"/>
      <c r="BTY182" s="984"/>
      <c r="BTZ182" s="984"/>
      <c r="BUA182" s="984"/>
      <c r="BUB182" s="984"/>
      <c r="BUC182" s="984"/>
      <c r="BUD182" s="984"/>
      <c r="BUE182" s="984"/>
      <c r="BUF182" s="984"/>
      <c r="BUG182" s="984"/>
      <c r="BUH182" s="984"/>
      <c r="BUI182" s="984"/>
      <c r="BUJ182" s="984"/>
      <c r="BUK182" s="984"/>
      <c r="BUL182" s="984"/>
      <c r="BUM182" s="984"/>
      <c r="BUN182" s="984"/>
      <c r="BUO182" s="984"/>
      <c r="BUP182" s="984"/>
      <c r="BUQ182" s="984"/>
      <c r="BUR182" s="984"/>
      <c r="BUS182" s="984"/>
      <c r="BUT182" s="984"/>
      <c r="BUU182" s="984"/>
      <c r="BUV182" s="984"/>
      <c r="BUW182" s="984"/>
      <c r="BUX182" s="984"/>
      <c r="BUY182" s="984"/>
      <c r="BUZ182" s="984"/>
      <c r="BVA182" s="984"/>
      <c r="BVB182" s="984"/>
      <c r="BVC182" s="984"/>
      <c r="BVD182" s="984"/>
      <c r="BVE182" s="984"/>
      <c r="BVF182" s="984"/>
      <c r="BVG182" s="984"/>
      <c r="BVH182" s="984"/>
      <c r="BVI182" s="984"/>
      <c r="BVJ182" s="984"/>
      <c r="BVK182" s="984"/>
      <c r="BVL182" s="984"/>
      <c r="BVM182" s="984"/>
      <c r="BVN182" s="984"/>
      <c r="BVO182" s="984"/>
      <c r="BVP182" s="984"/>
      <c r="BVQ182" s="984"/>
      <c r="BVR182" s="984"/>
      <c r="BVS182" s="984"/>
      <c r="BVT182" s="984"/>
      <c r="BVU182" s="984"/>
      <c r="BVV182" s="984"/>
      <c r="BVW182" s="984"/>
      <c r="BVX182" s="984"/>
      <c r="BVY182" s="984"/>
      <c r="BVZ182" s="984"/>
      <c r="BWA182" s="984"/>
      <c r="BWB182" s="984"/>
      <c r="BWC182" s="984"/>
      <c r="BWD182" s="984"/>
      <c r="BWE182" s="984"/>
      <c r="BWF182" s="984"/>
      <c r="BWG182" s="984"/>
      <c r="BWH182" s="984"/>
      <c r="BWI182" s="984"/>
      <c r="BWJ182" s="984"/>
      <c r="BWK182" s="984"/>
      <c r="BWL182" s="984"/>
      <c r="BWM182" s="984"/>
      <c r="BWN182" s="984"/>
      <c r="BWO182" s="984"/>
      <c r="BWP182" s="984"/>
      <c r="BWQ182" s="984"/>
      <c r="BWR182" s="984"/>
      <c r="BWS182" s="984"/>
      <c r="BWT182" s="984"/>
      <c r="BWU182" s="984"/>
      <c r="BWV182" s="984"/>
      <c r="BWW182" s="984"/>
      <c r="BWX182" s="984"/>
      <c r="BWY182" s="984"/>
      <c r="BWZ182" s="984"/>
      <c r="BXA182" s="984"/>
      <c r="BXB182" s="984"/>
      <c r="BXC182" s="984"/>
      <c r="BXD182" s="984"/>
      <c r="BXE182" s="984"/>
      <c r="BXF182" s="984"/>
      <c r="BXG182" s="984"/>
      <c r="BXH182" s="984"/>
      <c r="BXI182" s="984"/>
      <c r="BXJ182" s="984"/>
      <c r="BXK182" s="984"/>
      <c r="BXL182" s="984"/>
      <c r="BXM182" s="984"/>
      <c r="BXN182" s="984"/>
      <c r="BXO182" s="984"/>
      <c r="BXP182" s="984"/>
      <c r="BXQ182" s="984"/>
      <c r="BXR182" s="984"/>
      <c r="BXS182" s="984"/>
      <c r="BXT182" s="984"/>
      <c r="BXU182" s="984"/>
      <c r="BXV182" s="984"/>
      <c r="BXW182" s="984"/>
      <c r="BXX182" s="984"/>
      <c r="BXY182" s="984"/>
      <c r="BXZ182" s="984"/>
      <c r="BYA182" s="984"/>
      <c r="BYB182" s="984"/>
      <c r="BYC182" s="984"/>
      <c r="BYD182" s="984"/>
      <c r="BYE182" s="984"/>
      <c r="BYF182" s="984"/>
      <c r="BYG182" s="984"/>
      <c r="BYH182" s="984"/>
      <c r="BYI182" s="984"/>
      <c r="BYJ182" s="984"/>
      <c r="BYK182" s="984"/>
      <c r="BYL182" s="984"/>
      <c r="BYM182" s="984"/>
      <c r="BYN182" s="984"/>
      <c r="BYO182" s="984"/>
      <c r="BYP182" s="984"/>
      <c r="BYQ182" s="984"/>
      <c r="BYR182" s="984"/>
      <c r="BYS182" s="984"/>
      <c r="BYT182" s="984"/>
      <c r="BYU182" s="984"/>
      <c r="BYV182" s="984"/>
      <c r="BYW182" s="984"/>
      <c r="BYX182" s="984"/>
      <c r="BYY182" s="984"/>
      <c r="BYZ182" s="984"/>
      <c r="BZA182" s="984"/>
      <c r="BZB182" s="984"/>
      <c r="BZC182" s="984"/>
      <c r="BZD182" s="984"/>
      <c r="BZE182" s="984"/>
      <c r="BZF182" s="984"/>
      <c r="BZG182" s="984"/>
      <c r="BZH182" s="984"/>
      <c r="BZI182" s="984"/>
      <c r="BZJ182" s="984"/>
      <c r="BZK182" s="984"/>
      <c r="BZL182" s="984"/>
      <c r="BZM182" s="984"/>
      <c r="BZN182" s="984"/>
      <c r="BZO182" s="984"/>
      <c r="BZP182" s="984"/>
      <c r="BZQ182" s="984"/>
      <c r="BZR182" s="984"/>
      <c r="BZS182" s="984"/>
      <c r="BZT182" s="984"/>
      <c r="BZU182" s="984"/>
      <c r="BZV182" s="984"/>
      <c r="BZW182" s="984"/>
      <c r="BZX182" s="984"/>
      <c r="BZY182" s="984"/>
      <c r="BZZ182" s="984"/>
      <c r="CAA182" s="984"/>
      <c r="CAB182" s="984"/>
      <c r="CAC182" s="984"/>
      <c r="CAD182" s="984"/>
      <c r="CAE182" s="984"/>
      <c r="CAF182" s="984"/>
      <c r="CAG182" s="984"/>
      <c r="CAH182" s="984"/>
      <c r="CAI182" s="984"/>
      <c r="CAJ182" s="984"/>
      <c r="CAK182" s="984"/>
      <c r="CAL182" s="984"/>
      <c r="CAM182" s="984"/>
      <c r="CAN182" s="984"/>
      <c r="CAO182" s="984"/>
      <c r="CAP182" s="984"/>
      <c r="CAQ182" s="984"/>
      <c r="CAR182" s="984"/>
      <c r="CAS182" s="984"/>
      <c r="CAT182" s="984"/>
      <c r="CAU182" s="984"/>
      <c r="CAV182" s="984"/>
      <c r="CAW182" s="984"/>
      <c r="CAX182" s="984"/>
      <c r="CAY182" s="984"/>
      <c r="CAZ182" s="984"/>
      <c r="CBA182" s="984"/>
      <c r="CBB182" s="984"/>
      <c r="CBC182" s="984"/>
      <c r="CBD182" s="984"/>
      <c r="CBE182" s="984"/>
      <c r="CBF182" s="984"/>
      <c r="CBG182" s="984"/>
      <c r="CBH182" s="984"/>
      <c r="CBI182" s="984"/>
      <c r="CBJ182" s="984"/>
      <c r="CBK182" s="984"/>
      <c r="CBL182" s="984"/>
      <c r="CBM182" s="984"/>
      <c r="CBN182" s="984"/>
      <c r="CBO182" s="984"/>
      <c r="CBP182" s="984"/>
      <c r="CBQ182" s="984"/>
      <c r="CBR182" s="984"/>
      <c r="CBS182" s="984"/>
      <c r="CBT182" s="984"/>
      <c r="CBU182" s="984"/>
      <c r="CBV182" s="984"/>
      <c r="CBW182" s="984"/>
      <c r="CBX182" s="984"/>
      <c r="CBY182" s="984"/>
      <c r="CBZ182" s="984"/>
      <c r="CCA182" s="984"/>
      <c r="CCB182" s="984"/>
      <c r="CCC182" s="984"/>
      <c r="CCD182" s="984"/>
      <c r="CCE182" s="984"/>
      <c r="CCF182" s="984"/>
      <c r="CCG182" s="984"/>
      <c r="CCH182" s="984"/>
      <c r="CCI182" s="984"/>
      <c r="CCJ182" s="984"/>
      <c r="CCK182" s="984"/>
      <c r="CCL182" s="984"/>
      <c r="CCM182" s="984"/>
      <c r="CCN182" s="984"/>
      <c r="CCO182" s="984"/>
      <c r="CCP182" s="984"/>
      <c r="CCQ182" s="984"/>
      <c r="CCR182" s="984"/>
      <c r="CCS182" s="984"/>
      <c r="CCT182" s="984"/>
      <c r="CCU182" s="984"/>
      <c r="CCV182" s="984"/>
      <c r="CCW182" s="984"/>
      <c r="CCX182" s="984"/>
      <c r="CCY182" s="984"/>
      <c r="CCZ182" s="984"/>
      <c r="CDA182" s="984"/>
      <c r="CDB182" s="984"/>
      <c r="CDC182" s="984"/>
      <c r="CDD182" s="984"/>
      <c r="CDE182" s="984"/>
      <c r="CDF182" s="984"/>
      <c r="CDG182" s="984"/>
      <c r="CDH182" s="984"/>
      <c r="CDI182" s="984"/>
      <c r="CDJ182" s="984"/>
      <c r="CDK182" s="984"/>
      <c r="CDL182" s="984"/>
      <c r="CDM182" s="984"/>
      <c r="CDN182" s="984"/>
      <c r="CDO182" s="984"/>
      <c r="CDP182" s="984"/>
      <c r="CDQ182" s="984"/>
      <c r="CDR182" s="984"/>
      <c r="CDS182" s="984"/>
      <c r="CDT182" s="984"/>
      <c r="CDU182" s="984"/>
      <c r="CDV182" s="984"/>
      <c r="CDW182" s="984"/>
      <c r="CDX182" s="984"/>
      <c r="CDY182" s="984"/>
      <c r="CDZ182" s="984"/>
      <c r="CEA182" s="984"/>
      <c r="CEB182" s="984"/>
      <c r="CEC182" s="984"/>
      <c r="CED182" s="984"/>
      <c r="CEE182" s="984"/>
      <c r="CEF182" s="984"/>
      <c r="CEG182" s="984"/>
      <c r="CEH182" s="984"/>
      <c r="CEI182" s="984"/>
      <c r="CEJ182" s="984"/>
      <c r="CEK182" s="984"/>
      <c r="CEL182" s="984"/>
      <c r="CEM182" s="984"/>
      <c r="CEN182" s="984"/>
      <c r="CEO182" s="984"/>
      <c r="CEP182" s="984"/>
      <c r="CEQ182" s="984"/>
      <c r="CER182" s="984"/>
      <c r="CES182" s="984"/>
      <c r="CET182" s="984"/>
      <c r="CEU182" s="984"/>
      <c r="CEV182" s="984"/>
      <c r="CEW182" s="984"/>
      <c r="CEX182" s="984"/>
      <c r="CEY182" s="984"/>
      <c r="CEZ182" s="984"/>
      <c r="CFA182" s="984"/>
      <c r="CFB182" s="984"/>
      <c r="CFC182" s="984"/>
      <c r="CFD182" s="984"/>
      <c r="CFE182" s="984"/>
      <c r="CFF182" s="984"/>
      <c r="CFG182" s="984"/>
      <c r="CFH182" s="984"/>
      <c r="CFI182" s="984"/>
      <c r="CFJ182" s="984"/>
      <c r="CFK182" s="984"/>
      <c r="CFL182" s="984"/>
      <c r="CFM182" s="984"/>
      <c r="CFN182" s="984"/>
      <c r="CFO182" s="984"/>
      <c r="CFP182" s="984"/>
      <c r="CFQ182" s="984"/>
      <c r="CFR182" s="984"/>
      <c r="CFS182" s="984"/>
      <c r="CFT182" s="984"/>
      <c r="CFU182" s="984"/>
      <c r="CFV182" s="984"/>
      <c r="CFW182" s="984"/>
      <c r="CFX182" s="984"/>
      <c r="CFY182" s="984"/>
      <c r="CFZ182" s="984"/>
      <c r="CGA182" s="984"/>
      <c r="CGB182" s="984"/>
      <c r="CGC182" s="984"/>
      <c r="CGD182" s="984"/>
      <c r="CGE182" s="984"/>
      <c r="CGF182" s="984"/>
      <c r="CGG182" s="984"/>
      <c r="CGH182" s="984"/>
      <c r="CGI182" s="984"/>
      <c r="CGJ182" s="984"/>
      <c r="CGK182" s="984"/>
      <c r="CGL182" s="984"/>
      <c r="CGM182" s="984"/>
      <c r="CGN182" s="984"/>
      <c r="CGO182" s="984"/>
      <c r="CGP182" s="984"/>
      <c r="CGQ182" s="984"/>
      <c r="CGR182" s="984"/>
      <c r="CGS182" s="984"/>
      <c r="CGT182" s="984"/>
      <c r="CGU182" s="984"/>
      <c r="CGV182" s="984"/>
      <c r="CGW182" s="984"/>
      <c r="CGX182" s="984"/>
      <c r="CGY182" s="984"/>
      <c r="CGZ182" s="984"/>
      <c r="CHA182" s="984"/>
      <c r="CHB182" s="984"/>
      <c r="CHC182" s="984"/>
      <c r="CHD182" s="984"/>
      <c r="CHE182" s="984"/>
      <c r="CHF182" s="984"/>
      <c r="CHG182" s="984"/>
      <c r="CHH182" s="984"/>
      <c r="CHI182" s="984"/>
      <c r="CHJ182" s="984"/>
      <c r="CHK182" s="984"/>
      <c r="CHL182" s="984"/>
      <c r="CHM182" s="984"/>
      <c r="CHN182" s="984"/>
      <c r="CHO182" s="984"/>
      <c r="CHP182" s="984"/>
      <c r="CHQ182" s="984"/>
      <c r="CHR182" s="984"/>
      <c r="CHS182" s="984"/>
      <c r="CHT182" s="984"/>
      <c r="CHU182" s="984"/>
      <c r="CHV182" s="984"/>
      <c r="CHW182" s="984"/>
      <c r="CHX182" s="984"/>
      <c r="CHY182" s="984"/>
      <c r="CHZ182" s="984"/>
      <c r="CIA182" s="984"/>
      <c r="CIB182" s="984"/>
      <c r="CIC182" s="984"/>
      <c r="CID182" s="984"/>
      <c r="CIE182" s="984"/>
      <c r="CIF182" s="984"/>
      <c r="CIG182" s="984"/>
      <c r="CIH182" s="984"/>
      <c r="CII182" s="984"/>
      <c r="CIJ182" s="984"/>
      <c r="CIK182" s="984"/>
      <c r="CIL182" s="984"/>
      <c r="CIM182" s="984"/>
      <c r="CIN182" s="984"/>
      <c r="CIO182" s="984"/>
      <c r="CIP182" s="984"/>
      <c r="CIQ182" s="984"/>
      <c r="CIR182" s="984"/>
      <c r="CIS182" s="984"/>
      <c r="CIT182" s="984"/>
      <c r="CIU182" s="984"/>
      <c r="CIV182" s="984"/>
      <c r="CIW182" s="984"/>
      <c r="CIX182" s="984"/>
      <c r="CIY182" s="984"/>
      <c r="CIZ182" s="984"/>
      <c r="CJA182" s="984"/>
      <c r="CJB182" s="984"/>
      <c r="CJC182" s="984"/>
      <c r="CJD182" s="984"/>
      <c r="CJE182" s="984"/>
      <c r="CJF182" s="984"/>
      <c r="CJG182" s="984"/>
      <c r="CJH182" s="984"/>
      <c r="CJI182" s="984"/>
      <c r="CJJ182" s="984"/>
      <c r="CJK182" s="984"/>
      <c r="CJL182" s="984"/>
      <c r="CJM182" s="984"/>
      <c r="CJN182" s="984"/>
      <c r="CJO182" s="984"/>
      <c r="CJP182" s="984"/>
      <c r="CJQ182" s="984"/>
      <c r="CJR182" s="984"/>
      <c r="CJS182" s="984"/>
      <c r="CJT182" s="984"/>
      <c r="CJU182" s="984"/>
      <c r="CJV182" s="984"/>
      <c r="CJW182" s="984"/>
      <c r="CJX182" s="984"/>
      <c r="CJY182" s="984"/>
      <c r="CJZ182" s="984"/>
      <c r="CKA182" s="984"/>
      <c r="CKB182" s="984"/>
      <c r="CKC182" s="984"/>
      <c r="CKD182" s="984"/>
      <c r="CKE182" s="984"/>
      <c r="CKF182" s="984"/>
      <c r="CKG182" s="984"/>
      <c r="CKH182" s="984"/>
      <c r="CKI182" s="984"/>
      <c r="CKJ182" s="984"/>
      <c r="CKK182" s="984"/>
      <c r="CKL182" s="984"/>
      <c r="CKM182" s="984"/>
      <c r="CKN182" s="984"/>
      <c r="CKO182" s="984"/>
      <c r="CKP182" s="984"/>
      <c r="CKQ182" s="984"/>
      <c r="CKR182" s="984"/>
      <c r="CKS182" s="984"/>
      <c r="CKT182" s="984"/>
      <c r="CKU182" s="984"/>
      <c r="CKV182" s="984"/>
      <c r="CKW182" s="984"/>
      <c r="CKX182" s="984"/>
      <c r="CKY182" s="984"/>
      <c r="CKZ182" s="984"/>
      <c r="CLA182" s="984"/>
      <c r="CLB182" s="984"/>
      <c r="CLC182" s="984"/>
      <c r="CLD182" s="984"/>
      <c r="CLE182" s="984"/>
      <c r="CLF182" s="984"/>
      <c r="CLG182" s="984"/>
      <c r="CLH182" s="984"/>
      <c r="CLI182" s="984"/>
      <c r="CLJ182" s="984"/>
      <c r="CLK182" s="984"/>
      <c r="CLL182" s="984"/>
      <c r="CLM182" s="984"/>
      <c r="CLN182" s="984"/>
      <c r="CLO182" s="984"/>
      <c r="CLP182" s="984"/>
      <c r="CLQ182" s="984"/>
      <c r="CLR182" s="984"/>
      <c r="CLS182" s="984"/>
      <c r="CLT182" s="984"/>
      <c r="CLU182" s="984"/>
      <c r="CLV182" s="984"/>
      <c r="CLW182" s="984"/>
      <c r="CLX182" s="984"/>
      <c r="CLY182" s="984"/>
      <c r="CLZ182" s="984"/>
      <c r="CMA182" s="984"/>
      <c r="CMB182" s="984"/>
      <c r="CMC182" s="984"/>
      <c r="CMD182" s="984"/>
      <c r="CME182" s="984"/>
      <c r="CMF182" s="984"/>
      <c r="CMG182" s="984"/>
      <c r="CMH182" s="984"/>
      <c r="CMI182" s="984"/>
      <c r="CMJ182" s="984"/>
      <c r="CMK182" s="984"/>
      <c r="CML182" s="984"/>
      <c r="CMM182" s="984"/>
      <c r="CMN182" s="984"/>
      <c r="CMO182" s="984"/>
      <c r="CMP182" s="984"/>
      <c r="CMQ182" s="984"/>
      <c r="CMR182" s="984"/>
      <c r="CMS182" s="984"/>
      <c r="CMT182" s="984"/>
      <c r="CMU182" s="984"/>
      <c r="CMV182" s="984"/>
      <c r="CMW182" s="984"/>
      <c r="CMX182" s="984"/>
      <c r="CMY182" s="984"/>
      <c r="CMZ182" s="984"/>
      <c r="CNA182" s="984"/>
      <c r="CNB182" s="984"/>
      <c r="CNC182" s="984"/>
      <c r="CND182" s="984"/>
      <c r="CNE182" s="984"/>
      <c r="CNF182" s="984"/>
      <c r="CNG182" s="984"/>
      <c r="CNH182" s="984"/>
      <c r="CNI182" s="984"/>
      <c r="CNJ182" s="984"/>
      <c r="CNK182" s="984"/>
      <c r="CNL182" s="984"/>
      <c r="CNM182" s="984"/>
      <c r="CNN182" s="984"/>
      <c r="CNO182" s="984"/>
      <c r="CNP182" s="984"/>
      <c r="CNQ182" s="984"/>
      <c r="CNR182" s="984"/>
      <c r="CNS182" s="984"/>
      <c r="CNT182" s="984"/>
      <c r="CNU182" s="984"/>
      <c r="CNV182" s="984"/>
      <c r="CNW182" s="984"/>
      <c r="CNX182" s="984"/>
      <c r="CNY182" s="984"/>
      <c r="CNZ182" s="984"/>
      <c r="COA182" s="984"/>
      <c r="COB182" s="984"/>
      <c r="COC182" s="984"/>
      <c r="COD182" s="984"/>
      <c r="COE182" s="984"/>
      <c r="COF182" s="984"/>
      <c r="COG182" s="984"/>
      <c r="COH182" s="984"/>
      <c r="COI182" s="984"/>
      <c r="COJ182" s="984"/>
      <c r="COK182" s="984"/>
      <c r="COL182" s="984"/>
      <c r="COM182" s="984"/>
      <c r="CON182" s="984"/>
      <c r="COO182" s="984"/>
      <c r="COP182" s="984"/>
      <c r="COQ182" s="984"/>
      <c r="COR182" s="984"/>
      <c r="COS182" s="984"/>
      <c r="COT182" s="984"/>
      <c r="COU182" s="984"/>
      <c r="COV182" s="984"/>
      <c r="COW182" s="984"/>
      <c r="COX182" s="984"/>
      <c r="COY182" s="984"/>
      <c r="COZ182" s="984"/>
      <c r="CPA182" s="984"/>
      <c r="CPB182" s="984"/>
      <c r="CPC182" s="984"/>
      <c r="CPD182" s="984"/>
      <c r="CPE182" s="984"/>
      <c r="CPF182" s="984"/>
      <c r="CPG182" s="984"/>
      <c r="CPH182" s="984"/>
      <c r="CPI182" s="984"/>
      <c r="CPJ182" s="984"/>
      <c r="CPK182" s="984"/>
      <c r="CPL182" s="984"/>
      <c r="CPM182" s="984"/>
      <c r="CPN182" s="984"/>
      <c r="CPO182" s="984"/>
      <c r="CPP182" s="984"/>
      <c r="CPQ182" s="984"/>
      <c r="CPR182" s="984"/>
      <c r="CPS182" s="984"/>
      <c r="CPT182" s="984"/>
      <c r="CPU182" s="984"/>
      <c r="CPV182" s="984"/>
      <c r="CPW182" s="984"/>
      <c r="CPX182" s="984"/>
      <c r="CPY182" s="984"/>
      <c r="CPZ182" s="984"/>
      <c r="CQA182" s="984"/>
      <c r="CQB182" s="984"/>
      <c r="CQC182" s="984"/>
      <c r="CQD182" s="984"/>
      <c r="CQE182" s="984"/>
      <c r="CQF182" s="984"/>
      <c r="CQG182" s="984"/>
      <c r="CQH182" s="984"/>
      <c r="CQI182" s="984"/>
      <c r="CQJ182" s="984"/>
      <c r="CQK182" s="984"/>
      <c r="CQL182" s="984"/>
      <c r="CQM182" s="984"/>
      <c r="CQN182" s="984"/>
      <c r="CQO182" s="984"/>
      <c r="CQP182" s="984"/>
      <c r="CQQ182" s="984"/>
      <c r="CQR182" s="984"/>
      <c r="CQS182" s="984"/>
      <c r="CQT182" s="984"/>
      <c r="CQU182" s="984"/>
      <c r="CQV182" s="984"/>
      <c r="CQW182" s="984"/>
      <c r="CQX182" s="984"/>
      <c r="CQY182" s="984"/>
      <c r="CQZ182" s="984"/>
      <c r="CRA182" s="984"/>
      <c r="CRB182" s="984"/>
      <c r="CRC182" s="984"/>
      <c r="CRD182" s="984"/>
      <c r="CRE182" s="984"/>
      <c r="CRF182" s="984"/>
      <c r="CRG182" s="984"/>
      <c r="CRH182" s="984"/>
      <c r="CRI182" s="984"/>
      <c r="CRJ182" s="984"/>
      <c r="CRK182" s="984"/>
      <c r="CRL182" s="984"/>
      <c r="CRM182" s="984"/>
      <c r="CRN182" s="984"/>
      <c r="CRO182" s="984"/>
      <c r="CRP182" s="984"/>
      <c r="CRQ182" s="984"/>
      <c r="CRR182" s="984"/>
      <c r="CRS182" s="984"/>
      <c r="CRT182" s="984"/>
      <c r="CRU182" s="984"/>
      <c r="CRV182" s="984"/>
      <c r="CRW182" s="984"/>
      <c r="CRX182" s="984"/>
      <c r="CRY182" s="984"/>
      <c r="CRZ182" s="984"/>
      <c r="CSA182" s="984"/>
      <c r="CSB182" s="984"/>
      <c r="CSC182" s="984"/>
      <c r="CSD182" s="984"/>
      <c r="CSE182" s="984"/>
      <c r="CSF182" s="984"/>
      <c r="CSG182" s="984"/>
      <c r="CSH182" s="984"/>
      <c r="CSI182" s="984"/>
      <c r="CSJ182" s="984"/>
      <c r="CSK182" s="984"/>
      <c r="CSL182" s="984"/>
      <c r="CSM182" s="984"/>
      <c r="CSN182" s="984"/>
      <c r="CSO182" s="984"/>
      <c r="CSP182" s="984"/>
      <c r="CSQ182" s="984"/>
      <c r="CSR182" s="984"/>
      <c r="CSS182" s="984"/>
      <c r="CST182" s="984"/>
      <c r="CSU182" s="984"/>
      <c r="CSV182" s="984"/>
      <c r="CSW182" s="984"/>
      <c r="CSX182" s="984"/>
      <c r="CSY182" s="984"/>
      <c r="CSZ182" s="984"/>
      <c r="CTA182" s="984"/>
      <c r="CTB182" s="984"/>
      <c r="CTC182" s="984"/>
      <c r="CTD182" s="984"/>
      <c r="CTE182" s="984"/>
      <c r="CTF182" s="984"/>
      <c r="CTG182" s="984"/>
      <c r="CTH182" s="984"/>
      <c r="CTI182" s="984"/>
      <c r="CTJ182" s="984"/>
      <c r="CTK182" s="984"/>
      <c r="CTL182" s="984"/>
      <c r="CTM182" s="984"/>
      <c r="CTN182" s="984"/>
      <c r="CTO182" s="984"/>
      <c r="CTP182" s="984"/>
      <c r="CTQ182" s="984"/>
      <c r="CTR182" s="984"/>
      <c r="CTS182" s="984"/>
      <c r="CTT182" s="984"/>
      <c r="CTU182" s="984"/>
      <c r="CTV182" s="984"/>
      <c r="CTW182" s="984"/>
      <c r="CTX182" s="984"/>
      <c r="CTY182" s="984"/>
      <c r="CTZ182" s="984"/>
      <c r="CUA182" s="984"/>
      <c r="CUB182" s="984"/>
      <c r="CUC182" s="984"/>
      <c r="CUD182" s="984"/>
      <c r="CUE182" s="984"/>
      <c r="CUF182" s="984"/>
      <c r="CUG182" s="984"/>
      <c r="CUH182" s="984"/>
      <c r="CUI182" s="984"/>
      <c r="CUJ182" s="984"/>
      <c r="CUK182" s="984"/>
      <c r="CUL182" s="984"/>
      <c r="CUM182" s="984"/>
      <c r="CUN182" s="984"/>
      <c r="CUO182" s="984"/>
      <c r="CUP182" s="984"/>
      <c r="CUQ182" s="984"/>
      <c r="CUR182" s="984"/>
      <c r="CUS182" s="984"/>
      <c r="CUT182" s="984"/>
      <c r="CUU182" s="984"/>
      <c r="CUV182" s="984"/>
      <c r="CUW182" s="984"/>
      <c r="CUX182" s="984"/>
      <c r="CUY182" s="984"/>
      <c r="CUZ182" s="984"/>
      <c r="CVA182" s="984"/>
      <c r="CVB182" s="984"/>
      <c r="CVC182" s="984"/>
      <c r="CVD182" s="984"/>
      <c r="CVE182" s="984"/>
      <c r="CVF182" s="984"/>
      <c r="CVG182" s="984"/>
      <c r="CVH182" s="984"/>
      <c r="CVI182" s="984"/>
      <c r="CVJ182" s="984"/>
      <c r="CVK182" s="984"/>
      <c r="CVL182" s="984"/>
      <c r="CVM182" s="984"/>
      <c r="CVN182" s="984"/>
      <c r="CVO182" s="984"/>
      <c r="CVP182" s="984"/>
      <c r="CVQ182" s="984"/>
      <c r="CVR182" s="984"/>
      <c r="CVS182" s="984"/>
      <c r="CVT182" s="984"/>
      <c r="CVU182" s="984"/>
      <c r="CVV182" s="984"/>
      <c r="CVW182" s="984"/>
      <c r="CVX182" s="984"/>
      <c r="CVY182" s="984"/>
      <c r="CVZ182" s="984"/>
      <c r="CWA182" s="984"/>
      <c r="CWB182" s="984"/>
      <c r="CWC182" s="984"/>
      <c r="CWD182" s="984"/>
      <c r="CWE182" s="984"/>
      <c r="CWF182" s="984"/>
      <c r="CWG182" s="984"/>
      <c r="CWH182" s="984"/>
      <c r="CWI182" s="984"/>
      <c r="CWJ182" s="984"/>
      <c r="CWK182" s="984"/>
      <c r="CWL182" s="984"/>
      <c r="CWM182" s="984"/>
      <c r="CWN182" s="984"/>
      <c r="CWO182" s="984"/>
      <c r="CWP182" s="984"/>
      <c r="CWQ182" s="984"/>
      <c r="CWR182" s="984"/>
      <c r="CWS182" s="984"/>
      <c r="CWT182" s="984"/>
      <c r="CWU182" s="984"/>
      <c r="CWV182" s="984"/>
      <c r="CWW182" s="984"/>
      <c r="CWX182" s="984"/>
      <c r="CWY182" s="984"/>
      <c r="CWZ182" s="984"/>
      <c r="CXA182" s="984"/>
      <c r="CXB182" s="984"/>
      <c r="CXC182" s="984"/>
      <c r="CXD182" s="984"/>
      <c r="CXE182" s="984"/>
      <c r="CXF182" s="984"/>
      <c r="CXG182" s="984"/>
      <c r="CXH182" s="984"/>
      <c r="CXI182" s="984"/>
      <c r="CXJ182" s="984"/>
      <c r="CXK182" s="984"/>
      <c r="CXL182" s="984"/>
      <c r="CXM182" s="984"/>
      <c r="CXN182" s="984"/>
      <c r="CXO182" s="984"/>
      <c r="CXP182" s="984"/>
      <c r="CXQ182" s="984"/>
      <c r="CXR182" s="984"/>
      <c r="CXS182" s="984"/>
      <c r="CXT182" s="984"/>
      <c r="CXU182" s="984"/>
      <c r="CXV182" s="984"/>
      <c r="CXW182" s="984"/>
      <c r="CXX182" s="984"/>
      <c r="CXY182" s="984"/>
      <c r="CXZ182" s="984"/>
      <c r="CYA182" s="984"/>
      <c r="CYB182" s="984"/>
      <c r="CYC182" s="984"/>
      <c r="CYD182" s="984"/>
      <c r="CYE182" s="984"/>
      <c r="CYF182" s="984"/>
      <c r="CYG182" s="984"/>
      <c r="CYH182" s="984"/>
      <c r="CYI182" s="984"/>
      <c r="CYJ182" s="984"/>
      <c r="CYK182" s="984"/>
      <c r="CYL182" s="984"/>
      <c r="CYM182" s="984"/>
      <c r="CYN182" s="984"/>
      <c r="CYO182" s="984"/>
      <c r="CYP182" s="984"/>
      <c r="CYQ182" s="984"/>
      <c r="CYR182" s="984"/>
      <c r="CYS182" s="984"/>
      <c r="CYT182" s="984"/>
      <c r="CYU182" s="984"/>
      <c r="CYV182" s="984"/>
      <c r="CYW182" s="984"/>
      <c r="CYX182" s="984"/>
      <c r="CYY182" s="984"/>
      <c r="CYZ182" s="984"/>
      <c r="CZA182" s="984"/>
      <c r="CZB182" s="984"/>
      <c r="CZC182" s="984"/>
      <c r="CZD182" s="984"/>
      <c r="CZE182" s="984"/>
      <c r="CZF182" s="984"/>
      <c r="CZG182" s="984"/>
      <c r="CZH182" s="984"/>
      <c r="CZI182" s="984"/>
      <c r="CZJ182" s="984"/>
      <c r="CZK182" s="984"/>
      <c r="CZL182" s="984"/>
      <c r="CZM182" s="984"/>
      <c r="CZN182" s="984"/>
      <c r="CZO182" s="984"/>
      <c r="CZP182" s="984"/>
      <c r="CZQ182" s="984"/>
      <c r="CZR182" s="984"/>
      <c r="CZS182" s="984"/>
      <c r="CZT182" s="984"/>
      <c r="CZU182" s="984"/>
      <c r="CZV182" s="984"/>
      <c r="CZW182" s="984"/>
      <c r="CZX182" s="984"/>
      <c r="CZY182" s="984"/>
      <c r="CZZ182" s="984"/>
      <c r="DAA182" s="984"/>
      <c r="DAB182" s="984"/>
      <c r="DAC182" s="984"/>
      <c r="DAD182" s="984"/>
      <c r="DAE182" s="984"/>
      <c r="DAF182" s="984"/>
      <c r="DAG182" s="984"/>
      <c r="DAH182" s="984"/>
      <c r="DAI182" s="984"/>
      <c r="DAJ182" s="984"/>
      <c r="DAK182" s="984"/>
      <c r="DAL182" s="984"/>
      <c r="DAM182" s="984"/>
      <c r="DAN182" s="984"/>
      <c r="DAO182" s="984"/>
      <c r="DAP182" s="984"/>
      <c r="DAQ182" s="984"/>
      <c r="DAR182" s="984"/>
      <c r="DAS182" s="984"/>
      <c r="DAT182" s="984"/>
      <c r="DAU182" s="984"/>
      <c r="DAV182" s="984"/>
      <c r="DAW182" s="984"/>
      <c r="DAX182" s="984"/>
      <c r="DAY182" s="984"/>
      <c r="DAZ182" s="984"/>
      <c r="DBA182" s="984"/>
      <c r="DBB182" s="984"/>
      <c r="DBC182" s="984"/>
      <c r="DBD182" s="984"/>
      <c r="DBE182" s="984"/>
      <c r="DBF182" s="984"/>
      <c r="DBG182" s="984"/>
      <c r="DBH182" s="984"/>
      <c r="DBI182" s="984"/>
      <c r="DBJ182" s="984"/>
      <c r="DBK182" s="984"/>
      <c r="DBL182" s="984"/>
      <c r="DBM182" s="984"/>
      <c r="DBN182" s="984"/>
      <c r="DBO182" s="984"/>
      <c r="DBP182" s="984"/>
      <c r="DBQ182" s="984"/>
      <c r="DBR182" s="984"/>
      <c r="DBS182" s="984"/>
      <c r="DBT182" s="984"/>
      <c r="DBU182" s="984"/>
      <c r="DBV182" s="984"/>
      <c r="DBW182" s="984"/>
      <c r="DBX182" s="984"/>
      <c r="DBY182" s="984"/>
      <c r="DBZ182" s="984"/>
      <c r="DCA182" s="984"/>
      <c r="DCB182" s="984"/>
      <c r="DCC182" s="984"/>
      <c r="DCD182" s="984"/>
      <c r="DCE182" s="984"/>
      <c r="DCF182" s="984"/>
      <c r="DCG182" s="984"/>
      <c r="DCH182" s="984"/>
      <c r="DCI182" s="984"/>
      <c r="DCJ182" s="984"/>
      <c r="DCK182" s="984"/>
      <c r="DCL182" s="984"/>
      <c r="DCM182" s="984"/>
      <c r="DCN182" s="984"/>
      <c r="DCO182" s="984"/>
      <c r="DCP182" s="984"/>
      <c r="DCQ182" s="984"/>
      <c r="DCR182" s="984"/>
      <c r="DCS182" s="984"/>
      <c r="DCT182" s="984"/>
      <c r="DCU182" s="984"/>
      <c r="DCV182" s="984"/>
      <c r="DCW182" s="984"/>
      <c r="DCX182" s="984"/>
      <c r="DCY182" s="984"/>
      <c r="DCZ182" s="984"/>
      <c r="DDA182" s="984"/>
      <c r="DDB182" s="984"/>
      <c r="DDC182" s="984"/>
      <c r="DDD182" s="984"/>
      <c r="DDE182" s="984"/>
      <c r="DDF182" s="984"/>
      <c r="DDG182" s="984"/>
      <c r="DDH182" s="984"/>
      <c r="DDI182" s="984"/>
      <c r="DDJ182" s="984"/>
      <c r="DDK182" s="984"/>
      <c r="DDL182" s="984"/>
      <c r="DDM182" s="984"/>
      <c r="DDN182" s="984"/>
      <c r="DDO182" s="984"/>
      <c r="DDP182" s="984"/>
      <c r="DDQ182" s="984"/>
      <c r="DDR182" s="984"/>
      <c r="DDS182" s="984"/>
      <c r="DDT182" s="984"/>
      <c r="DDU182" s="984"/>
      <c r="DDV182" s="984"/>
      <c r="DDW182" s="984"/>
      <c r="DDX182" s="984"/>
      <c r="DDY182" s="984"/>
      <c r="DDZ182" s="984"/>
      <c r="DEA182" s="984"/>
      <c r="DEB182" s="984"/>
      <c r="DEC182" s="984"/>
      <c r="DED182" s="984"/>
      <c r="DEE182" s="984"/>
      <c r="DEF182" s="984"/>
      <c r="DEG182" s="984"/>
      <c r="DEH182" s="984"/>
      <c r="DEI182" s="984"/>
      <c r="DEJ182" s="984"/>
      <c r="DEK182" s="984"/>
      <c r="DEL182" s="984"/>
      <c r="DEM182" s="984"/>
      <c r="DEN182" s="984"/>
      <c r="DEO182" s="984"/>
      <c r="DEP182" s="984"/>
      <c r="DEQ182" s="984"/>
      <c r="DER182" s="984"/>
      <c r="DES182" s="984"/>
      <c r="DET182" s="984"/>
      <c r="DEU182" s="984"/>
      <c r="DEV182" s="984"/>
      <c r="DEW182" s="984"/>
      <c r="DEX182" s="984"/>
      <c r="DEY182" s="984"/>
      <c r="DEZ182" s="984"/>
      <c r="DFA182" s="984"/>
      <c r="DFB182" s="984"/>
      <c r="DFC182" s="984"/>
      <c r="DFD182" s="984"/>
      <c r="DFE182" s="984"/>
      <c r="DFF182" s="984"/>
      <c r="DFG182" s="984"/>
      <c r="DFH182" s="984"/>
      <c r="DFI182" s="984"/>
      <c r="DFJ182" s="984"/>
      <c r="DFK182" s="984"/>
      <c r="DFL182" s="984"/>
      <c r="DFM182" s="984"/>
      <c r="DFN182" s="984"/>
      <c r="DFO182" s="984"/>
      <c r="DFP182" s="984"/>
      <c r="DFQ182" s="984"/>
      <c r="DFR182" s="984"/>
      <c r="DFS182" s="984"/>
      <c r="DFT182" s="984"/>
      <c r="DFU182" s="984"/>
      <c r="DFV182" s="984"/>
      <c r="DFW182" s="984"/>
      <c r="DFX182" s="984"/>
      <c r="DFY182" s="984"/>
      <c r="DFZ182" s="984"/>
      <c r="DGA182" s="984"/>
      <c r="DGB182" s="984"/>
      <c r="DGC182" s="984"/>
      <c r="DGD182" s="984"/>
      <c r="DGE182" s="984"/>
      <c r="DGF182" s="984"/>
      <c r="DGG182" s="984"/>
      <c r="DGH182" s="984"/>
      <c r="DGI182" s="984"/>
      <c r="DGJ182" s="984"/>
      <c r="DGK182" s="984"/>
      <c r="DGL182" s="984"/>
      <c r="DGM182" s="984"/>
      <c r="DGN182" s="984"/>
      <c r="DGO182" s="984"/>
      <c r="DGP182" s="984"/>
      <c r="DGQ182" s="984"/>
      <c r="DGR182" s="984"/>
      <c r="DGS182" s="984"/>
      <c r="DGT182" s="984"/>
      <c r="DGU182" s="984"/>
      <c r="DGV182" s="984"/>
      <c r="DGW182" s="984"/>
      <c r="DGX182" s="984"/>
      <c r="DGY182" s="984"/>
      <c r="DGZ182" s="984"/>
      <c r="DHA182" s="984"/>
      <c r="DHB182" s="984"/>
      <c r="DHC182" s="984"/>
      <c r="DHD182" s="984"/>
      <c r="DHE182" s="984"/>
      <c r="DHF182" s="984"/>
      <c r="DHG182" s="984"/>
      <c r="DHH182" s="984"/>
      <c r="DHI182" s="984"/>
      <c r="DHJ182" s="984"/>
      <c r="DHK182" s="984"/>
      <c r="DHL182" s="984"/>
      <c r="DHM182" s="984"/>
      <c r="DHN182" s="984"/>
      <c r="DHO182" s="984"/>
      <c r="DHP182" s="984"/>
      <c r="DHQ182" s="984"/>
      <c r="DHR182" s="984"/>
      <c r="DHS182" s="984"/>
      <c r="DHT182" s="984"/>
      <c r="DHU182" s="984"/>
      <c r="DHV182" s="984"/>
      <c r="DHW182" s="984"/>
      <c r="DHX182" s="984"/>
      <c r="DHY182" s="984"/>
      <c r="DHZ182" s="984"/>
      <c r="DIA182" s="984"/>
      <c r="DIB182" s="984"/>
      <c r="DIC182" s="984"/>
      <c r="DID182" s="984"/>
      <c r="DIE182" s="984"/>
      <c r="DIF182" s="984"/>
      <c r="DIG182" s="984"/>
      <c r="DIH182" s="984"/>
      <c r="DII182" s="984"/>
      <c r="DIJ182" s="984"/>
      <c r="DIK182" s="984"/>
      <c r="DIL182" s="984"/>
      <c r="DIM182" s="984"/>
      <c r="DIN182" s="984"/>
      <c r="DIO182" s="984"/>
      <c r="DIP182" s="984"/>
      <c r="DIQ182" s="984"/>
      <c r="DIR182" s="984"/>
      <c r="DIS182" s="984"/>
      <c r="DIT182" s="984"/>
      <c r="DIU182" s="984"/>
      <c r="DIV182" s="984"/>
      <c r="DIW182" s="984"/>
      <c r="DIX182" s="984"/>
      <c r="DIY182" s="984"/>
      <c r="DIZ182" s="984"/>
      <c r="DJA182" s="984"/>
      <c r="DJB182" s="984"/>
      <c r="DJC182" s="984"/>
      <c r="DJD182" s="984"/>
      <c r="DJE182" s="984"/>
      <c r="DJF182" s="984"/>
      <c r="DJG182" s="984"/>
      <c r="DJH182" s="984"/>
      <c r="DJI182" s="984"/>
      <c r="DJJ182" s="984"/>
      <c r="DJK182" s="984"/>
      <c r="DJL182" s="984"/>
      <c r="DJM182" s="984"/>
      <c r="DJN182" s="984"/>
      <c r="DJO182" s="984"/>
      <c r="DJP182" s="984"/>
      <c r="DJQ182" s="984"/>
      <c r="DJR182" s="984"/>
      <c r="DJS182" s="984"/>
      <c r="DJT182" s="984"/>
      <c r="DJU182" s="984"/>
      <c r="DJV182" s="984"/>
      <c r="DJW182" s="984"/>
      <c r="DJX182" s="984"/>
      <c r="DJY182" s="984"/>
      <c r="DJZ182" s="984"/>
      <c r="DKA182" s="984"/>
      <c r="DKB182" s="984"/>
      <c r="DKC182" s="984"/>
      <c r="DKD182" s="984"/>
      <c r="DKE182" s="984"/>
      <c r="DKF182" s="984"/>
      <c r="DKG182" s="984"/>
      <c r="DKH182" s="984"/>
      <c r="DKI182" s="984"/>
      <c r="DKJ182" s="984"/>
      <c r="DKK182" s="984"/>
      <c r="DKL182" s="984"/>
      <c r="DKM182" s="984"/>
      <c r="DKN182" s="984"/>
      <c r="DKO182" s="984"/>
      <c r="DKP182" s="984"/>
      <c r="DKQ182" s="984"/>
      <c r="DKR182" s="984"/>
      <c r="DKS182" s="984"/>
      <c r="DKT182" s="984"/>
      <c r="DKU182" s="984"/>
      <c r="DKV182" s="984"/>
      <c r="DKW182" s="984"/>
      <c r="DKX182" s="984"/>
      <c r="DKY182" s="984"/>
      <c r="DKZ182" s="984"/>
      <c r="DLA182" s="984"/>
      <c r="DLB182" s="984"/>
      <c r="DLC182" s="984"/>
      <c r="DLD182" s="984"/>
      <c r="DLE182" s="984"/>
      <c r="DLF182" s="984"/>
      <c r="DLG182" s="984"/>
      <c r="DLH182" s="984"/>
      <c r="DLI182" s="984"/>
      <c r="DLJ182" s="984"/>
      <c r="DLK182" s="984"/>
      <c r="DLL182" s="984"/>
      <c r="DLM182" s="984"/>
      <c r="DLN182" s="984"/>
      <c r="DLO182" s="984"/>
      <c r="DLP182" s="984"/>
      <c r="DLQ182" s="984"/>
      <c r="DLR182" s="984"/>
      <c r="DLS182" s="984"/>
      <c r="DLT182" s="984"/>
      <c r="DLU182" s="984"/>
      <c r="DLV182" s="984"/>
      <c r="DLW182" s="984"/>
      <c r="DLX182" s="984"/>
      <c r="DLY182" s="984"/>
      <c r="DLZ182" s="984"/>
      <c r="DMA182" s="984"/>
      <c r="DMB182" s="984"/>
      <c r="DMC182" s="984"/>
      <c r="DMD182" s="984"/>
      <c r="DME182" s="984"/>
      <c r="DMF182" s="984"/>
      <c r="DMG182" s="984"/>
      <c r="DMH182" s="984"/>
      <c r="DMI182" s="984"/>
      <c r="DMJ182" s="984"/>
      <c r="DMK182" s="984"/>
      <c r="DML182" s="984"/>
      <c r="DMM182" s="984"/>
      <c r="DMN182" s="984"/>
      <c r="DMO182" s="984"/>
      <c r="DMP182" s="984"/>
      <c r="DMQ182" s="984"/>
      <c r="DMR182" s="984"/>
      <c r="DMS182" s="984"/>
      <c r="DMT182" s="984"/>
      <c r="DMU182" s="984"/>
      <c r="DMV182" s="984"/>
      <c r="DMW182" s="984"/>
      <c r="DMX182" s="984"/>
      <c r="DMY182" s="984"/>
      <c r="DMZ182" s="984"/>
      <c r="DNA182" s="984"/>
      <c r="DNB182" s="984"/>
      <c r="DNC182" s="984"/>
      <c r="DND182" s="984"/>
      <c r="DNE182" s="984"/>
      <c r="DNF182" s="984"/>
      <c r="DNG182" s="984"/>
      <c r="DNH182" s="984"/>
      <c r="DNI182" s="984"/>
      <c r="DNJ182" s="984"/>
      <c r="DNK182" s="984"/>
      <c r="DNL182" s="984"/>
      <c r="DNM182" s="984"/>
      <c r="DNN182" s="984"/>
      <c r="DNO182" s="984"/>
      <c r="DNP182" s="984"/>
      <c r="DNQ182" s="984"/>
      <c r="DNR182" s="984"/>
      <c r="DNS182" s="984"/>
      <c r="DNT182" s="984"/>
      <c r="DNU182" s="984"/>
      <c r="DNV182" s="984"/>
      <c r="DNW182" s="984"/>
      <c r="DNX182" s="984"/>
      <c r="DNY182" s="984"/>
      <c r="DNZ182" s="984"/>
      <c r="DOA182" s="984"/>
      <c r="DOB182" s="984"/>
      <c r="DOC182" s="984"/>
      <c r="DOD182" s="984"/>
      <c r="DOE182" s="984"/>
      <c r="DOF182" s="984"/>
      <c r="DOG182" s="984"/>
      <c r="DOH182" s="984"/>
      <c r="DOI182" s="984"/>
      <c r="DOJ182" s="984"/>
      <c r="DOK182" s="984"/>
      <c r="DOL182" s="984"/>
      <c r="DOM182" s="984"/>
      <c r="DON182" s="984"/>
      <c r="DOO182" s="984"/>
      <c r="DOP182" s="984"/>
      <c r="DOQ182" s="984"/>
      <c r="DOR182" s="984"/>
      <c r="DOS182" s="984"/>
      <c r="DOT182" s="984"/>
      <c r="DOU182" s="984"/>
      <c r="DOV182" s="984"/>
      <c r="DOW182" s="984"/>
      <c r="DOX182" s="984"/>
      <c r="DOY182" s="984"/>
      <c r="DOZ182" s="984"/>
      <c r="DPA182" s="984"/>
      <c r="DPB182" s="984"/>
      <c r="DPC182" s="984"/>
      <c r="DPD182" s="984"/>
      <c r="DPE182" s="984"/>
      <c r="DPF182" s="984"/>
      <c r="DPG182" s="984"/>
      <c r="DPH182" s="984"/>
      <c r="DPI182" s="984"/>
      <c r="DPJ182" s="984"/>
      <c r="DPK182" s="984"/>
      <c r="DPL182" s="984"/>
      <c r="DPM182" s="984"/>
      <c r="DPN182" s="984"/>
      <c r="DPO182" s="984"/>
      <c r="DPP182" s="984"/>
      <c r="DPQ182" s="984"/>
      <c r="DPR182" s="984"/>
      <c r="DPS182" s="984"/>
      <c r="DPT182" s="984"/>
      <c r="DPU182" s="984"/>
      <c r="DPV182" s="984"/>
      <c r="DPW182" s="984"/>
      <c r="DPX182" s="984"/>
      <c r="DPY182" s="984"/>
      <c r="DPZ182" s="984"/>
      <c r="DQA182" s="984"/>
      <c r="DQB182" s="984"/>
      <c r="DQC182" s="984"/>
      <c r="DQD182" s="984"/>
      <c r="DQE182" s="984"/>
      <c r="DQF182" s="984"/>
      <c r="DQG182" s="984"/>
      <c r="DQH182" s="984"/>
      <c r="DQI182" s="984"/>
      <c r="DQJ182" s="984"/>
      <c r="DQK182" s="984"/>
      <c r="DQL182" s="984"/>
      <c r="DQM182" s="984"/>
      <c r="DQN182" s="984"/>
      <c r="DQO182" s="984"/>
      <c r="DQP182" s="984"/>
      <c r="DQQ182" s="984"/>
      <c r="DQR182" s="984"/>
      <c r="DQS182" s="984"/>
      <c r="DQT182" s="984"/>
      <c r="DQU182" s="984"/>
      <c r="DQV182" s="984"/>
      <c r="DQW182" s="984"/>
      <c r="DQX182" s="984"/>
      <c r="DQY182" s="984"/>
      <c r="DQZ182" s="984"/>
      <c r="DRA182" s="984"/>
      <c r="DRB182" s="984"/>
      <c r="DRC182" s="984"/>
      <c r="DRD182" s="984"/>
      <c r="DRE182" s="984"/>
      <c r="DRF182" s="984"/>
      <c r="DRG182" s="984"/>
      <c r="DRH182" s="984"/>
      <c r="DRI182" s="984"/>
      <c r="DRJ182" s="984"/>
      <c r="DRK182" s="984"/>
      <c r="DRL182" s="984"/>
      <c r="DRM182" s="984"/>
      <c r="DRN182" s="984"/>
      <c r="DRO182" s="984"/>
      <c r="DRP182" s="984"/>
      <c r="DRQ182" s="984"/>
      <c r="DRR182" s="984"/>
      <c r="DRS182" s="984"/>
      <c r="DRT182" s="984"/>
      <c r="DRU182" s="984"/>
      <c r="DRV182" s="984"/>
      <c r="DRW182" s="984"/>
      <c r="DRX182" s="984"/>
      <c r="DRY182" s="984"/>
      <c r="DRZ182" s="984"/>
      <c r="DSA182" s="984"/>
      <c r="DSB182" s="984"/>
      <c r="DSC182" s="984"/>
      <c r="DSD182" s="984"/>
      <c r="DSE182" s="984"/>
      <c r="DSF182" s="984"/>
      <c r="DSG182" s="984"/>
      <c r="DSH182" s="984"/>
      <c r="DSI182" s="984"/>
      <c r="DSJ182" s="984"/>
      <c r="DSK182" s="984"/>
      <c r="DSL182" s="984"/>
      <c r="DSM182" s="984"/>
      <c r="DSN182" s="984"/>
      <c r="DSO182" s="984"/>
      <c r="DSP182" s="984"/>
      <c r="DSQ182" s="984"/>
      <c r="DSR182" s="984"/>
      <c r="DSS182" s="984"/>
      <c r="DST182" s="984"/>
      <c r="DSU182" s="984"/>
      <c r="DSV182" s="984"/>
      <c r="DSW182" s="984"/>
      <c r="DSX182" s="984"/>
      <c r="DSY182" s="984"/>
      <c r="DSZ182" s="984"/>
      <c r="DTA182" s="984"/>
      <c r="DTB182" s="984"/>
      <c r="DTC182" s="984"/>
      <c r="DTD182" s="984"/>
      <c r="DTE182" s="984"/>
      <c r="DTF182" s="984"/>
      <c r="DTG182" s="984"/>
      <c r="DTH182" s="984"/>
      <c r="DTI182" s="984"/>
      <c r="DTJ182" s="984"/>
      <c r="DTK182" s="984"/>
      <c r="DTL182" s="984"/>
      <c r="DTM182" s="984"/>
      <c r="DTN182" s="984"/>
      <c r="DTO182" s="984"/>
      <c r="DTP182" s="984"/>
      <c r="DTQ182" s="984"/>
      <c r="DTR182" s="984"/>
      <c r="DTS182" s="984"/>
      <c r="DTT182" s="984"/>
      <c r="DTU182" s="984"/>
      <c r="DTV182" s="984"/>
      <c r="DTW182" s="984"/>
      <c r="DTX182" s="984"/>
      <c r="DTY182" s="984"/>
      <c r="DTZ182" s="984"/>
      <c r="DUA182" s="984"/>
      <c r="DUB182" s="984"/>
      <c r="DUC182" s="984"/>
      <c r="DUD182" s="984"/>
      <c r="DUE182" s="984"/>
      <c r="DUF182" s="984"/>
      <c r="DUG182" s="984"/>
      <c r="DUH182" s="984"/>
      <c r="DUI182" s="984"/>
      <c r="DUJ182" s="984"/>
      <c r="DUK182" s="984"/>
      <c r="DUL182" s="984"/>
      <c r="DUM182" s="984"/>
      <c r="DUN182" s="984"/>
      <c r="DUO182" s="984"/>
      <c r="DUP182" s="984"/>
      <c r="DUQ182" s="984"/>
      <c r="DUR182" s="984"/>
      <c r="DUS182" s="984"/>
      <c r="DUT182" s="984"/>
      <c r="DUU182" s="984"/>
      <c r="DUV182" s="984"/>
      <c r="DUW182" s="984"/>
      <c r="DUX182" s="984"/>
      <c r="DUY182" s="984"/>
      <c r="DUZ182" s="984"/>
      <c r="DVA182" s="984"/>
      <c r="DVB182" s="984"/>
      <c r="DVC182" s="984"/>
      <c r="DVD182" s="984"/>
      <c r="DVE182" s="984"/>
      <c r="DVF182" s="984"/>
      <c r="DVG182" s="984"/>
      <c r="DVH182" s="984"/>
      <c r="DVI182" s="984"/>
      <c r="DVJ182" s="984"/>
      <c r="DVK182" s="984"/>
      <c r="DVL182" s="984"/>
      <c r="DVM182" s="984"/>
      <c r="DVN182" s="984"/>
      <c r="DVO182" s="984"/>
      <c r="DVP182" s="984"/>
      <c r="DVQ182" s="984"/>
      <c r="DVR182" s="984"/>
      <c r="DVS182" s="984"/>
      <c r="DVT182" s="984"/>
      <c r="DVU182" s="984"/>
      <c r="DVV182" s="984"/>
      <c r="DVW182" s="984"/>
      <c r="DVX182" s="984"/>
      <c r="DVY182" s="984"/>
      <c r="DVZ182" s="984"/>
      <c r="DWA182" s="984"/>
      <c r="DWB182" s="984"/>
      <c r="DWC182" s="984"/>
      <c r="DWD182" s="984"/>
      <c r="DWE182" s="984"/>
      <c r="DWF182" s="984"/>
      <c r="DWG182" s="984"/>
      <c r="DWH182" s="984"/>
      <c r="DWI182" s="984"/>
      <c r="DWJ182" s="984"/>
      <c r="DWK182" s="984"/>
      <c r="DWL182" s="984"/>
      <c r="DWM182" s="984"/>
      <c r="DWN182" s="984"/>
      <c r="DWO182" s="984"/>
      <c r="DWP182" s="984"/>
      <c r="DWQ182" s="984"/>
      <c r="DWR182" s="984"/>
      <c r="DWS182" s="984"/>
      <c r="DWT182" s="984"/>
      <c r="DWU182" s="984"/>
      <c r="DWV182" s="984"/>
      <c r="DWW182" s="984"/>
      <c r="DWX182" s="984"/>
      <c r="DWY182" s="984"/>
      <c r="DWZ182" s="984"/>
      <c r="DXA182" s="984"/>
      <c r="DXB182" s="984"/>
      <c r="DXC182" s="984"/>
      <c r="DXD182" s="984"/>
      <c r="DXE182" s="984"/>
      <c r="DXF182" s="984"/>
      <c r="DXG182" s="984"/>
      <c r="DXH182" s="984"/>
      <c r="DXI182" s="984"/>
      <c r="DXJ182" s="984"/>
      <c r="DXK182" s="984"/>
      <c r="DXL182" s="984"/>
      <c r="DXM182" s="984"/>
      <c r="DXN182" s="984"/>
      <c r="DXO182" s="984"/>
      <c r="DXP182" s="984"/>
      <c r="DXQ182" s="984"/>
      <c r="DXR182" s="984"/>
      <c r="DXS182" s="984"/>
      <c r="DXT182" s="984"/>
      <c r="DXU182" s="984"/>
      <c r="DXV182" s="984"/>
      <c r="DXW182" s="984"/>
      <c r="DXX182" s="984"/>
      <c r="DXY182" s="984"/>
      <c r="DXZ182" s="984"/>
      <c r="DYA182" s="984"/>
      <c r="DYB182" s="984"/>
      <c r="DYC182" s="984"/>
      <c r="DYD182" s="984"/>
      <c r="DYE182" s="984"/>
      <c r="DYF182" s="984"/>
      <c r="DYG182" s="984"/>
      <c r="DYH182" s="984"/>
      <c r="DYI182" s="984"/>
      <c r="DYJ182" s="984"/>
      <c r="DYK182" s="984"/>
      <c r="DYL182" s="984"/>
      <c r="DYM182" s="984"/>
      <c r="DYN182" s="984"/>
      <c r="DYO182" s="984"/>
      <c r="DYP182" s="984"/>
      <c r="DYQ182" s="984"/>
      <c r="DYR182" s="984"/>
      <c r="DYS182" s="984"/>
      <c r="DYT182" s="984"/>
      <c r="DYU182" s="984"/>
      <c r="DYV182" s="984"/>
      <c r="DYW182" s="984"/>
      <c r="DYX182" s="984"/>
      <c r="DYY182" s="984"/>
      <c r="DYZ182" s="984"/>
      <c r="DZA182" s="984"/>
      <c r="DZB182" s="984"/>
      <c r="DZC182" s="984"/>
      <c r="DZD182" s="984"/>
      <c r="DZE182" s="984"/>
      <c r="DZF182" s="984"/>
      <c r="DZG182" s="984"/>
      <c r="DZH182" s="984"/>
      <c r="DZI182" s="984"/>
      <c r="DZJ182" s="984"/>
      <c r="DZK182" s="984"/>
      <c r="DZL182" s="984"/>
      <c r="DZM182" s="984"/>
      <c r="DZN182" s="984"/>
      <c r="DZO182" s="984"/>
      <c r="DZP182" s="984"/>
      <c r="DZQ182" s="984"/>
      <c r="DZR182" s="984"/>
      <c r="DZS182" s="984"/>
      <c r="DZT182" s="984"/>
      <c r="DZU182" s="984"/>
      <c r="DZV182" s="984"/>
      <c r="DZW182" s="984"/>
      <c r="DZX182" s="984"/>
      <c r="DZY182" s="984"/>
      <c r="DZZ182" s="984"/>
      <c r="EAA182" s="984"/>
      <c r="EAB182" s="984"/>
      <c r="EAC182" s="984"/>
      <c r="EAD182" s="984"/>
      <c r="EAE182" s="984"/>
      <c r="EAF182" s="984"/>
      <c r="EAG182" s="984"/>
      <c r="EAH182" s="984"/>
      <c r="EAI182" s="984"/>
      <c r="EAJ182" s="984"/>
      <c r="EAK182" s="984"/>
      <c r="EAL182" s="984"/>
      <c r="EAM182" s="984"/>
      <c r="EAN182" s="984"/>
      <c r="EAO182" s="984"/>
      <c r="EAP182" s="984"/>
      <c r="EAQ182" s="984"/>
      <c r="EAR182" s="984"/>
      <c r="EAS182" s="984"/>
      <c r="EAT182" s="984"/>
      <c r="EAU182" s="984"/>
      <c r="EAV182" s="984"/>
      <c r="EAW182" s="984"/>
      <c r="EAX182" s="984"/>
      <c r="EAY182" s="984"/>
      <c r="EAZ182" s="984"/>
      <c r="EBA182" s="984"/>
      <c r="EBB182" s="984"/>
      <c r="EBC182" s="984"/>
      <c r="EBD182" s="984"/>
      <c r="EBE182" s="984"/>
      <c r="EBF182" s="984"/>
      <c r="EBG182" s="984"/>
      <c r="EBH182" s="984"/>
      <c r="EBI182" s="984"/>
      <c r="EBJ182" s="984"/>
      <c r="EBK182" s="984"/>
      <c r="EBL182" s="984"/>
      <c r="EBM182" s="984"/>
      <c r="EBN182" s="984"/>
      <c r="EBO182" s="984"/>
      <c r="EBP182" s="984"/>
      <c r="EBQ182" s="984"/>
      <c r="EBR182" s="984"/>
      <c r="EBS182" s="984"/>
      <c r="EBT182" s="984"/>
      <c r="EBU182" s="984"/>
      <c r="EBV182" s="984"/>
      <c r="EBW182" s="984"/>
      <c r="EBX182" s="984"/>
      <c r="EBY182" s="984"/>
      <c r="EBZ182" s="984"/>
      <c r="ECA182" s="984"/>
      <c r="ECB182" s="984"/>
      <c r="ECC182" s="984"/>
      <c r="ECD182" s="984"/>
      <c r="ECE182" s="984"/>
      <c r="ECF182" s="984"/>
      <c r="ECG182" s="984"/>
      <c r="ECH182" s="984"/>
      <c r="ECI182" s="984"/>
      <c r="ECJ182" s="984"/>
      <c r="ECK182" s="984"/>
      <c r="ECL182" s="984"/>
      <c r="ECM182" s="984"/>
      <c r="ECN182" s="984"/>
      <c r="ECO182" s="984"/>
      <c r="ECP182" s="984"/>
      <c r="ECQ182" s="984"/>
      <c r="ECR182" s="984"/>
      <c r="ECS182" s="984"/>
      <c r="ECT182" s="984"/>
      <c r="ECU182" s="984"/>
      <c r="ECV182" s="984"/>
      <c r="ECW182" s="984"/>
      <c r="ECX182" s="984"/>
      <c r="ECY182" s="984"/>
      <c r="ECZ182" s="984"/>
      <c r="EDA182" s="984"/>
      <c r="EDB182" s="984"/>
      <c r="EDC182" s="984"/>
      <c r="EDD182" s="984"/>
      <c r="EDE182" s="984"/>
      <c r="EDF182" s="984"/>
      <c r="EDG182" s="984"/>
      <c r="EDH182" s="984"/>
      <c r="EDI182" s="984"/>
      <c r="EDJ182" s="984"/>
      <c r="EDK182" s="984"/>
      <c r="EDL182" s="984"/>
      <c r="EDM182" s="984"/>
      <c r="EDN182" s="984"/>
      <c r="EDO182" s="984"/>
      <c r="EDP182" s="984"/>
      <c r="EDQ182" s="984"/>
      <c r="EDR182" s="984"/>
      <c r="EDS182" s="984"/>
      <c r="EDT182" s="984"/>
      <c r="EDU182" s="984"/>
      <c r="EDV182" s="984"/>
      <c r="EDW182" s="984"/>
      <c r="EDX182" s="984"/>
      <c r="EDY182" s="984"/>
      <c r="EDZ182" s="984"/>
      <c r="EEA182" s="984"/>
      <c r="EEB182" s="984"/>
      <c r="EEC182" s="984"/>
      <c r="EED182" s="984"/>
      <c r="EEE182" s="984"/>
      <c r="EEF182" s="984"/>
      <c r="EEG182" s="984"/>
      <c r="EEH182" s="984"/>
      <c r="EEI182" s="984"/>
      <c r="EEJ182" s="984"/>
      <c r="EEK182" s="984"/>
      <c r="EEL182" s="984"/>
      <c r="EEM182" s="984"/>
      <c r="EEN182" s="984"/>
      <c r="EEO182" s="984"/>
      <c r="EEP182" s="984"/>
      <c r="EEQ182" s="984"/>
      <c r="EER182" s="984"/>
      <c r="EES182" s="984"/>
      <c r="EET182" s="984"/>
      <c r="EEU182" s="984"/>
      <c r="EEV182" s="984"/>
      <c r="EEW182" s="984"/>
      <c r="EEX182" s="984"/>
      <c r="EEY182" s="984"/>
      <c r="EEZ182" s="984"/>
      <c r="EFA182" s="984"/>
      <c r="EFB182" s="984"/>
      <c r="EFC182" s="984"/>
      <c r="EFD182" s="984"/>
      <c r="EFE182" s="984"/>
      <c r="EFF182" s="984"/>
      <c r="EFG182" s="984"/>
      <c r="EFH182" s="984"/>
      <c r="EFI182" s="984"/>
      <c r="EFJ182" s="984"/>
      <c r="EFK182" s="984"/>
      <c r="EFL182" s="984"/>
      <c r="EFM182" s="984"/>
      <c r="EFN182" s="984"/>
      <c r="EFO182" s="984"/>
      <c r="EFP182" s="984"/>
      <c r="EFQ182" s="984"/>
      <c r="EFR182" s="984"/>
      <c r="EFS182" s="984"/>
      <c r="EFT182" s="984"/>
      <c r="EFU182" s="984"/>
      <c r="EFV182" s="984"/>
      <c r="EFW182" s="984"/>
      <c r="EFX182" s="984"/>
      <c r="EFY182" s="984"/>
      <c r="EFZ182" s="984"/>
      <c r="EGA182" s="984"/>
      <c r="EGB182" s="984"/>
      <c r="EGC182" s="984"/>
      <c r="EGD182" s="984"/>
      <c r="EGE182" s="984"/>
      <c r="EGF182" s="984"/>
      <c r="EGG182" s="984"/>
      <c r="EGH182" s="984"/>
      <c r="EGI182" s="984"/>
      <c r="EGJ182" s="984"/>
      <c r="EGK182" s="984"/>
      <c r="EGL182" s="984"/>
      <c r="EGM182" s="984"/>
      <c r="EGN182" s="984"/>
      <c r="EGO182" s="984"/>
      <c r="EGP182" s="984"/>
      <c r="EGQ182" s="984"/>
      <c r="EGR182" s="984"/>
      <c r="EGS182" s="984"/>
      <c r="EGT182" s="984"/>
      <c r="EGU182" s="984"/>
      <c r="EGV182" s="984"/>
      <c r="EGW182" s="984"/>
      <c r="EGX182" s="984"/>
      <c r="EGY182" s="984"/>
      <c r="EGZ182" s="984"/>
      <c r="EHA182" s="984"/>
      <c r="EHB182" s="984"/>
      <c r="EHC182" s="984"/>
      <c r="EHD182" s="984"/>
      <c r="EHE182" s="984"/>
      <c r="EHF182" s="984"/>
      <c r="EHG182" s="984"/>
      <c r="EHH182" s="984"/>
      <c r="EHI182" s="984"/>
      <c r="EHJ182" s="984"/>
      <c r="EHK182" s="984"/>
      <c r="EHL182" s="984"/>
      <c r="EHM182" s="984"/>
      <c r="EHN182" s="984"/>
      <c r="EHO182" s="984"/>
      <c r="EHP182" s="984"/>
      <c r="EHQ182" s="984"/>
      <c r="EHR182" s="984"/>
      <c r="EHS182" s="984"/>
      <c r="EHT182" s="984"/>
      <c r="EHU182" s="984"/>
      <c r="EHV182" s="984"/>
      <c r="EHW182" s="984"/>
      <c r="EHX182" s="984"/>
      <c r="EHY182" s="984"/>
      <c r="EHZ182" s="984"/>
      <c r="EIA182" s="984"/>
      <c r="EIB182" s="984"/>
      <c r="EIC182" s="984"/>
      <c r="EID182" s="984"/>
      <c r="EIE182" s="984"/>
      <c r="EIF182" s="984"/>
      <c r="EIG182" s="984"/>
      <c r="EIH182" s="984"/>
      <c r="EII182" s="984"/>
      <c r="EIJ182" s="984"/>
      <c r="EIK182" s="984"/>
      <c r="EIL182" s="984"/>
      <c r="EIM182" s="984"/>
      <c r="EIN182" s="984"/>
      <c r="EIO182" s="984"/>
      <c r="EIP182" s="984"/>
      <c r="EIQ182" s="984"/>
      <c r="EIR182" s="984"/>
      <c r="EIS182" s="984"/>
      <c r="EIT182" s="984"/>
      <c r="EIU182" s="984"/>
      <c r="EIV182" s="984"/>
      <c r="EIW182" s="984"/>
      <c r="EIX182" s="984"/>
      <c r="EIY182" s="984"/>
      <c r="EIZ182" s="984"/>
      <c r="EJA182" s="984"/>
      <c r="EJB182" s="984"/>
      <c r="EJC182" s="984"/>
      <c r="EJD182" s="984"/>
      <c r="EJE182" s="984"/>
      <c r="EJF182" s="984"/>
      <c r="EJG182" s="984"/>
      <c r="EJH182" s="984"/>
      <c r="EJI182" s="984"/>
      <c r="EJJ182" s="984"/>
      <c r="EJK182" s="984"/>
      <c r="EJL182" s="984"/>
      <c r="EJM182" s="984"/>
      <c r="EJN182" s="984"/>
      <c r="EJO182" s="984"/>
      <c r="EJP182" s="984"/>
      <c r="EJQ182" s="984"/>
      <c r="EJR182" s="984"/>
      <c r="EJS182" s="984"/>
      <c r="EJT182" s="984"/>
      <c r="EJU182" s="984"/>
      <c r="EJV182" s="984"/>
      <c r="EJW182" s="984"/>
      <c r="EJX182" s="984"/>
      <c r="EJY182" s="984"/>
      <c r="EJZ182" s="984"/>
      <c r="EKA182" s="984"/>
      <c r="EKB182" s="984"/>
      <c r="EKC182" s="984"/>
      <c r="EKD182" s="984"/>
      <c r="EKE182" s="984"/>
      <c r="EKF182" s="984"/>
      <c r="EKG182" s="984"/>
      <c r="EKH182" s="984"/>
      <c r="EKI182" s="984"/>
      <c r="EKJ182" s="984"/>
      <c r="EKK182" s="984"/>
      <c r="EKL182" s="984"/>
      <c r="EKM182" s="984"/>
      <c r="EKN182" s="984"/>
      <c r="EKO182" s="984"/>
      <c r="EKP182" s="984"/>
      <c r="EKQ182" s="984"/>
      <c r="EKR182" s="984"/>
      <c r="EKS182" s="984"/>
      <c r="EKT182" s="984"/>
      <c r="EKU182" s="984"/>
      <c r="EKV182" s="984"/>
      <c r="EKW182" s="984"/>
      <c r="EKX182" s="984"/>
      <c r="EKY182" s="984"/>
      <c r="EKZ182" s="984"/>
      <c r="ELA182" s="984"/>
      <c r="ELB182" s="984"/>
      <c r="ELC182" s="984"/>
      <c r="ELD182" s="984"/>
      <c r="ELE182" s="984"/>
      <c r="ELF182" s="984"/>
      <c r="ELG182" s="984"/>
      <c r="ELH182" s="984"/>
      <c r="ELI182" s="984"/>
      <c r="ELJ182" s="984"/>
      <c r="ELK182" s="984"/>
      <c r="ELL182" s="984"/>
      <c r="ELM182" s="984"/>
      <c r="ELN182" s="984"/>
      <c r="ELO182" s="984"/>
      <c r="ELP182" s="984"/>
      <c r="ELQ182" s="984"/>
      <c r="ELR182" s="984"/>
      <c r="ELS182" s="984"/>
      <c r="ELT182" s="984"/>
      <c r="ELU182" s="984"/>
      <c r="ELV182" s="984"/>
      <c r="ELW182" s="984"/>
      <c r="ELX182" s="984"/>
      <c r="ELY182" s="984"/>
      <c r="ELZ182" s="984"/>
      <c r="EMA182" s="984"/>
      <c r="EMB182" s="984"/>
      <c r="EMC182" s="984"/>
      <c r="EMD182" s="984"/>
      <c r="EME182" s="984"/>
      <c r="EMF182" s="984"/>
      <c r="EMG182" s="984"/>
      <c r="EMH182" s="984"/>
      <c r="EMI182" s="984"/>
      <c r="EMJ182" s="984"/>
      <c r="EMK182" s="984"/>
      <c r="EML182" s="984"/>
      <c r="EMM182" s="984"/>
      <c r="EMN182" s="984"/>
      <c r="EMO182" s="984"/>
      <c r="EMP182" s="984"/>
      <c r="EMQ182" s="984"/>
      <c r="EMR182" s="984"/>
      <c r="EMS182" s="984"/>
      <c r="EMT182" s="984"/>
      <c r="EMU182" s="984"/>
      <c r="EMV182" s="984"/>
      <c r="EMW182" s="984"/>
      <c r="EMX182" s="984"/>
      <c r="EMY182" s="984"/>
      <c r="EMZ182" s="984"/>
      <c r="ENA182" s="984"/>
      <c r="ENB182" s="984"/>
      <c r="ENC182" s="984"/>
      <c r="END182" s="984"/>
      <c r="ENE182" s="984"/>
      <c r="ENF182" s="984"/>
      <c r="ENG182" s="984"/>
      <c r="ENH182" s="984"/>
      <c r="ENI182" s="984"/>
      <c r="ENJ182" s="984"/>
      <c r="ENK182" s="984"/>
      <c r="ENL182" s="984"/>
      <c r="ENM182" s="984"/>
      <c r="ENN182" s="984"/>
      <c r="ENO182" s="984"/>
      <c r="ENP182" s="984"/>
      <c r="ENQ182" s="984"/>
      <c r="ENR182" s="984"/>
      <c r="ENS182" s="984"/>
      <c r="ENT182" s="984"/>
      <c r="ENU182" s="984"/>
      <c r="ENV182" s="984"/>
      <c r="ENW182" s="984"/>
      <c r="ENX182" s="984"/>
      <c r="ENY182" s="984"/>
      <c r="ENZ182" s="984"/>
      <c r="EOA182" s="984"/>
      <c r="EOB182" s="984"/>
      <c r="EOC182" s="984"/>
      <c r="EOD182" s="984"/>
      <c r="EOE182" s="984"/>
      <c r="EOF182" s="984"/>
      <c r="EOG182" s="984"/>
      <c r="EOH182" s="984"/>
      <c r="EOI182" s="984"/>
      <c r="EOJ182" s="984"/>
      <c r="EOK182" s="984"/>
      <c r="EOL182" s="984"/>
      <c r="EOM182" s="984"/>
      <c r="EON182" s="984"/>
      <c r="EOO182" s="984"/>
      <c r="EOP182" s="984"/>
      <c r="EOQ182" s="984"/>
      <c r="EOR182" s="984"/>
      <c r="EOS182" s="984"/>
      <c r="EOT182" s="984"/>
      <c r="EOU182" s="984"/>
      <c r="EOV182" s="984"/>
      <c r="EOW182" s="984"/>
      <c r="EOX182" s="984"/>
      <c r="EOY182" s="984"/>
      <c r="EOZ182" s="984"/>
      <c r="EPA182" s="984"/>
      <c r="EPB182" s="984"/>
      <c r="EPC182" s="984"/>
      <c r="EPD182" s="984"/>
      <c r="EPE182" s="984"/>
      <c r="EPF182" s="984"/>
      <c r="EPG182" s="984"/>
      <c r="EPH182" s="984"/>
      <c r="EPI182" s="984"/>
      <c r="EPJ182" s="984"/>
      <c r="EPK182" s="984"/>
      <c r="EPL182" s="984"/>
      <c r="EPM182" s="984"/>
      <c r="EPN182" s="984"/>
      <c r="EPO182" s="984"/>
      <c r="EPP182" s="984"/>
      <c r="EPQ182" s="984"/>
      <c r="EPR182" s="984"/>
      <c r="EPS182" s="984"/>
      <c r="EPT182" s="984"/>
      <c r="EPU182" s="984"/>
      <c r="EPV182" s="984"/>
      <c r="EPW182" s="984"/>
      <c r="EPX182" s="984"/>
      <c r="EPY182" s="984"/>
      <c r="EPZ182" s="984"/>
      <c r="EQA182" s="984"/>
      <c r="EQB182" s="984"/>
      <c r="EQC182" s="984"/>
      <c r="EQD182" s="984"/>
      <c r="EQE182" s="984"/>
      <c r="EQF182" s="984"/>
      <c r="EQG182" s="984"/>
      <c r="EQH182" s="984"/>
      <c r="EQI182" s="984"/>
      <c r="EQJ182" s="984"/>
      <c r="EQK182" s="984"/>
      <c r="EQL182" s="984"/>
      <c r="EQM182" s="984"/>
      <c r="EQN182" s="984"/>
      <c r="EQO182" s="984"/>
      <c r="EQP182" s="984"/>
      <c r="EQQ182" s="984"/>
      <c r="EQR182" s="984"/>
      <c r="EQS182" s="984"/>
      <c r="EQT182" s="984"/>
      <c r="EQU182" s="984"/>
      <c r="EQV182" s="984"/>
      <c r="EQW182" s="984"/>
      <c r="EQX182" s="984"/>
      <c r="EQY182" s="984"/>
      <c r="EQZ182" s="984"/>
      <c r="ERA182" s="984"/>
      <c r="ERB182" s="984"/>
      <c r="ERC182" s="984"/>
      <c r="ERD182" s="984"/>
      <c r="ERE182" s="984"/>
      <c r="ERF182" s="984"/>
      <c r="ERG182" s="984"/>
      <c r="ERH182" s="984"/>
      <c r="ERI182" s="984"/>
      <c r="ERJ182" s="984"/>
      <c r="ERK182" s="984"/>
      <c r="ERL182" s="984"/>
      <c r="ERM182" s="984"/>
      <c r="ERN182" s="984"/>
      <c r="ERO182" s="984"/>
      <c r="ERP182" s="984"/>
      <c r="ERQ182" s="984"/>
      <c r="ERR182" s="984"/>
      <c r="ERS182" s="984"/>
      <c r="ERT182" s="984"/>
      <c r="ERU182" s="984"/>
      <c r="ERV182" s="984"/>
      <c r="ERW182" s="984"/>
      <c r="ERX182" s="984"/>
      <c r="ERY182" s="984"/>
      <c r="ERZ182" s="984"/>
      <c r="ESA182" s="984"/>
      <c r="ESB182" s="984"/>
      <c r="ESC182" s="984"/>
      <c r="ESD182" s="984"/>
      <c r="ESE182" s="984"/>
      <c r="ESF182" s="984"/>
      <c r="ESG182" s="984"/>
      <c r="ESH182" s="984"/>
      <c r="ESI182" s="984"/>
      <c r="ESJ182" s="984"/>
      <c r="ESK182" s="984"/>
      <c r="ESL182" s="984"/>
      <c r="ESM182" s="984"/>
      <c r="ESN182" s="984"/>
      <c r="ESO182" s="984"/>
      <c r="ESP182" s="984"/>
      <c r="ESQ182" s="984"/>
      <c r="ESR182" s="984"/>
      <c r="ESS182" s="984"/>
      <c r="EST182" s="984"/>
      <c r="ESU182" s="984"/>
      <c r="ESV182" s="984"/>
      <c r="ESW182" s="984"/>
      <c r="ESX182" s="984"/>
      <c r="ESY182" s="984"/>
      <c r="ESZ182" s="984"/>
      <c r="ETA182" s="984"/>
      <c r="ETB182" s="984"/>
      <c r="ETC182" s="984"/>
      <c r="ETD182" s="984"/>
      <c r="ETE182" s="984"/>
      <c r="ETF182" s="984"/>
      <c r="ETG182" s="984"/>
      <c r="ETH182" s="984"/>
      <c r="ETI182" s="984"/>
      <c r="ETJ182" s="984"/>
      <c r="ETK182" s="984"/>
      <c r="ETL182" s="984"/>
      <c r="ETM182" s="984"/>
      <c r="ETN182" s="984"/>
      <c r="ETO182" s="984"/>
      <c r="ETP182" s="984"/>
      <c r="ETQ182" s="984"/>
      <c r="ETR182" s="984"/>
      <c r="ETS182" s="984"/>
      <c r="ETT182" s="984"/>
      <c r="ETU182" s="984"/>
      <c r="ETV182" s="984"/>
      <c r="ETW182" s="984"/>
      <c r="ETX182" s="984"/>
      <c r="ETY182" s="984"/>
      <c r="ETZ182" s="984"/>
      <c r="EUA182" s="984"/>
      <c r="EUB182" s="984"/>
      <c r="EUC182" s="984"/>
      <c r="EUD182" s="984"/>
      <c r="EUE182" s="984"/>
      <c r="EUF182" s="984"/>
      <c r="EUG182" s="984"/>
      <c r="EUH182" s="984"/>
      <c r="EUI182" s="984"/>
      <c r="EUJ182" s="984"/>
      <c r="EUK182" s="984"/>
      <c r="EUL182" s="984"/>
      <c r="EUM182" s="984"/>
      <c r="EUN182" s="984"/>
      <c r="EUO182" s="984"/>
      <c r="EUP182" s="984"/>
      <c r="EUQ182" s="984"/>
      <c r="EUR182" s="984"/>
      <c r="EUS182" s="984"/>
      <c r="EUT182" s="984"/>
      <c r="EUU182" s="984"/>
      <c r="EUV182" s="984"/>
      <c r="EUW182" s="984"/>
      <c r="EUX182" s="984"/>
      <c r="EUY182" s="984"/>
      <c r="EUZ182" s="984"/>
      <c r="EVA182" s="984"/>
      <c r="EVB182" s="984"/>
      <c r="EVC182" s="984"/>
      <c r="EVD182" s="984"/>
      <c r="EVE182" s="984"/>
      <c r="EVF182" s="984"/>
      <c r="EVG182" s="984"/>
      <c r="EVH182" s="984"/>
      <c r="EVI182" s="984"/>
      <c r="EVJ182" s="984"/>
      <c r="EVK182" s="984"/>
      <c r="EVL182" s="984"/>
      <c r="EVM182" s="984"/>
      <c r="EVN182" s="984"/>
      <c r="EVO182" s="984"/>
      <c r="EVP182" s="984"/>
      <c r="EVQ182" s="984"/>
      <c r="EVR182" s="984"/>
      <c r="EVS182" s="984"/>
      <c r="EVT182" s="984"/>
      <c r="EVU182" s="984"/>
      <c r="EVV182" s="984"/>
      <c r="EVW182" s="984"/>
      <c r="EVX182" s="984"/>
      <c r="EVY182" s="984"/>
      <c r="EVZ182" s="984"/>
      <c r="EWA182" s="984"/>
      <c r="EWB182" s="984"/>
      <c r="EWC182" s="984"/>
      <c r="EWD182" s="984"/>
      <c r="EWE182" s="984"/>
      <c r="EWF182" s="984"/>
      <c r="EWG182" s="984"/>
      <c r="EWH182" s="984"/>
      <c r="EWI182" s="984"/>
      <c r="EWJ182" s="984"/>
      <c r="EWK182" s="984"/>
      <c r="EWL182" s="984"/>
      <c r="EWM182" s="984"/>
      <c r="EWN182" s="984"/>
      <c r="EWO182" s="984"/>
      <c r="EWP182" s="984"/>
      <c r="EWQ182" s="984"/>
      <c r="EWR182" s="984"/>
      <c r="EWS182" s="984"/>
      <c r="EWT182" s="984"/>
      <c r="EWU182" s="984"/>
      <c r="EWV182" s="984"/>
      <c r="EWW182" s="984"/>
      <c r="EWX182" s="984"/>
      <c r="EWY182" s="984"/>
      <c r="EWZ182" s="984"/>
      <c r="EXA182" s="984"/>
      <c r="EXB182" s="984"/>
      <c r="EXC182" s="984"/>
      <c r="EXD182" s="984"/>
      <c r="EXE182" s="984"/>
      <c r="EXF182" s="984"/>
      <c r="EXG182" s="984"/>
      <c r="EXH182" s="984"/>
      <c r="EXI182" s="984"/>
      <c r="EXJ182" s="984"/>
      <c r="EXK182" s="984"/>
      <c r="EXL182" s="984"/>
      <c r="EXM182" s="984"/>
      <c r="EXN182" s="984"/>
      <c r="EXO182" s="984"/>
      <c r="EXP182" s="984"/>
      <c r="EXQ182" s="984"/>
      <c r="EXR182" s="984"/>
      <c r="EXS182" s="984"/>
      <c r="EXT182" s="984"/>
      <c r="EXU182" s="984"/>
      <c r="EXV182" s="984"/>
      <c r="EXW182" s="984"/>
      <c r="EXX182" s="984"/>
      <c r="EXY182" s="984"/>
      <c r="EXZ182" s="984"/>
      <c r="EYA182" s="984"/>
      <c r="EYB182" s="984"/>
      <c r="EYC182" s="984"/>
      <c r="EYD182" s="984"/>
      <c r="EYE182" s="984"/>
      <c r="EYF182" s="984"/>
      <c r="EYG182" s="984"/>
      <c r="EYH182" s="984"/>
      <c r="EYI182" s="984"/>
      <c r="EYJ182" s="984"/>
      <c r="EYK182" s="984"/>
      <c r="EYL182" s="984"/>
      <c r="EYM182" s="984"/>
      <c r="EYN182" s="984"/>
      <c r="EYO182" s="984"/>
      <c r="EYP182" s="984"/>
      <c r="EYQ182" s="984"/>
      <c r="EYR182" s="984"/>
      <c r="EYS182" s="984"/>
      <c r="EYT182" s="984"/>
      <c r="EYU182" s="984"/>
      <c r="EYV182" s="984"/>
      <c r="EYW182" s="984"/>
      <c r="EYX182" s="984"/>
      <c r="EYY182" s="984"/>
      <c r="EYZ182" s="984"/>
      <c r="EZA182" s="984"/>
      <c r="EZB182" s="984"/>
      <c r="EZC182" s="984"/>
      <c r="EZD182" s="984"/>
      <c r="EZE182" s="984"/>
      <c r="EZF182" s="984"/>
      <c r="EZG182" s="984"/>
      <c r="EZH182" s="984"/>
      <c r="EZI182" s="984"/>
      <c r="EZJ182" s="984"/>
      <c r="EZK182" s="984"/>
      <c r="EZL182" s="984"/>
      <c r="EZM182" s="984"/>
      <c r="EZN182" s="984"/>
      <c r="EZO182" s="984"/>
      <c r="EZP182" s="984"/>
      <c r="EZQ182" s="984"/>
      <c r="EZR182" s="984"/>
      <c r="EZS182" s="984"/>
      <c r="EZT182" s="984"/>
      <c r="EZU182" s="984"/>
      <c r="EZV182" s="984"/>
      <c r="EZW182" s="984"/>
      <c r="EZX182" s="984"/>
      <c r="EZY182" s="984"/>
      <c r="EZZ182" s="984"/>
      <c r="FAA182" s="984"/>
      <c r="FAB182" s="984"/>
      <c r="FAC182" s="984"/>
      <c r="FAD182" s="984"/>
      <c r="FAE182" s="984"/>
      <c r="FAF182" s="984"/>
      <c r="FAG182" s="984"/>
      <c r="FAH182" s="984"/>
      <c r="FAI182" s="984"/>
      <c r="FAJ182" s="984"/>
      <c r="FAK182" s="984"/>
      <c r="FAL182" s="984"/>
      <c r="FAM182" s="984"/>
      <c r="FAN182" s="984"/>
      <c r="FAO182" s="984"/>
      <c r="FAP182" s="984"/>
      <c r="FAQ182" s="984"/>
      <c r="FAR182" s="984"/>
      <c r="FAS182" s="984"/>
      <c r="FAT182" s="984"/>
      <c r="FAU182" s="984"/>
      <c r="FAV182" s="984"/>
      <c r="FAW182" s="984"/>
      <c r="FAX182" s="984"/>
      <c r="FAY182" s="984"/>
      <c r="FAZ182" s="984"/>
      <c r="FBA182" s="984"/>
      <c r="FBB182" s="984"/>
      <c r="FBC182" s="984"/>
      <c r="FBD182" s="984"/>
      <c r="FBE182" s="984"/>
      <c r="FBF182" s="984"/>
      <c r="FBG182" s="984"/>
      <c r="FBH182" s="984"/>
      <c r="FBI182" s="984"/>
      <c r="FBJ182" s="984"/>
      <c r="FBK182" s="984"/>
      <c r="FBL182" s="984"/>
      <c r="FBM182" s="984"/>
      <c r="FBN182" s="984"/>
      <c r="FBO182" s="984"/>
      <c r="FBP182" s="984"/>
      <c r="FBQ182" s="984"/>
      <c r="FBR182" s="984"/>
      <c r="FBS182" s="984"/>
      <c r="FBT182" s="984"/>
      <c r="FBU182" s="984"/>
      <c r="FBV182" s="984"/>
      <c r="FBW182" s="984"/>
      <c r="FBX182" s="984"/>
      <c r="FBY182" s="984"/>
      <c r="FBZ182" s="984"/>
      <c r="FCA182" s="984"/>
      <c r="FCB182" s="984"/>
      <c r="FCC182" s="984"/>
      <c r="FCD182" s="984"/>
      <c r="FCE182" s="984"/>
      <c r="FCF182" s="984"/>
      <c r="FCG182" s="984"/>
      <c r="FCH182" s="984"/>
      <c r="FCI182" s="984"/>
      <c r="FCJ182" s="984"/>
      <c r="FCK182" s="984"/>
      <c r="FCL182" s="984"/>
      <c r="FCM182" s="984"/>
      <c r="FCN182" s="984"/>
      <c r="FCO182" s="984"/>
      <c r="FCP182" s="984"/>
      <c r="FCQ182" s="984"/>
      <c r="FCR182" s="984"/>
      <c r="FCS182" s="984"/>
      <c r="FCT182" s="984"/>
      <c r="FCU182" s="984"/>
      <c r="FCV182" s="984"/>
      <c r="FCW182" s="984"/>
      <c r="FCX182" s="984"/>
      <c r="FCY182" s="984"/>
      <c r="FCZ182" s="984"/>
      <c r="FDA182" s="984"/>
      <c r="FDB182" s="984"/>
      <c r="FDC182" s="984"/>
      <c r="FDD182" s="984"/>
      <c r="FDE182" s="984"/>
      <c r="FDF182" s="984"/>
      <c r="FDG182" s="984"/>
      <c r="FDH182" s="984"/>
      <c r="FDI182" s="984"/>
      <c r="FDJ182" s="984"/>
      <c r="FDK182" s="984"/>
      <c r="FDL182" s="984"/>
      <c r="FDM182" s="984"/>
      <c r="FDN182" s="984"/>
      <c r="FDO182" s="984"/>
      <c r="FDP182" s="984"/>
      <c r="FDQ182" s="984"/>
      <c r="FDR182" s="984"/>
      <c r="FDS182" s="984"/>
      <c r="FDT182" s="984"/>
      <c r="FDU182" s="984"/>
      <c r="FDV182" s="984"/>
      <c r="FDW182" s="984"/>
      <c r="FDX182" s="984"/>
      <c r="FDY182" s="984"/>
      <c r="FDZ182" s="984"/>
      <c r="FEA182" s="984"/>
      <c r="FEB182" s="984"/>
      <c r="FEC182" s="984"/>
      <c r="FED182" s="984"/>
      <c r="FEE182" s="984"/>
      <c r="FEF182" s="984"/>
      <c r="FEG182" s="984"/>
      <c r="FEH182" s="984"/>
      <c r="FEI182" s="984"/>
      <c r="FEJ182" s="984"/>
      <c r="FEK182" s="984"/>
      <c r="FEL182" s="984"/>
      <c r="FEM182" s="984"/>
      <c r="FEN182" s="984"/>
      <c r="FEO182" s="984"/>
      <c r="FEP182" s="984"/>
      <c r="FEQ182" s="984"/>
      <c r="FER182" s="984"/>
      <c r="FES182" s="984"/>
      <c r="FET182" s="984"/>
      <c r="FEU182" s="984"/>
      <c r="FEV182" s="984"/>
      <c r="FEW182" s="984"/>
      <c r="FEX182" s="984"/>
      <c r="FEY182" s="984"/>
      <c r="FEZ182" s="984"/>
      <c r="FFA182" s="984"/>
      <c r="FFB182" s="984"/>
      <c r="FFC182" s="984"/>
      <c r="FFD182" s="984"/>
      <c r="FFE182" s="984"/>
      <c r="FFF182" s="984"/>
      <c r="FFG182" s="984"/>
      <c r="FFH182" s="984"/>
      <c r="FFI182" s="984"/>
      <c r="FFJ182" s="984"/>
      <c r="FFK182" s="984"/>
      <c r="FFL182" s="984"/>
      <c r="FFM182" s="984"/>
      <c r="FFN182" s="984"/>
      <c r="FFO182" s="984"/>
      <c r="FFP182" s="984"/>
      <c r="FFQ182" s="984"/>
      <c r="FFR182" s="984"/>
      <c r="FFS182" s="984"/>
      <c r="FFT182" s="984"/>
      <c r="FFU182" s="984"/>
      <c r="FFV182" s="984"/>
      <c r="FFW182" s="984"/>
      <c r="FFX182" s="984"/>
      <c r="FFY182" s="984"/>
      <c r="FFZ182" s="984"/>
      <c r="FGA182" s="984"/>
      <c r="FGB182" s="984"/>
      <c r="FGC182" s="984"/>
      <c r="FGD182" s="984"/>
      <c r="FGE182" s="984"/>
      <c r="FGF182" s="984"/>
      <c r="FGG182" s="984"/>
      <c r="FGH182" s="984"/>
      <c r="FGI182" s="984"/>
      <c r="FGJ182" s="984"/>
      <c r="FGK182" s="984"/>
      <c r="FGL182" s="984"/>
      <c r="FGM182" s="984"/>
      <c r="FGN182" s="984"/>
      <c r="FGO182" s="984"/>
      <c r="FGP182" s="984"/>
      <c r="FGQ182" s="984"/>
      <c r="FGR182" s="984"/>
      <c r="FGS182" s="984"/>
      <c r="FGT182" s="984"/>
      <c r="FGU182" s="984"/>
      <c r="FGV182" s="984"/>
      <c r="FGW182" s="984"/>
      <c r="FGX182" s="984"/>
      <c r="FGY182" s="984"/>
      <c r="FGZ182" s="984"/>
      <c r="FHA182" s="984"/>
      <c r="FHB182" s="984"/>
      <c r="FHC182" s="984"/>
      <c r="FHD182" s="984"/>
      <c r="FHE182" s="984"/>
      <c r="FHF182" s="984"/>
      <c r="FHG182" s="984"/>
      <c r="FHH182" s="984"/>
      <c r="FHI182" s="984"/>
      <c r="FHJ182" s="984"/>
      <c r="FHK182" s="984"/>
      <c r="FHL182" s="984"/>
      <c r="FHM182" s="984"/>
      <c r="FHN182" s="984"/>
      <c r="FHO182" s="984"/>
      <c r="FHP182" s="984"/>
      <c r="FHQ182" s="984"/>
      <c r="FHR182" s="984"/>
      <c r="FHS182" s="984"/>
      <c r="FHT182" s="984"/>
      <c r="FHU182" s="984"/>
      <c r="FHV182" s="984"/>
      <c r="FHW182" s="984"/>
      <c r="FHX182" s="984"/>
      <c r="FHY182" s="984"/>
      <c r="FHZ182" s="984"/>
      <c r="FIA182" s="984"/>
      <c r="FIB182" s="984"/>
      <c r="FIC182" s="984"/>
      <c r="FID182" s="984"/>
      <c r="FIE182" s="984"/>
      <c r="FIF182" s="984"/>
      <c r="FIG182" s="984"/>
      <c r="FIH182" s="984"/>
      <c r="FII182" s="984"/>
      <c r="FIJ182" s="984"/>
      <c r="FIK182" s="984"/>
      <c r="FIL182" s="984"/>
      <c r="FIM182" s="984"/>
      <c r="FIN182" s="984"/>
      <c r="FIO182" s="984"/>
      <c r="FIP182" s="984"/>
      <c r="FIQ182" s="984"/>
      <c r="FIR182" s="984"/>
      <c r="FIS182" s="984"/>
      <c r="FIT182" s="984"/>
      <c r="FIU182" s="984"/>
      <c r="FIV182" s="984"/>
      <c r="FIW182" s="984"/>
      <c r="FIX182" s="984"/>
      <c r="FIY182" s="984"/>
      <c r="FIZ182" s="984"/>
      <c r="FJA182" s="984"/>
      <c r="FJB182" s="984"/>
      <c r="FJC182" s="984"/>
      <c r="FJD182" s="984"/>
      <c r="FJE182" s="984"/>
      <c r="FJF182" s="984"/>
      <c r="FJG182" s="984"/>
      <c r="FJH182" s="984"/>
      <c r="FJI182" s="984"/>
      <c r="FJJ182" s="984"/>
      <c r="FJK182" s="984"/>
      <c r="FJL182" s="984"/>
      <c r="FJM182" s="984"/>
      <c r="FJN182" s="984"/>
      <c r="FJO182" s="984"/>
      <c r="FJP182" s="984"/>
      <c r="FJQ182" s="984"/>
      <c r="FJR182" s="984"/>
      <c r="FJS182" s="984"/>
      <c r="FJT182" s="984"/>
      <c r="FJU182" s="984"/>
      <c r="FJV182" s="984"/>
      <c r="FJW182" s="984"/>
      <c r="FJX182" s="984"/>
      <c r="FJY182" s="984"/>
      <c r="FJZ182" s="984"/>
      <c r="FKA182" s="984"/>
      <c r="FKB182" s="984"/>
      <c r="FKC182" s="984"/>
      <c r="FKD182" s="984"/>
      <c r="FKE182" s="984"/>
      <c r="FKF182" s="984"/>
      <c r="FKG182" s="984"/>
      <c r="FKH182" s="984"/>
      <c r="FKI182" s="984"/>
      <c r="FKJ182" s="984"/>
      <c r="FKK182" s="984"/>
      <c r="FKL182" s="984"/>
      <c r="FKM182" s="984"/>
      <c r="FKN182" s="984"/>
      <c r="FKO182" s="984"/>
      <c r="FKP182" s="984"/>
      <c r="FKQ182" s="984"/>
      <c r="FKR182" s="984"/>
      <c r="FKS182" s="984"/>
      <c r="FKT182" s="984"/>
      <c r="FKU182" s="984"/>
      <c r="FKV182" s="984"/>
      <c r="FKW182" s="984"/>
      <c r="FKX182" s="984"/>
      <c r="FKY182" s="984"/>
      <c r="FKZ182" s="984"/>
      <c r="FLA182" s="984"/>
      <c r="FLB182" s="984"/>
      <c r="FLC182" s="984"/>
      <c r="FLD182" s="984"/>
      <c r="FLE182" s="984"/>
      <c r="FLF182" s="984"/>
      <c r="FLG182" s="984"/>
      <c r="FLH182" s="984"/>
      <c r="FLI182" s="984"/>
      <c r="FLJ182" s="984"/>
      <c r="FLK182" s="984"/>
      <c r="FLL182" s="984"/>
      <c r="FLM182" s="984"/>
      <c r="FLN182" s="984"/>
      <c r="FLO182" s="984"/>
      <c r="FLP182" s="984"/>
      <c r="FLQ182" s="984"/>
      <c r="FLR182" s="984"/>
      <c r="FLS182" s="984"/>
      <c r="FLT182" s="984"/>
      <c r="FLU182" s="984"/>
      <c r="FLV182" s="984"/>
      <c r="FLW182" s="984"/>
      <c r="FLX182" s="984"/>
      <c r="FLY182" s="984"/>
      <c r="FLZ182" s="984"/>
      <c r="FMA182" s="984"/>
      <c r="FMB182" s="984"/>
      <c r="FMC182" s="984"/>
      <c r="FMD182" s="984"/>
      <c r="FME182" s="984"/>
      <c r="FMF182" s="984"/>
      <c r="FMG182" s="984"/>
      <c r="FMH182" s="984"/>
      <c r="FMI182" s="984"/>
      <c r="FMJ182" s="984"/>
      <c r="FMK182" s="984"/>
      <c r="FML182" s="984"/>
      <c r="FMM182" s="984"/>
      <c r="FMN182" s="984"/>
      <c r="FMO182" s="984"/>
      <c r="FMP182" s="984"/>
      <c r="FMQ182" s="984"/>
      <c r="FMR182" s="984"/>
      <c r="FMS182" s="984"/>
      <c r="FMT182" s="984"/>
      <c r="FMU182" s="984"/>
      <c r="FMV182" s="984"/>
      <c r="FMW182" s="984"/>
      <c r="FMX182" s="984"/>
      <c r="FMY182" s="984"/>
      <c r="FMZ182" s="984"/>
      <c r="FNA182" s="984"/>
      <c r="FNB182" s="984"/>
      <c r="FNC182" s="984"/>
      <c r="FND182" s="984"/>
      <c r="FNE182" s="984"/>
      <c r="FNF182" s="984"/>
      <c r="FNG182" s="984"/>
      <c r="FNH182" s="984"/>
      <c r="FNI182" s="984"/>
      <c r="FNJ182" s="984"/>
      <c r="FNK182" s="984"/>
      <c r="FNL182" s="984"/>
      <c r="FNM182" s="984"/>
      <c r="FNN182" s="984"/>
      <c r="FNO182" s="984"/>
      <c r="FNP182" s="984"/>
      <c r="FNQ182" s="984"/>
      <c r="FNR182" s="984"/>
      <c r="FNS182" s="984"/>
      <c r="FNT182" s="984"/>
      <c r="FNU182" s="984"/>
      <c r="FNV182" s="984"/>
      <c r="FNW182" s="984"/>
      <c r="FNX182" s="984"/>
      <c r="FNY182" s="984"/>
      <c r="FNZ182" s="984"/>
      <c r="FOA182" s="984"/>
      <c r="FOB182" s="984"/>
      <c r="FOC182" s="984"/>
      <c r="FOD182" s="984"/>
      <c r="FOE182" s="984"/>
      <c r="FOF182" s="984"/>
      <c r="FOG182" s="984"/>
      <c r="FOH182" s="984"/>
      <c r="FOI182" s="984"/>
      <c r="FOJ182" s="984"/>
      <c r="FOK182" s="984"/>
      <c r="FOL182" s="984"/>
      <c r="FOM182" s="984"/>
      <c r="FON182" s="984"/>
      <c r="FOO182" s="984"/>
      <c r="FOP182" s="984"/>
      <c r="FOQ182" s="984"/>
      <c r="FOR182" s="984"/>
      <c r="FOS182" s="984"/>
      <c r="FOT182" s="984"/>
      <c r="FOU182" s="984"/>
      <c r="FOV182" s="984"/>
      <c r="FOW182" s="984"/>
      <c r="FOX182" s="984"/>
      <c r="FOY182" s="984"/>
      <c r="FOZ182" s="984"/>
      <c r="FPA182" s="984"/>
      <c r="FPB182" s="984"/>
      <c r="FPC182" s="984"/>
      <c r="FPD182" s="984"/>
      <c r="FPE182" s="984"/>
      <c r="FPF182" s="984"/>
      <c r="FPG182" s="984"/>
      <c r="FPH182" s="984"/>
      <c r="FPI182" s="984"/>
      <c r="FPJ182" s="984"/>
      <c r="FPK182" s="984"/>
      <c r="FPL182" s="984"/>
      <c r="FPM182" s="984"/>
      <c r="FPN182" s="984"/>
      <c r="FPO182" s="984"/>
      <c r="FPP182" s="984"/>
      <c r="FPQ182" s="984"/>
      <c r="FPR182" s="984"/>
      <c r="FPS182" s="984"/>
      <c r="FPT182" s="984"/>
      <c r="FPU182" s="984"/>
      <c r="FPV182" s="984"/>
      <c r="FPW182" s="984"/>
      <c r="FPX182" s="984"/>
      <c r="FPY182" s="984"/>
      <c r="FPZ182" s="984"/>
      <c r="FQA182" s="984"/>
      <c r="FQB182" s="984"/>
      <c r="FQC182" s="984"/>
      <c r="FQD182" s="984"/>
      <c r="FQE182" s="984"/>
      <c r="FQF182" s="984"/>
      <c r="FQG182" s="984"/>
      <c r="FQH182" s="984"/>
      <c r="FQI182" s="984"/>
      <c r="FQJ182" s="984"/>
      <c r="FQK182" s="984"/>
      <c r="FQL182" s="984"/>
      <c r="FQM182" s="984"/>
      <c r="FQN182" s="984"/>
      <c r="FQO182" s="984"/>
      <c r="FQP182" s="984"/>
      <c r="FQQ182" s="984"/>
      <c r="FQR182" s="984"/>
      <c r="FQS182" s="984"/>
      <c r="FQT182" s="984"/>
      <c r="FQU182" s="984"/>
      <c r="FQV182" s="984"/>
      <c r="FQW182" s="984"/>
      <c r="FQX182" s="984"/>
      <c r="FQY182" s="984"/>
      <c r="FQZ182" s="984"/>
      <c r="FRA182" s="984"/>
      <c r="FRB182" s="984"/>
      <c r="FRC182" s="984"/>
      <c r="FRD182" s="984"/>
      <c r="FRE182" s="984"/>
      <c r="FRF182" s="984"/>
      <c r="FRG182" s="984"/>
      <c r="FRH182" s="984"/>
      <c r="FRI182" s="984"/>
      <c r="FRJ182" s="984"/>
      <c r="FRK182" s="984"/>
      <c r="FRL182" s="984"/>
      <c r="FRM182" s="984"/>
      <c r="FRN182" s="984"/>
      <c r="FRO182" s="984"/>
      <c r="FRP182" s="984"/>
      <c r="FRQ182" s="984"/>
      <c r="FRR182" s="984"/>
      <c r="FRS182" s="984"/>
      <c r="FRT182" s="984"/>
      <c r="FRU182" s="984"/>
      <c r="FRV182" s="984"/>
      <c r="FRW182" s="984"/>
      <c r="FRX182" s="984"/>
      <c r="FRY182" s="984"/>
      <c r="FRZ182" s="984"/>
      <c r="FSA182" s="984"/>
      <c r="FSB182" s="984"/>
      <c r="FSC182" s="984"/>
      <c r="FSD182" s="984"/>
      <c r="FSE182" s="984"/>
      <c r="FSF182" s="984"/>
      <c r="FSG182" s="984"/>
      <c r="FSH182" s="984"/>
      <c r="FSI182" s="984"/>
      <c r="FSJ182" s="984"/>
      <c r="FSK182" s="984"/>
      <c r="FSL182" s="984"/>
      <c r="FSM182" s="984"/>
      <c r="FSN182" s="984"/>
      <c r="FSO182" s="984"/>
      <c r="FSP182" s="984"/>
      <c r="FSQ182" s="984"/>
      <c r="FSR182" s="984"/>
      <c r="FSS182" s="984"/>
      <c r="FST182" s="984"/>
      <c r="FSU182" s="984"/>
      <c r="FSV182" s="984"/>
      <c r="FSW182" s="984"/>
      <c r="FSX182" s="984"/>
      <c r="FSY182" s="984"/>
      <c r="FSZ182" s="984"/>
      <c r="FTA182" s="984"/>
      <c r="FTB182" s="984"/>
      <c r="FTC182" s="984"/>
      <c r="FTD182" s="984"/>
      <c r="FTE182" s="984"/>
      <c r="FTF182" s="984"/>
      <c r="FTG182" s="984"/>
      <c r="FTH182" s="984"/>
      <c r="FTI182" s="984"/>
      <c r="FTJ182" s="984"/>
      <c r="FTK182" s="984"/>
      <c r="FTL182" s="984"/>
      <c r="FTM182" s="984"/>
      <c r="FTN182" s="984"/>
      <c r="FTO182" s="984"/>
      <c r="FTP182" s="984"/>
      <c r="FTQ182" s="984"/>
      <c r="FTR182" s="984"/>
      <c r="FTS182" s="984"/>
      <c r="FTT182" s="984"/>
      <c r="FTU182" s="984"/>
      <c r="FTV182" s="984"/>
      <c r="FTW182" s="984"/>
      <c r="FTX182" s="984"/>
      <c r="FTY182" s="984"/>
      <c r="FTZ182" s="984"/>
      <c r="FUA182" s="984"/>
      <c r="FUB182" s="984"/>
      <c r="FUC182" s="984"/>
      <c r="FUD182" s="984"/>
      <c r="FUE182" s="984"/>
      <c r="FUF182" s="984"/>
      <c r="FUG182" s="984"/>
      <c r="FUH182" s="984"/>
      <c r="FUI182" s="984"/>
      <c r="FUJ182" s="984"/>
      <c r="FUK182" s="984"/>
      <c r="FUL182" s="984"/>
      <c r="FUM182" s="984"/>
      <c r="FUN182" s="984"/>
      <c r="FUO182" s="984"/>
      <c r="FUP182" s="984"/>
      <c r="FUQ182" s="984"/>
      <c r="FUR182" s="984"/>
      <c r="FUS182" s="984"/>
      <c r="FUT182" s="984"/>
      <c r="FUU182" s="984"/>
      <c r="FUV182" s="984"/>
      <c r="FUW182" s="984"/>
      <c r="FUX182" s="984"/>
      <c r="FUY182" s="984"/>
      <c r="FUZ182" s="984"/>
      <c r="FVA182" s="984"/>
      <c r="FVB182" s="984"/>
      <c r="FVC182" s="984"/>
      <c r="FVD182" s="984"/>
      <c r="FVE182" s="984"/>
      <c r="FVF182" s="984"/>
      <c r="FVG182" s="984"/>
      <c r="FVH182" s="984"/>
      <c r="FVI182" s="984"/>
      <c r="FVJ182" s="984"/>
      <c r="FVK182" s="984"/>
      <c r="FVL182" s="984"/>
      <c r="FVM182" s="984"/>
      <c r="FVN182" s="984"/>
      <c r="FVO182" s="984"/>
      <c r="FVP182" s="984"/>
      <c r="FVQ182" s="984"/>
      <c r="FVR182" s="984"/>
      <c r="FVS182" s="984"/>
      <c r="FVT182" s="984"/>
      <c r="FVU182" s="984"/>
      <c r="FVV182" s="984"/>
      <c r="FVW182" s="984"/>
      <c r="FVX182" s="984"/>
      <c r="FVY182" s="984"/>
      <c r="FVZ182" s="984"/>
      <c r="FWA182" s="984"/>
      <c r="FWB182" s="984"/>
      <c r="FWC182" s="984"/>
      <c r="FWD182" s="984"/>
      <c r="FWE182" s="984"/>
      <c r="FWF182" s="984"/>
      <c r="FWG182" s="984"/>
      <c r="FWH182" s="984"/>
      <c r="FWI182" s="984"/>
      <c r="FWJ182" s="984"/>
      <c r="FWK182" s="984"/>
      <c r="FWL182" s="984"/>
      <c r="FWM182" s="984"/>
      <c r="FWN182" s="984"/>
      <c r="FWO182" s="984"/>
      <c r="FWP182" s="984"/>
      <c r="FWQ182" s="984"/>
      <c r="FWR182" s="984"/>
      <c r="FWS182" s="984"/>
      <c r="FWT182" s="984"/>
      <c r="FWU182" s="984"/>
      <c r="FWV182" s="984"/>
      <c r="FWW182" s="984"/>
      <c r="FWX182" s="984"/>
      <c r="FWY182" s="984"/>
      <c r="FWZ182" s="984"/>
      <c r="FXA182" s="984"/>
      <c r="FXB182" s="984"/>
      <c r="FXC182" s="984"/>
      <c r="FXD182" s="984"/>
      <c r="FXE182" s="984"/>
      <c r="FXF182" s="984"/>
      <c r="FXG182" s="984"/>
      <c r="FXH182" s="984"/>
      <c r="FXI182" s="984"/>
      <c r="FXJ182" s="984"/>
      <c r="FXK182" s="984"/>
      <c r="FXL182" s="984"/>
      <c r="FXM182" s="984"/>
      <c r="FXN182" s="984"/>
      <c r="FXO182" s="984"/>
      <c r="FXP182" s="984"/>
      <c r="FXQ182" s="984"/>
      <c r="FXR182" s="984"/>
      <c r="FXS182" s="984"/>
      <c r="FXT182" s="984"/>
      <c r="FXU182" s="984"/>
      <c r="FXV182" s="984"/>
      <c r="FXW182" s="984"/>
      <c r="FXX182" s="984"/>
      <c r="FXY182" s="984"/>
      <c r="FXZ182" s="984"/>
      <c r="FYA182" s="984"/>
      <c r="FYB182" s="984"/>
      <c r="FYC182" s="984"/>
      <c r="FYD182" s="984"/>
      <c r="FYE182" s="984"/>
      <c r="FYF182" s="984"/>
      <c r="FYG182" s="984"/>
      <c r="FYH182" s="984"/>
      <c r="FYI182" s="984"/>
      <c r="FYJ182" s="984"/>
      <c r="FYK182" s="984"/>
      <c r="FYL182" s="984"/>
      <c r="FYM182" s="984"/>
      <c r="FYN182" s="984"/>
      <c r="FYO182" s="984"/>
      <c r="FYP182" s="984"/>
      <c r="FYQ182" s="984"/>
      <c r="FYR182" s="984"/>
      <c r="FYS182" s="984"/>
      <c r="FYT182" s="984"/>
      <c r="FYU182" s="984"/>
      <c r="FYV182" s="984"/>
      <c r="FYW182" s="984"/>
      <c r="FYX182" s="984"/>
      <c r="FYY182" s="984"/>
      <c r="FYZ182" s="984"/>
      <c r="FZA182" s="984"/>
      <c r="FZB182" s="984"/>
      <c r="FZC182" s="984"/>
      <c r="FZD182" s="984"/>
      <c r="FZE182" s="984"/>
      <c r="FZF182" s="984"/>
      <c r="FZG182" s="984"/>
      <c r="FZH182" s="984"/>
      <c r="FZI182" s="984"/>
      <c r="FZJ182" s="984"/>
      <c r="FZK182" s="984"/>
      <c r="FZL182" s="984"/>
      <c r="FZM182" s="984"/>
      <c r="FZN182" s="984"/>
      <c r="FZO182" s="984"/>
      <c r="FZP182" s="984"/>
      <c r="FZQ182" s="984"/>
      <c r="FZR182" s="984"/>
      <c r="FZS182" s="984"/>
      <c r="FZT182" s="984"/>
      <c r="FZU182" s="984"/>
      <c r="FZV182" s="984"/>
      <c r="FZW182" s="984"/>
      <c r="FZX182" s="984"/>
      <c r="FZY182" s="984"/>
      <c r="FZZ182" s="984"/>
      <c r="GAA182" s="984"/>
      <c r="GAB182" s="984"/>
      <c r="GAC182" s="984"/>
      <c r="GAD182" s="984"/>
      <c r="GAE182" s="984"/>
      <c r="GAF182" s="984"/>
      <c r="GAG182" s="984"/>
      <c r="GAH182" s="984"/>
      <c r="GAI182" s="984"/>
      <c r="GAJ182" s="984"/>
      <c r="GAK182" s="984"/>
      <c r="GAL182" s="984"/>
      <c r="GAM182" s="984"/>
      <c r="GAN182" s="984"/>
      <c r="GAO182" s="984"/>
      <c r="GAP182" s="984"/>
      <c r="GAQ182" s="984"/>
      <c r="GAR182" s="984"/>
      <c r="GAS182" s="984"/>
      <c r="GAT182" s="984"/>
      <c r="GAU182" s="984"/>
      <c r="GAV182" s="984"/>
      <c r="GAW182" s="984"/>
      <c r="GAX182" s="984"/>
      <c r="GAY182" s="984"/>
      <c r="GAZ182" s="984"/>
      <c r="GBA182" s="984"/>
      <c r="GBB182" s="984"/>
      <c r="GBC182" s="984"/>
      <c r="GBD182" s="984"/>
      <c r="GBE182" s="984"/>
      <c r="GBF182" s="984"/>
      <c r="GBG182" s="984"/>
      <c r="GBH182" s="984"/>
      <c r="GBI182" s="984"/>
      <c r="GBJ182" s="984"/>
      <c r="GBK182" s="984"/>
      <c r="GBL182" s="984"/>
      <c r="GBM182" s="984"/>
      <c r="GBN182" s="984"/>
      <c r="GBO182" s="984"/>
      <c r="GBP182" s="984"/>
      <c r="GBQ182" s="984"/>
      <c r="GBR182" s="984"/>
      <c r="GBS182" s="984"/>
      <c r="GBT182" s="984"/>
      <c r="GBU182" s="984"/>
      <c r="GBV182" s="984"/>
      <c r="GBW182" s="984"/>
      <c r="GBX182" s="984"/>
      <c r="GBY182" s="984"/>
      <c r="GBZ182" s="984"/>
      <c r="GCA182" s="984"/>
      <c r="GCB182" s="984"/>
      <c r="GCC182" s="984"/>
      <c r="GCD182" s="984"/>
      <c r="GCE182" s="984"/>
      <c r="GCF182" s="984"/>
      <c r="GCG182" s="984"/>
      <c r="GCH182" s="984"/>
      <c r="GCI182" s="984"/>
      <c r="GCJ182" s="984"/>
      <c r="GCK182" s="984"/>
      <c r="GCL182" s="984"/>
      <c r="GCM182" s="984"/>
      <c r="GCN182" s="984"/>
      <c r="GCO182" s="984"/>
      <c r="GCP182" s="984"/>
      <c r="GCQ182" s="984"/>
      <c r="GCR182" s="984"/>
      <c r="GCS182" s="984"/>
      <c r="GCT182" s="984"/>
      <c r="GCU182" s="984"/>
      <c r="GCV182" s="984"/>
      <c r="GCW182" s="984"/>
      <c r="GCX182" s="984"/>
      <c r="GCY182" s="984"/>
      <c r="GCZ182" s="984"/>
      <c r="GDA182" s="984"/>
      <c r="GDB182" s="984"/>
      <c r="GDC182" s="984"/>
      <c r="GDD182" s="984"/>
      <c r="GDE182" s="984"/>
      <c r="GDF182" s="984"/>
      <c r="GDG182" s="984"/>
      <c r="GDH182" s="984"/>
      <c r="GDI182" s="984"/>
      <c r="GDJ182" s="984"/>
      <c r="GDK182" s="984"/>
      <c r="GDL182" s="984"/>
      <c r="GDM182" s="984"/>
      <c r="GDN182" s="984"/>
      <c r="GDO182" s="984"/>
      <c r="GDP182" s="984"/>
      <c r="GDQ182" s="984"/>
      <c r="GDR182" s="984"/>
      <c r="GDS182" s="984"/>
      <c r="GDT182" s="984"/>
      <c r="GDU182" s="984"/>
      <c r="GDV182" s="984"/>
      <c r="GDW182" s="984"/>
      <c r="GDX182" s="984"/>
      <c r="GDY182" s="984"/>
      <c r="GDZ182" s="984"/>
      <c r="GEA182" s="984"/>
      <c r="GEB182" s="984"/>
      <c r="GEC182" s="984"/>
      <c r="GED182" s="984"/>
      <c r="GEE182" s="984"/>
      <c r="GEF182" s="984"/>
      <c r="GEG182" s="984"/>
      <c r="GEH182" s="984"/>
      <c r="GEI182" s="984"/>
      <c r="GEJ182" s="984"/>
      <c r="GEK182" s="984"/>
      <c r="GEL182" s="984"/>
      <c r="GEM182" s="984"/>
      <c r="GEN182" s="984"/>
      <c r="GEO182" s="984"/>
      <c r="GEP182" s="984"/>
      <c r="GEQ182" s="984"/>
      <c r="GER182" s="984"/>
      <c r="GES182" s="984"/>
      <c r="GET182" s="984"/>
      <c r="GEU182" s="984"/>
      <c r="GEV182" s="984"/>
      <c r="GEW182" s="984"/>
      <c r="GEX182" s="984"/>
      <c r="GEY182" s="984"/>
      <c r="GEZ182" s="984"/>
      <c r="GFA182" s="984"/>
      <c r="GFB182" s="984"/>
      <c r="GFC182" s="984"/>
      <c r="GFD182" s="984"/>
      <c r="GFE182" s="984"/>
      <c r="GFF182" s="984"/>
      <c r="GFG182" s="984"/>
      <c r="GFH182" s="984"/>
      <c r="GFI182" s="984"/>
      <c r="GFJ182" s="984"/>
      <c r="GFK182" s="984"/>
      <c r="GFL182" s="984"/>
      <c r="GFM182" s="984"/>
      <c r="GFN182" s="984"/>
      <c r="GFO182" s="984"/>
      <c r="GFP182" s="984"/>
      <c r="GFQ182" s="984"/>
      <c r="GFR182" s="984"/>
      <c r="GFS182" s="984"/>
      <c r="GFT182" s="984"/>
      <c r="GFU182" s="984"/>
      <c r="GFV182" s="984"/>
      <c r="GFW182" s="984"/>
      <c r="GFX182" s="984"/>
      <c r="GFY182" s="984"/>
      <c r="GFZ182" s="984"/>
      <c r="GGA182" s="984"/>
      <c r="GGB182" s="984"/>
      <c r="GGC182" s="984"/>
      <c r="GGD182" s="984"/>
      <c r="GGE182" s="984"/>
      <c r="GGF182" s="984"/>
      <c r="GGG182" s="984"/>
      <c r="GGH182" s="984"/>
      <c r="GGI182" s="984"/>
      <c r="GGJ182" s="984"/>
      <c r="GGK182" s="984"/>
      <c r="GGL182" s="984"/>
      <c r="GGM182" s="984"/>
      <c r="GGN182" s="984"/>
      <c r="GGO182" s="984"/>
      <c r="GGP182" s="984"/>
      <c r="GGQ182" s="984"/>
      <c r="GGR182" s="984"/>
      <c r="GGS182" s="984"/>
      <c r="GGT182" s="984"/>
      <c r="GGU182" s="984"/>
      <c r="GGV182" s="984"/>
      <c r="GGW182" s="984"/>
      <c r="GGX182" s="984"/>
      <c r="GGY182" s="984"/>
      <c r="GGZ182" s="984"/>
      <c r="GHA182" s="984"/>
      <c r="GHB182" s="984"/>
      <c r="GHC182" s="984"/>
      <c r="GHD182" s="984"/>
      <c r="GHE182" s="984"/>
      <c r="GHF182" s="984"/>
      <c r="GHG182" s="984"/>
      <c r="GHH182" s="984"/>
      <c r="GHI182" s="984"/>
      <c r="GHJ182" s="984"/>
      <c r="GHK182" s="984"/>
      <c r="GHL182" s="984"/>
      <c r="GHM182" s="984"/>
      <c r="GHN182" s="984"/>
      <c r="GHO182" s="984"/>
      <c r="GHP182" s="984"/>
      <c r="GHQ182" s="984"/>
      <c r="GHR182" s="984"/>
      <c r="GHS182" s="984"/>
      <c r="GHT182" s="984"/>
      <c r="GHU182" s="984"/>
      <c r="GHV182" s="984"/>
      <c r="GHW182" s="984"/>
      <c r="GHX182" s="984"/>
      <c r="GHY182" s="984"/>
      <c r="GHZ182" s="984"/>
      <c r="GIA182" s="984"/>
      <c r="GIB182" s="984"/>
      <c r="GIC182" s="984"/>
      <c r="GID182" s="984"/>
      <c r="GIE182" s="984"/>
      <c r="GIF182" s="984"/>
      <c r="GIG182" s="984"/>
      <c r="GIH182" s="984"/>
      <c r="GII182" s="984"/>
      <c r="GIJ182" s="984"/>
      <c r="GIK182" s="984"/>
      <c r="GIL182" s="984"/>
      <c r="GIM182" s="984"/>
      <c r="GIN182" s="984"/>
      <c r="GIO182" s="984"/>
      <c r="GIP182" s="984"/>
      <c r="GIQ182" s="984"/>
      <c r="GIR182" s="984"/>
      <c r="GIS182" s="984"/>
      <c r="GIT182" s="984"/>
      <c r="GIU182" s="984"/>
      <c r="GIV182" s="984"/>
      <c r="GIW182" s="984"/>
      <c r="GIX182" s="984"/>
      <c r="GIY182" s="984"/>
      <c r="GIZ182" s="984"/>
      <c r="GJA182" s="984"/>
      <c r="GJB182" s="984"/>
      <c r="GJC182" s="984"/>
      <c r="GJD182" s="984"/>
      <c r="GJE182" s="984"/>
      <c r="GJF182" s="984"/>
      <c r="GJG182" s="984"/>
      <c r="GJH182" s="984"/>
      <c r="GJI182" s="984"/>
      <c r="GJJ182" s="984"/>
      <c r="GJK182" s="984"/>
      <c r="GJL182" s="984"/>
      <c r="GJM182" s="984"/>
      <c r="GJN182" s="984"/>
      <c r="GJO182" s="984"/>
      <c r="GJP182" s="984"/>
      <c r="GJQ182" s="984"/>
      <c r="GJR182" s="984"/>
      <c r="GJS182" s="984"/>
      <c r="GJT182" s="984"/>
      <c r="GJU182" s="984"/>
      <c r="GJV182" s="984"/>
      <c r="GJW182" s="984"/>
      <c r="GJX182" s="984"/>
      <c r="GJY182" s="984"/>
      <c r="GJZ182" s="984"/>
      <c r="GKA182" s="984"/>
      <c r="GKB182" s="984"/>
      <c r="GKC182" s="984"/>
      <c r="GKD182" s="984"/>
      <c r="GKE182" s="984"/>
      <c r="GKF182" s="984"/>
      <c r="GKG182" s="984"/>
      <c r="GKH182" s="984"/>
      <c r="GKI182" s="984"/>
      <c r="GKJ182" s="984"/>
      <c r="GKK182" s="984"/>
      <c r="GKL182" s="984"/>
      <c r="GKM182" s="984"/>
      <c r="GKN182" s="984"/>
      <c r="GKO182" s="984"/>
      <c r="GKP182" s="984"/>
      <c r="GKQ182" s="984"/>
      <c r="GKR182" s="984"/>
      <c r="GKS182" s="984"/>
      <c r="GKT182" s="984"/>
      <c r="GKU182" s="984"/>
      <c r="GKV182" s="984"/>
      <c r="GKW182" s="984"/>
      <c r="GKX182" s="984"/>
      <c r="GKY182" s="984"/>
      <c r="GKZ182" s="984"/>
      <c r="GLA182" s="984"/>
      <c r="GLB182" s="984"/>
      <c r="GLC182" s="984"/>
      <c r="GLD182" s="984"/>
      <c r="GLE182" s="984"/>
      <c r="GLF182" s="984"/>
      <c r="GLG182" s="984"/>
      <c r="GLH182" s="984"/>
      <c r="GLI182" s="984"/>
      <c r="GLJ182" s="984"/>
      <c r="GLK182" s="984"/>
      <c r="GLL182" s="984"/>
      <c r="GLM182" s="984"/>
      <c r="GLN182" s="984"/>
      <c r="GLO182" s="984"/>
      <c r="GLP182" s="984"/>
      <c r="GLQ182" s="984"/>
      <c r="GLR182" s="984"/>
      <c r="GLS182" s="984"/>
      <c r="GLT182" s="984"/>
      <c r="GLU182" s="984"/>
      <c r="GLV182" s="984"/>
      <c r="GLW182" s="984"/>
      <c r="GLX182" s="984"/>
      <c r="GLY182" s="984"/>
      <c r="GLZ182" s="984"/>
      <c r="GMA182" s="984"/>
      <c r="GMB182" s="984"/>
      <c r="GMC182" s="984"/>
      <c r="GMD182" s="984"/>
      <c r="GME182" s="984"/>
      <c r="GMF182" s="984"/>
      <c r="GMG182" s="984"/>
      <c r="GMH182" s="984"/>
      <c r="GMI182" s="984"/>
      <c r="GMJ182" s="984"/>
      <c r="GMK182" s="984"/>
      <c r="GML182" s="984"/>
      <c r="GMM182" s="984"/>
      <c r="GMN182" s="984"/>
      <c r="GMO182" s="984"/>
      <c r="GMP182" s="984"/>
      <c r="GMQ182" s="984"/>
      <c r="GMR182" s="984"/>
      <c r="GMS182" s="984"/>
      <c r="GMT182" s="984"/>
      <c r="GMU182" s="984"/>
      <c r="GMV182" s="984"/>
      <c r="GMW182" s="984"/>
      <c r="GMX182" s="984"/>
      <c r="GMY182" s="984"/>
      <c r="GMZ182" s="984"/>
      <c r="GNA182" s="984"/>
      <c r="GNB182" s="984"/>
      <c r="GNC182" s="984"/>
      <c r="GND182" s="984"/>
      <c r="GNE182" s="984"/>
      <c r="GNF182" s="984"/>
      <c r="GNG182" s="984"/>
      <c r="GNH182" s="984"/>
      <c r="GNI182" s="984"/>
      <c r="GNJ182" s="984"/>
      <c r="GNK182" s="984"/>
      <c r="GNL182" s="984"/>
      <c r="GNM182" s="984"/>
      <c r="GNN182" s="984"/>
      <c r="GNO182" s="984"/>
      <c r="GNP182" s="984"/>
      <c r="GNQ182" s="984"/>
      <c r="GNR182" s="984"/>
      <c r="GNS182" s="984"/>
      <c r="GNT182" s="984"/>
      <c r="GNU182" s="984"/>
      <c r="GNV182" s="984"/>
      <c r="GNW182" s="984"/>
      <c r="GNX182" s="984"/>
      <c r="GNY182" s="984"/>
      <c r="GNZ182" s="984"/>
      <c r="GOA182" s="984"/>
      <c r="GOB182" s="984"/>
      <c r="GOC182" s="984"/>
      <c r="GOD182" s="984"/>
      <c r="GOE182" s="984"/>
      <c r="GOF182" s="984"/>
      <c r="GOG182" s="984"/>
      <c r="GOH182" s="984"/>
      <c r="GOI182" s="984"/>
      <c r="GOJ182" s="984"/>
      <c r="GOK182" s="984"/>
      <c r="GOL182" s="984"/>
      <c r="GOM182" s="984"/>
      <c r="GON182" s="984"/>
      <c r="GOO182" s="984"/>
      <c r="GOP182" s="984"/>
      <c r="GOQ182" s="984"/>
      <c r="GOR182" s="984"/>
      <c r="GOS182" s="984"/>
      <c r="GOT182" s="984"/>
      <c r="GOU182" s="984"/>
      <c r="GOV182" s="984"/>
      <c r="GOW182" s="984"/>
      <c r="GOX182" s="984"/>
      <c r="GOY182" s="984"/>
      <c r="GOZ182" s="984"/>
      <c r="GPA182" s="984"/>
      <c r="GPB182" s="984"/>
      <c r="GPC182" s="984"/>
      <c r="GPD182" s="984"/>
      <c r="GPE182" s="984"/>
      <c r="GPF182" s="984"/>
      <c r="GPG182" s="984"/>
      <c r="GPH182" s="984"/>
      <c r="GPI182" s="984"/>
      <c r="GPJ182" s="984"/>
      <c r="GPK182" s="984"/>
      <c r="GPL182" s="984"/>
      <c r="GPM182" s="984"/>
      <c r="GPN182" s="984"/>
      <c r="GPO182" s="984"/>
      <c r="GPP182" s="984"/>
      <c r="GPQ182" s="984"/>
      <c r="GPR182" s="984"/>
      <c r="GPS182" s="984"/>
      <c r="GPT182" s="984"/>
      <c r="GPU182" s="984"/>
      <c r="GPV182" s="984"/>
      <c r="GPW182" s="984"/>
      <c r="GPX182" s="984"/>
      <c r="GPY182" s="984"/>
      <c r="GPZ182" s="984"/>
      <c r="GQA182" s="984"/>
      <c r="GQB182" s="984"/>
      <c r="GQC182" s="984"/>
      <c r="GQD182" s="984"/>
      <c r="GQE182" s="984"/>
      <c r="GQF182" s="984"/>
      <c r="GQG182" s="984"/>
      <c r="GQH182" s="984"/>
      <c r="GQI182" s="984"/>
      <c r="GQJ182" s="984"/>
      <c r="GQK182" s="984"/>
      <c r="GQL182" s="984"/>
      <c r="GQM182" s="984"/>
      <c r="GQN182" s="984"/>
      <c r="GQO182" s="984"/>
      <c r="GQP182" s="984"/>
      <c r="GQQ182" s="984"/>
      <c r="GQR182" s="984"/>
      <c r="GQS182" s="984"/>
      <c r="GQT182" s="984"/>
      <c r="GQU182" s="984"/>
      <c r="GQV182" s="984"/>
      <c r="GQW182" s="984"/>
      <c r="GQX182" s="984"/>
      <c r="GQY182" s="984"/>
      <c r="GQZ182" s="984"/>
      <c r="GRA182" s="984"/>
      <c r="GRB182" s="984"/>
      <c r="GRC182" s="984"/>
      <c r="GRD182" s="984"/>
      <c r="GRE182" s="984"/>
      <c r="GRF182" s="984"/>
      <c r="GRG182" s="984"/>
      <c r="GRH182" s="984"/>
      <c r="GRI182" s="984"/>
      <c r="GRJ182" s="984"/>
      <c r="GRK182" s="984"/>
      <c r="GRL182" s="984"/>
      <c r="GRM182" s="984"/>
      <c r="GRN182" s="984"/>
      <c r="GRO182" s="984"/>
      <c r="GRP182" s="984"/>
      <c r="GRQ182" s="984"/>
      <c r="GRR182" s="984"/>
      <c r="GRS182" s="984"/>
      <c r="GRT182" s="984"/>
      <c r="GRU182" s="984"/>
      <c r="GRV182" s="984"/>
      <c r="GRW182" s="984"/>
      <c r="GRX182" s="984"/>
      <c r="GRY182" s="984"/>
      <c r="GRZ182" s="984"/>
      <c r="GSA182" s="984"/>
      <c r="GSB182" s="984"/>
      <c r="GSC182" s="984"/>
      <c r="GSD182" s="984"/>
      <c r="GSE182" s="984"/>
      <c r="GSF182" s="984"/>
      <c r="GSG182" s="984"/>
      <c r="GSH182" s="984"/>
      <c r="GSI182" s="984"/>
      <c r="GSJ182" s="984"/>
      <c r="GSK182" s="984"/>
      <c r="GSL182" s="984"/>
      <c r="GSM182" s="984"/>
      <c r="GSN182" s="984"/>
      <c r="GSO182" s="984"/>
      <c r="GSP182" s="984"/>
      <c r="GSQ182" s="984"/>
      <c r="GSR182" s="984"/>
      <c r="GSS182" s="984"/>
      <c r="GST182" s="984"/>
      <c r="GSU182" s="984"/>
      <c r="GSV182" s="984"/>
      <c r="GSW182" s="984"/>
      <c r="GSX182" s="984"/>
      <c r="GSY182" s="984"/>
      <c r="GSZ182" s="984"/>
      <c r="GTA182" s="984"/>
      <c r="GTB182" s="984"/>
      <c r="GTC182" s="984"/>
      <c r="GTD182" s="984"/>
      <c r="GTE182" s="984"/>
      <c r="GTF182" s="984"/>
      <c r="GTG182" s="984"/>
      <c r="GTH182" s="984"/>
      <c r="GTI182" s="984"/>
      <c r="GTJ182" s="984"/>
      <c r="GTK182" s="984"/>
      <c r="GTL182" s="984"/>
      <c r="GTM182" s="984"/>
      <c r="GTN182" s="984"/>
      <c r="GTO182" s="984"/>
      <c r="GTP182" s="984"/>
      <c r="GTQ182" s="984"/>
      <c r="GTR182" s="984"/>
      <c r="GTS182" s="984"/>
      <c r="GTT182" s="984"/>
      <c r="GTU182" s="984"/>
      <c r="GTV182" s="984"/>
      <c r="GTW182" s="984"/>
      <c r="GTX182" s="984"/>
      <c r="GTY182" s="984"/>
      <c r="GTZ182" s="984"/>
      <c r="GUA182" s="984"/>
      <c r="GUB182" s="984"/>
      <c r="GUC182" s="984"/>
      <c r="GUD182" s="984"/>
      <c r="GUE182" s="984"/>
      <c r="GUF182" s="984"/>
      <c r="GUG182" s="984"/>
      <c r="GUH182" s="984"/>
      <c r="GUI182" s="984"/>
      <c r="GUJ182" s="984"/>
      <c r="GUK182" s="984"/>
      <c r="GUL182" s="984"/>
      <c r="GUM182" s="984"/>
      <c r="GUN182" s="984"/>
      <c r="GUO182" s="984"/>
      <c r="GUP182" s="984"/>
      <c r="GUQ182" s="984"/>
      <c r="GUR182" s="984"/>
      <c r="GUS182" s="984"/>
      <c r="GUT182" s="984"/>
      <c r="GUU182" s="984"/>
      <c r="GUV182" s="984"/>
      <c r="GUW182" s="984"/>
      <c r="GUX182" s="984"/>
      <c r="GUY182" s="984"/>
      <c r="GUZ182" s="984"/>
      <c r="GVA182" s="984"/>
      <c r="GVB182" s="984"/>
      <c r="GVC182" s="984"/>
      <c r="GVD182" s="984"/>
      <c r="GVE182" s="984"/>
      <c r="GVF182" s="984"/>
      <c r="GVG182" s="984"/>
      <c r="GVH182" s="984"/>
      <c r="GVI182" s="984"/>
      <c r="GVJ182" s="984"/>
      <c r="GVK182" s="984"/>
      <c r="GVL182" s="984"/>
      <c r="GVM182" s="984"/>
      <c r="GVN182" s="984"/>
      <c r="GVO182" s="984"/>
      <c r="GVP182" s="984"/>
      <c r="GVQ182" s="984"/>
      <c r="GVR182" s="984"/>
      <c r="GVS182" s="984"/>
      <c r="GVT182" s="984"/>
      <c r="GVU182" s="984"/>
      <c r="GVV182" s="984"/>
      <c r="GVW182" s="984"/>
      <c r="GVX182" s="984"/>
      <c r="GVY182" s="984"/>
      <c r="GVZ182" s="984"/>
      <c r="GWA182" s="984"/>
      <c r="GWB182" s="984"/>
      <c r="GWC182" s="984"/>
      <c r="GWD182" s="984"/>
      <c r="GWE182" s="984"/>
      <c r="GWF182" s="984"/>
      <c r="GWG182" s="984"/>
      <c r="GWH182" s="984"/>
      <c r="GWI182" s="984"/>
      <c r="GWJ182" s="984"/>
      <c r="GWK182" s="984"/>
      <c r="GWL182" s="984"/>
      <c r="GWM182" s="984"/>
      <c r="GWN182" s="984"/>
      <c r="GWO182" s="984"/>
      <c r="GWP182" s="984"/>
      <c r="GWQ182" s="984"/>
      <c r="GWR182" s="984"/>
      <c r="GWS182" s="984"/>
      <c r="GWT182" s="984"/>
      <c r="GWU182" s="984"/>
      <c r="GWV182" s="984"/>
      <c r="GWW182" s="984"/>
      <c r="GWX182" s="984"/>
      <c r="GWY182" s="984"/>
      <c r="GWZ182" s="984"/>
      <c r="GXA182" s="984"/>
      <c r="GXB182" s="984"/>
      <c r="GXC182" s="984"/>
      <c r="GXD182" s="984"/>
      <c r="GXE182" s="984"/>
      <c r="GXF182" s="984"/>
      <c r="GXG182" s="984"/>
      <c r="GXH182" s="984"/>
      <c r="GXI182" s="984"/>
      <c r="GXJ182" s="984"/>
      <c r="GXK182" s="984"/>
      <c r="GXL182" s="984"/>
      <c r="GXM182" s="984"/>
      <c r="GXN182" s="984"/>
      <c r="GXO182" s="984"/>
      <c r="GXP182" s="984"/>
      <c r="GXQ182" s="984"/>
      <c r="GXR182" s="984"/>
      <c r="GXS182" s="984"/>
      <c r="GXT182" s="984"/>
      <c r="GXU182" s="984"/>
      <c r="GXV182" s="984"/>
      <c r="GXW182" s="984"/>
      <c r="GXX182" s="984"/>
      <c r="GXY182" s="984"/>
      <c r="GXZ182" s="984"/>
      <c r="GYA182" s="984"/>
      <c r="GYB182" s="984"/>
      <c r="GYC182" s="984"/>
      <c r="GYD182" s="984"/>
      <c r="GYE182" s="984"/>
      <c r="GYF182" s="984"/>
      <c r="GYG182" s="984"/>
      <c r="GYH182" s="984"/>
      <c r="GYI182" s="984"/>
      <c r="GYJ182" s="984"/>
      <c r="GYK182" s="984"/>
      <c r="GYL182" s="984"/>
      <c r="GYM182" s="984"/>
      <c r="GYN182" s="984"/>
      <c r="GYO182" s="984"/>
      <c r="GYP182" s="984"/>
      <c r="GYQ182" s="984"/>
      <c r="GYR182" s="984"/>
      <c r="GYS182" s="984"/>
      <c r="GYT182" s="984"/>
      <c r="GYU182" s="984"/>
      <c r="GYV182" s="984"/>
      <c r="GYW182" s="984"/>
      <c r="GYX182" s="984"/>
      <c r="GYY182" s="984"/>
      <c r="GYZ182" s="984"/>
      <c r="GZA182" s="984"/>
      <c r="GZB182" s="984"/>
      <c r="GZC182" s="984"/>
      <c r="GZD182" s="984"/>
      <c r="GZE182" s="984"/>
      <c r="GZF182" s="984"/>
      <c r="GZG182" s="984"/>
      <c r="GZH182" s="984"/>
      <c r="GZI182" s="984"/>
      <c r="GZJ182" s="984"/>
      <c r="GZK182" s="984"/>
      <c r="GZL182" s="984"/>
      <c r="GZM182" s="984"/>
      <c r="GZN182" s="984"/>
      <c r="GZO182" s="984"/>
      <c r="GZP182" s="984"/>
      <c r="GZQ182" s="984"/>
      <c r="GZR182" s="984"/>
      <c r="GZS182" s="984"/>
      <c r="GZT182" s="984"/>
      <c r="GZU182" s="984"/>
      <c r="GZV182" s="984"/>
      <c r="GZW182" s="984"/>
      <c r="GZX182" s="984"/>
      <c r="GZY182" s="984"/>
      <c r="GZZ182" s="984"/>
      <c r="HAA182" s="984"/>
      <c r="HAB182" s="984"/>
      <c r="HAC182" s="984"/>
      <c r="HAD182" s="984"/>
      <c r="HAE182" s="984"/>
      <c r="HAF182" s="984"/>
      <c r="HAG182" s="984"/>
      <c r="HAH182" s="984"/>
      <c r="HAI182" s="984"/>
      <c r="HAJ182" s="984"/>
      <c r="HAK182" s="984"/>
      <c r="HAL182" s="984"/>
      <c r="HAM182" s="984"/>
      <c r="HAN182" s="984"/>
      <c r="HAO182" s="984"/>
      <c r="HAP182" s="984"/>
      <c r="HAQ182" s="984"/>
      <c r="HAR182" s="984"/>
      <c r="HAS182" s="984"/>
      <c r="HAT182" s="984"/>
      <c r="HAU182" s="984"/>
      <c r="HAV182" s="984"/>
      <c r="HAW182" s="984"/>
      <c r="HAX182" s="984"/>
      <c r="HAY182" s="984"/>
      <c r="HAZ182" s="984"/>
      <c r="HBA182" s="984"/>
      <c r="HBB182" s="984"/>
      <c r="HBC182" s="984"/>
      <c r="HBD182" s="984"/>
      <c r="HBE182" s="984"/>
      <c r="HBF182" s="984"/>
      <c r="HBG182" s="984"/>
      <c r="HBH182" s="984"/>
      <c r="HBI182" s="984"/>
      <c r="HBJ182" s="984"/>
      <c r="HBK182" s="984"/>
      <c r="HBL182" s="984"/>
      <c r="HBM182" s="984"/>
      <c r="HBN182" s="984"/>
      <c r="HBO182" s="984"/>
      <c r="HBP182" s="984"/>
      <c r="HBQ182" s="984"/>
      <c r="HBR182" s="984"/>
      <c r="HBS182" s="984"/>
      <c r="HBT182" s="984"/>
      <c r="HBU182" s="984"/>
      <c r="HBV182" s="984"/>
      <c r="HBW182" s="984"/>
      <c r="HBX182" s="984"/>
      <c r="HBY182" s="984"/>
      <c r="HBZ182" s="984"/>
      <c r="HCA182" s="984"/>
      <c r="HCB182" s="984"/>
      <c r="HCC182" s="984"/>
      <c r="HCD182" s="984"/>
      <c r="HCE182" s="984"/>
      <c r="HCF182" s="984"/>
      <c r="HCG182" s="984"/>
      <c r="HCH182" s="984"/>
      <c r="HCI182" s="984"/>
      <c r="HCJ182" s="984"/>
      <c r="HCK182" s="984"/>
      <c r="HCL182" s="984"/>
      <c r="HCM182" s="984"/>
      <c r="HCN182" s="984"/>
      <c r="HCO182" s="984"/>
      <c r="HCP182" s="984"/>
      <c r="HCQ182" s="984"/>
      <c r="HCR182" s="984"/>
      <c r="HCS182" s="984"/>
      <c r="HCT182" s="984"/>
      <c r="HCU182" s="984"/>
      <c r="HCV182" s="984"/>
      <c r="HCW182" s="984"/>
      <c r="HCX182" s="984"/>
      <c r="HCY182" s="984"/>
      <c r="HCZ182" s="984"/>
      <c r="HDA182" s="984"/>
      <c r="HDB182" s="984"/>
      <c r="HDC182" s="984"/>
      <c r="HDD182" s="984"/>
      <c r="HDE182" s="984"/>
      <c r="HDF182" s="984"/>
      <c r="HDG182" s="984"/>
      <c r="HDH182" s="984"/>
      <c r="HDI182" s="984"/>
      <c r="HDJ182" s="984"/>
      <c r="HDK182" s="984"/>
      <c r="HDL182" s="984"/>
      <c r="HDM182" s="984"/>
      <c r="HDN182" s="984"/>
      <c r="HDO182" s="984"/>
      <c r="HDP182" s="984"/>
      <c r="HDQ182" s="984"/>
      <c r="HDR182" s="984"/>
      <c r="HDS182" s="984"/>
      <c r="HDT182" s="984"/>
      <c r="HDU182" s="984"/>
      <c r="HDV182" s="984"/>
      <c r="HDW182" s="984"/>
      <c r="HDX182" s="984"/>
      <c r="HDY182" s="984"/>
      <c r="HDZ182" s="984"/>
      <c r="HEA182" s="984"/>
      <c r="HEB182" s="984"/>
      <c r="HEC182" s="984"/>
      <c r="HED182" s="984"/>
      <c r="HEE182" s="984"/>
      <c r="HEF182" s="984"/>
      <c r="HEG182" s="984"/>
      <c r="HEH182" s="984"/>
      <c r="HEI182" s="984"/>
      <c r="HEJ182" s="984"/>
      <c r="HEK182" s="984"/>
      <c r="HEL182" s="984"/>
      <c r="HEM182" s="984"/>
      <c r="HEN182" s="984"/>
      <c r="HEO182" s="984"/>
      <c r="HEP182" s="984"/>
      <c r="HEQ182" s="984"/>
      <c r="HER182" s="984"/>
      <c r="HES182" s="984"/>
      <c r="HET182" s="984"/>
      <c r="HEU182" s="984"/>
      <c r="HEV182" s="984"/>
      <c r="HEW182" s="984"/>
      <c r="HEX182" s="984"/>
      <c r="HEY182" s="984"/>
      <c r="HEZ182" s="984"/>
      <c r="HFA182" s="984"/>
      <c r="HFB182" s="984"/>
      <c r="HFC182" s="984"/>
      <c r="HFD182" s="984"/>
      <c r="HFE182" s="984"/>
      <c r="HFF182" s="984"/>
      <c r="HFG182" s="984"/>
      <c r="HFH182" s="984"/>
      <c r="HFI182" s="984"/>
      <c r="HFJ182" s="984"/>
      <c r="HFK182" s="984"/>
      <c r="HFL182" s="984"/>
      <c r="HFM182" s="984"/>
      <c r="HFN182" s="984"/>
      <c r="HFO182" s="984"/>
      <c r="HFP182" s="984"/>
      <c r="HFQ182" s="984"/>
      <c r="HFR182" s="984"/>
      <c r="HFS182" s="984"/>
      <c r="HFT182" s="984"/>
      <c r="HFU182" s="984"/>
      <c r="HFV182" s="984"/>
      <c r="HFW182" s="984"/>
      <c r="HFX182" s="984"/>
      <c r="HFY182" s="984"/>
      <c r="HFZ182" s="984"/>
      <c r="HGA182" s="984"/>
      <c r="HGB182" s="984"/>
      <c r="HGC182" s="984"/>
      <c r="HGD182" s="984"/>
      <c r="HGE182" s="984"/>
      <c r="HGF182" s="984"/>
      <c r="HGG182" s="984"/>
      <c r="HGH182" s="984"/>
      <c r="HGI182" s="984"/>
      <c r="HGJ182" s="984"/>
      <c r="HGK182" s="984"/>
      <c r="HGL182" s="984"/>
      <c r="HGM182" s="984"/>
      <c r="HGN182" s="984"/>
      <c r="HGO182" s="984"/>
      <c r="HGP182" s="984"/>
      <c r="HGQ182" s="984"/>
      <c r="HGR182" s="984"/>
      <c r="HGS182" s="984"/>
      <c r="HGT182" s="984"/>
      <c r="HGU182" s="984"/>
      <c r="HGV182" s="984"/>
      <c r="HGW182" s="984"/>
      <c r="HGX182" s="984"/>
      <c r="HGY182" s="984"/>
      <c r="HGZ182" s="984"/>
      <c r="HHA182" s="984"/>
      <c r="HHB182" s="984"/>
      <c r="HHC182" s="984"/>
      <c r="HHD182" s="984"/>
      <c r="HHE182" s="984"/>
      <c r="HHF182" s="984"/>
      <c r="HHG182" s="984"/>
      <c r="HHH182" s="984"/>
      <c r="HHI182" s="984"/>
      <c r="HHJ182" s="984"/>
      <c r="HHK182" s="984"/>
      <c r="HHL182" s="984"/>
      <c r="HHM182" s="984"/>
      <c r="HHN182" s="984"/>
      <c r="HHO182" s="984"/>
      <c r="HHP182" s="984"/>
      <c r="HHQ182" s="984"/>
      <c r="HHR182" s="984"/>
      <c r="HHS182" s="984"/>
      <c r="HHT182" s="984"/>
      <c r="HHU182" s="984"/>
      <c r="HHV182" s="984"/>
      <c r="HHW182" s="984"/>
      <c r="HHX182" s="984"/>
      <c r="HHY182" s="984"/>
      <c r="HHZ182" s="984"/>
      <c r="HIA182" s="984"/>
      <c r="HIB182" s="984"/>
      <c r="HIC182" s="984"/>
      <c r="HID182" s="984"/>
      <c r="HIE182" s="984"/>
      <c r="HIF182" s="984"/>
      <c r="HIG182" s="984"/>
      <c r="HIH182" s="984"/>
      <c r="HII182" s="984"/>
      <c r="HIJ182" s="984"/>
      <c r="HIK182" s="984"/>
      <c r="HIL182" s="984"/>
      <c r="HIM182" s="984"/>
      <c r="HIN182" s="984"/>
      <c r="HIO182" s="984"/>
      <c r="HIP182" s="984"/>
      <c r="HIQ182" s="984"/>
      <c r="HIR182" s="984"/>
      <c r="HIS182" s="984"/>
      <c r="HIT182" s="984"/>
      <c r="HIU182" s="984"/>
      <c r="HIV182" s="984"/>
      <c r="HIW182" s="984"/>
      <c r="HIX182" s="984"/>
      <c r="HIY182" s="984"/>
      <c r="HIZ182" s="984"/>
      <c r="HJA182" s="984"/>
      <c r="HJB182" s="984"/>
      <c r="HJC182" s="984"/>
      <c r="HJD182" s="984"/>
      <c r="HJE182" s="984"/>
      <c r="HJF182" s="984"/>
      <c r="HJG182" s="984"/>
      <c r="HJH182" s="984"/>
      <c r="HJI182" s="984"/>
      <c r="HJJ182" s="984"/>
      <c r="HJK182" s="984"/>
      <c r="HJL182" s="984"/>
      <c r="HJM182" s="984"/>
      <c r="HJN182" s="984"/>
      <c r="HJO182" s="984"/>
      <c r="HJP182" s="984"/>
      <c r="HJQ182" s="984"/>
      <c r="HJR182" s="984"/>
      <c r="HJS182" s="984"/>
      <c r="HJT182" s="984"/>
      <c r="HJU182" s="984"/>
      <c r="HJV182" s="984"/>
      <c r="HJW182" s="984"/>
      <c r="HJX182" s="984"/>
      <c r="HJY182" s="984"/>
      <c r="HJZ182" s="984"/>
      <c r="HKA182" s="984"/>
      <c r="HKB182" s="984"/>
      <c r="HKC182" s="984"/>
      <c r="HKD182" s="984"/>
      <c r="HKE182" s="984"/>
      <c r="HKF182" s="984"/>
      <c r="HKG182" s="984"/>
      <c r="HKH182" s="984"/>
      <c r="HKI182" s="984"/>
      <c r="HKJ182" s="984"/>
      <c r="HKK182" s="984"/>
      <c r="HKL182" s="984"/>
      <c r="HKM182" s="984"/>
      <c r="HKN182" s="984"/>
      <c r="HKO182" s="984"/>
      <c r="HKP182" s="984"/>
      <c r="HKQ182" s="984"/>
      <c r="HKR182" s="984"/>
      <c r="HKS182" s="984"/>
      <c r="HKT182" s="984"/>
      <c r="HKU182" s="984"/>
      <c r="HKV182" s="984"/>
      <c r="HKW182" s="984"/>
      <c r="HKX182" s="984"/>
      <c r="HKY182" s="984"/>
      <c r="HKZ182" s="984"/>
      <c r="HLA182" s="984"/>
      <c r="HLB182" s="984"/>
      <c r="HLC182" s="984"/>
      <c r="HLD182" s="984"/>
      <c r="HLE182" s="984"/>
      <c r="HLF182" s="984"/>
      <c r="HLG182" s="984"/>
      <c r="HLH182" s="984"/>
      <c r="HLI182" s="984"/>
      <c r="HLJ182" s="984"/>
      <c r="HLK182" s="984"/>
      <c r="HLL182" s="984"/>
      <c r="HLM182" s="984"/>
      <c r="HLN182" s="984"/>
      <c r="HLO182" s="984"/>
      <c r="HLP182" s="984"/>
      <c r="HLQ182" s="984"/>
      <c r="HLR182" s="984"/>
      <c r="HLS182" s="984"/>
      <c r="HLT182" s="984"/>
      <c r="HLU182" s="984"/>
      <c r="HLV182" s="984"/>
      <c r="HLW182" s="984"/>
      <c r="HLX182" s="984"/>
      <c r="HLY182" s="984"/>
      <c r="HLZ182" s="984"/>
      <c r="HMA182" s="984"/>
      <c r="HMB182" s="984"/>
      <c r="HMC182" s="984"/>
      <c r="HMD182" s="984"/>
      <c r="HME182" s="984"/>
      <c r="HMF182" s="984"/>
      <c r="HMG182" s="984"/>
      <c r="HMH182" s="984"/>
      <c r="HMI182" s="984"/>
      <c r="HMJ182" s="984"/>
      <c r="HMK182" s="984"/>
      <c r="HML182" s="984"/>
      <c r="HMM182" s="984"/>
      <c r="HMN182" s="984"/>
      <c r="HMO182" s="984"/>
      <c r="HMP182" s="984"/>
      <c r="HMQ182" s="984"/>
      <c r="HMR182" s="984"/>
      <c r="HMS182" s="984"/>
      <c r="HMT182" s="984"/>
      <c r="HMU182" s="984"/>
      <c r="HMV182" s="984"/>
      <c r="HMW182" s="984"/>
      <c r="HMX182" s="984"/>
      <c r="HMY182" s="984"/>
      <c r="HMZ182" s="984"/>
      <c r="HNA182" s="984"/>
      <c r="HNB182" s="984"/>
      <c r="HNC182" s="984"/>
      <c r="HND182" s="984"/>
      <c r="HNE182" s="984"/>
      <c r="HNF182" s="984"/>
      <c r="HNG182" s="984"/>
      <c r="HNH182" s="984"/>
      <c r="HNI182" s="984"/>
      <c r="HNJ182" s="984"/>
      <c r="HNK182" s="984"/>
      <c r="HNL182" s="984"/>
      <c r="HNM182" s="984"/>
      <c r="HNN182" s="984"/>
      <c r="HNO182" s="984"/>
      <c r="HNP182" s="984"/>
      <c r="HNQ182" s="984"/>
      <c r="HNR182" s="984"/>
      <c r="HNS182" s="984"/>
      <c r="HNT182" s="984"/>
      <c r="HNU182" s="984"/>
      <c r="HNV182" s="984"/>
      <c r="HNW182" s="984"/>
      <c r="HNX182" s="984"/>
      <c r="HNY182" s="984"/>
      <c r="HNZ182" s="984"/>
      <c r="HOA182" s="984"/>
      <c r="HOB182" s="984"/>
      <c r="HOC182" s="984"/>
      <c r="HOD182" s="984"/>
      <c r="HOE182" s="984"/>
      <c r="HOF182" s="984"/>
      <c r="HOG182" s="984"/>
      <c r="HOH182" s="984"/>
      <c r="HOI182" s="984"/>
      <c r="HOJ182" s="984"/>
      <c r="HOK182" s="984"/>
      <c r="HOL182" s="984"/>
      <c r="HOM182" s="984"/>
      <c r="HON182" s="984"/>
      <c r="HOO182" s="984"/>
      <c r="HOP182" s="984"/>
      <c r="HOQ182" s="984"/>
      <c r="HOR182" s="984"/>
      <c r="HOS182" s="984"/>
      <c r="HOT182" s="984"/>
      <c r="HOU182" s="984"/>
      <c r="HOV182" s="984"/>
      <c r="HOW182" s="984"/>
      <c r="HOX182" s="984"/>
      <c r="HOY182" s="984"/>
      <c r="HOZ182" s="984"/>
      <c r="HPA182" s="984"/>
      <c r="HPB182" s="984"/>
      <c r="HPC182" s="984"/>
      <c r="HPD182" s="984"/>
      <c r="HPE182" s="984"/>
      <c r="HPF182" s="984"/>
      <c r="HPG182" s="984"/>
      <c r="HPH182" s="984"/>
      <c r="HPI182" s="984"/>
      <c r="HPJ182" s="984"/>
      <c r="HPK182" s="984"/>
      <c r="HPL182" s="984"/>
      <c r="HPM182" s="984"/>
      <c r="HPN182" s="984"/>
      <c r="HPO182" s="984"/>
      <c r="HPP182" s="984"/>
      <c r="HPQ182" s="984"/>
      <c r="HPR182" s="984"/>
      <c r="HPS182" s="984"/>
      <c r="HPT182" s="984"/>
      <c r="HPU182" s="984"/>
      <c r="HPV182" s="984"/>
      <c r="HPW182" s="984"/>
      <c r="HPX182" s="984"/>
      <c r="HPY182" s="984"/>
      <c r="HPZ182" s="984"/>
      <c r="HQA182" s="984"/>
      <c r="HQB182" s="984"/>
      <c r="HQC182" s="984"/>
      <c r="HQD182" s="984"/>
      <c r="HQE182" s="984"/>
      <c r="HQF182" s="984"/>
      <c r="HQG182" s="984"/>
      <c r="HQH182" s="984"/>
      <c r="HQI182" s="984"/>
      <c r="HQJ182" s="984"/>
      <c r="HQK182" s="984"/>
      <c r="HQL182" s="984"/>
      <c r="HQM182" s="984"/>
      <c r="HQN182" s="984"/>
      <c r="HQO182" s="984"/>
      <c r="HQP182" s="984"/>
      <c r="HQQ182" s="984"/>
      <c r="HQR182" s="984"/>
      <c r="HQS182" s="984"/>
      <c r="HQT182" s="984"/>
      <c r="HQU182" s="984"/>
      <c r="HQV182" s="984"/>
      <c r="HQW182" s="984"/>
      <c r="HQX182" s="984"/>
      <c r="HQY182" s="984"/>
      <c r="HQZ182" s="984"/>
      <c r="HRA182" s="984"/>
      <c r="HRB182" s="984"/>
      <c r="HRC182" s="984"/>
      <c r="HRD182" s="984"/>
      <c r="HRE182" s="984"/>
      <c r="HRF182" s="984"/>
      <c r="HRG182" s="984"/>
      <c r="HRH182" s="984"/>
      <c r="HRI182" s="984"/>
      <c r="HRJ182" s="984"/>
      <c r="HRK182" s="984"/>
      <c r="HRL182" s="984"/>
      <c r="HRM182" s="984"/>
      <c r="HRN182" s="984"/>
      <c r="HRO182" s="984"/>
      <c r="HRP182" s="984"/>
      <c r="HRQ182" s="984"/>
      <c r="HRR182" s="984"/>
      <c r="HRS182" s="984"/>
      <c r="HRT182" s="984"/>
      <c r="HRU182" s="984"/>
      <c r="HRV182" s="984"/>
      <c r="HRW182" s="984"/>
      <c r="HRX182" s="984"/>
      <c r="HRY182" s="984"/>
      <c r="HRZ182" s="984"/>
      <c r="HSA182" s="984"/>
      <c r="HSB182" s="984"/>
      <c r="HSC182" s="984"/>
      <c r="HSD182" s="984"/>
      <c r="HSE182" s="984"/>
      <c r="HSF182" s="984"/>
      <c r="HSG182" s="984"/>
      <c r="HSH182" s="984"/>
      <c r="HSI182" s="984"/>
      <c r="HSJ182" s="984"/>
      <c r="HSK182" s="984"/>
      <c r="HSL182" s="984"/>
      <c r="HSM182" s="984"/>
      <c r="HSN182" s="984"/>
      <c r="HSO182" s="984"/>
      <c r="HSP182" s="984"/>
      <c r="HSQ182" s="984"/>
      <c r="HSR182" s="984"/>
      <c r="HSS182" s="984"/>
      <c r="HST182" s="984"/>
      <c r="HSU182" s="984"/>
      <c r="HSV182" s="984"/>
      <c r="HSW182" s="984"/>
      <c r="HSX182" s="984"/>
      <c r="HSY182" s="984"/>
      <c r="HSZ182" s="984"/>
      <c r="HTA182" s="984"/>
      <c r="HTB182" s="984"/>
      <c r="HTC182" s="984"/>
      <c r="HTD182" s="984"/>
      <c r="HTE182" s="984"/>
      <c r="HTF182" s="984"/>
      <c r="HTG182" s="984"/>
      <c r="HTH182" s="984"/>
      <c r="HTI182" s="984"/>
      <c r="HTJ182" s="984"/>
      <c r="HTK182" s="984"/>
      <c r="HTL182" s="984"/>
      <c r="HTM182" s="984"/>
      <c r="HTN182" s="984"/>
      <c r="HTO182" s="984"/>
      <c r="HTP182" s="984"/>
      <c r="HTQ182" s="984"/>
      <c r="HTR182" s="984"/>
      <c r="HTS182" s="984"/>
      <c r="HTT182" s="984"/>
      <c r="HTU182" s="984"/>
      <c r="HTV182" s="984"/>
      <c r="HTW182" s="984"/>
      <c r="HTX182" s="984"/>
      <c r="HTY182" s="984"/>
      <c r="HTZ182" s="984"/>
      <c r="HUA182" s="984"/>
      <c r="HUB182" s="984"/>
      <c r="HUC182" s="984"/>
      <c r="HUD182" s="984"/>
      <c r="HUE182" s="984"/>
      <c r="HUF182" s="984"/>
      <c r="HUG182" s="984"/>
      <c r="HUH182" s="984"/>
      <c r="HUI182" s="984"/>
      <c r="HUJ182" s="984"/>
      <c r="HUK182" s="984"/>
      <c r="HUL182" s="984"/>
      <c r="HUM182" s="984"/>
      <c r="HUN182" s="984"/>
      <c r="HUO182" s="984"/>
      <c r="HUP182" s="984"/>
      <c r="HUQ182" s="984"/>
      <c r="HUR182" s="984"/>
      <c r="HUS182" s="984"/>
      <c r="HUT182" s="984"/>
      <c r="HUU182" s="984"/>
      <c r="HUV182" s="984"/>
      <c r="HUW182" s="984"/>
      <c r="HUX182" s="984"/>
      <c r="HUY182" s="984"/>
      <c r="HUZ182" s="984"/>
      <c r="HVA182" s="984"/>
      <c r="HVB182" s="984"/>
      <c r="HVC182" s="984"/>
      <c r="HVD182" s="984"/>
      <c r="HVE182" s="984"/>
      <c r="HVF182" s="984"/>
      <c r="HVG182" s="984"/>
      <c r="HVH182" s="984"/>
      <c r="HVI182" s="984"/>
      <c r="HVJ182" s="984"/>
      <c r="HVK182" s="984"/>
      <c r="HVL182" s="984"/>
      <c r="HVM182" s="984"/>
      <c r="HVN182" s="984"/>
      <c r="HVO182" s="984"/>
      <c r="HVP182" s="984"/>
      <c r="HVQ182" s="984"/>
      <c r="HVR182" s="984"/>
      <c r="HVS182" s="984"/>
      <c r="HVT182" s="984"/>
      <c r="HVU182" s="984"/>
      <c r="HVV182" s="984"/>
      <c r="HVW182" s="984"/>
      <c r="HVX182" s="984"/>
      <c r="HVY182" s="984"/>
      <c r="HVZ182" s="984"/>
      <c r="HWA182" s="984"/>
      <c r="HWB182" s="984"/>
      <c r="HWC182" s="984"/>
      <c r="HWD182" s="984"/>
      <c r="HWE182" s="984"/>
      <c r="HWF182" s="984"/>
      <c r="HWG182" s="984"/>
      <c r="HWH182" s="984"/>
      <c r="HWI182" s="984"/>
      <c r="HWJ182" s="984"/>
      <c r="HWK182" s="984"/>
      <c r="HWL182" s="984"/>
      <c r="HWM182" s="984"/>
      <c r="HWN182" s="984"/>
      <c r="HWO182" s="984"/>
      <c r="HWP182" s="984"/>
      <c r="HWQ182" s="984"/>
      <c r="HWR182" s="984"/>
      <c r="HWS182" s="984"/>
      <c r="HWT182" s="984"/>
      <c r="HWU182" s="984"/>
      <c r="HWV182" s="984"/>
      <c r="HWW182" s="984"/>
      <c r="HWX182" s="984"/>
      <c r="HWY182" s="984"/>
      <c r="HWZ182" s="984"/>
      <c r="HXA182" s="984"/>
      <c r="HXB182" s="984"/>
      <c r="HXC182" s="984"/>
      <c r="HXD182" s="984"/>
      <c r="HXE182" s="984"/>
      <c r="HXF182" s="984"/>
      <c r="HXG182" s="984"/>
      <c r="HXH182" s="984"/>
      <c r="HXI182" s="984"/>
      <c r="HXJ182" s="984"/>
      <c r="HXK182" s="984"/>
      <c r="HXL182" s="984"/>
      <c r="HXM182" s="984"/>
      <c r="HXN182" s="984"/>
      <c r="HXO182" s="984"/>
      <c r="HXP182" s="984"/>
      <c r="HXQ182" s="984"/>
      <c r="HXR182" s="984"/>
      <c r="HXS182" s="984"/>
      <c r="HXT182" s="984"/>
      <c r="HXU182" s="984"/>
      <c r="HXV182" s="984"/>
      <c r="HXW182" s="984"/>
      <c r="HXX182" s="984"/>
      <c r="HXY182" s="984"/>
      <c r="HXZ182" s="984"/>
      <c r="HYA182" s="984"/>
      <c r="HYB182" s="984"/>
      <c r="HYC182" s="984"/>
      <c r="HYD182" s="984"/>
      <c r="HYE182" s="984"/>
      <c r="HYF182" s="984"/>
      <c r="HYG182" s="984"/>
      <c r="HYH182" s="984"/>
      <c r="HYI182" s="984"/>
      <c r="HYJ182" s="984"/>
      <c r="HYK182" s="984"/>
      <c r="HYL182" s="984"/>
      <c r="HYM182" s="984"/>
      <c r="HYN182" s="984"/>
      <c r="HYO182" s="984"/>
      <c r="HYP182" s="984"/>
      <c r="HYQ182" s="984"/>
      <c r="HYR182" s="984"/>
      <c r="HYS182" s="984"/>
      <c r="HYT182" s="984"/>
      <c r="HYU182" s="984"/>
      <c r="HYV182" s="984"/>
      <c r="HYW182" s="984"/>
      <c r="HYX182" s="984"/>
      <c r="HYY182" s="984"/>
      <c r="HYZ182" s="984"/>
      <c r="HZA182" s="984"/>
      <c r="HZB182" s="984"/>
      <c r="HZC182" s="984"/>
      <c r="HZD182" s="984"/>
      <c r="HZE182" s="984"/>
      <c r="HZF182" s="984"/>
      <c r="HZG182" s="984"/>
      <c r="HZH182" s="984"/>
      <c r="HZI182" s="984"/>
      <c r="HZJ182" s="984"/>
      <c r="HZK182" s="984"/>
      <c r="HZL182" s="984"/>
      <c r="HZM182" s="984"/>
      <c r="HZN182" s="984"/>
      <c r="HZO182" s="984"/>
      <c r="HZP182" s="984"/>
      <c r="HZQ182" s="984"/>
      <c r="HZR182" s="984"/>
      <c r="HZS182" s="984"/>
      <c r="HZT182" s="984"/>
      <c r="HZU182" s="984"/>
      <c r="HZV182" s="984"/>
      <c r="HZW182" s="984"/>
      <c r="HZX182" s="984"/>
      <c r="HZY182" s="984"/>
      <c r="HZZ182" s="984"/>
      <c r="IAA182" s="984"/>
      <c r="IAB182" s="984"/>
      <c r="IAC182" s="984"/>
      <c r="IAD182" s="984"/>
      <c r="IAE182" s="984"/>
      <c r="IAF182" s="984"/>
      <c r="IAG182" s="984"/>
      <c r="IAH182" s="984"/>
      <c r="IAI182" s="984"/>
      <c r="IAJ182" s="984"/>
      <c r="IAK182" s="984"/>
      <c r="IAL182" s="984"/>
      <c r="IAM182" s="984"/>
      <c r="IAN182" s="984"/>
      <c r="IAO182" s="984"/>
      <c r="IAP182" s="984"/>
      <c r="IAQ182" s="984"/>
      <c r="IAR182" s="984"/>
      <c r="IAS182" s="984"/>
      <c r="IAT182" s="984"/>
      <c r="IAU182" s="984"/>
      <c r="IAV182" s="984"/>
      <c r="IAW182" s="984"/>
      <c r="IAX182" s="984"/>
      <c r="IAY182" s="984"/>
      <c r="IAZ182" s="984"/>
      <c r="IBA182" s="984"/>
      <c r="IBB182" s="984"/>
      <c r="IBC182" s="984"/>
      <c r="IBD182" s="984"/>
      <c r="IBE182" s="984"/>
      <c r="IBF182" s="984"/>
      <c r="IBG182" s="984"/>
      <c r="IBH182" s="984"/>
      <c r="IBI182" s="984"/>
      <c r="IBJ182" s="984"/>
      <c r="IBK182" s="984"/>
      <c r="IBL182" s="984"/>
      <c r="IBM182" s="984"/>
      <c r="IBN182" s="984"/>
      <c r="IBO182" s="984"/>
      <c r="IBP182" s="984"/>
      <c r="IBQ182" s="984"/>
      <c r="IBR182" s="984"/>
      <c r="IBS182" s="984"/>
      <c r="IBT182" s="984"/>
      <c r="IBU182" s="984"/>
      <c r="IBV182" s="984"/>
      <c r="IBW182" s="984"/>
      <c r="IBX182" s="984"/>
      <c r="IBY182" s="984"/>
      <c r="IBZ182" s="984"/>
      <c r="ICA182" s="984"/>
      <c r="ICB182" s="984"/>
      <c r="ICC182" s="984"/>
      <c r="ICD182" s="984"/>
      <c r="ICE182" s="984"/>
      <c r="ICF182" s="984"/>
      <c r="ICG182" s="984"/>
      <c r="ICH182" s="984"/>
      <c r="ICI182" s="984"/>
      <c r="ICJ182" s="984"/>
      <c r="ICK182" s="984"/>
      <c r="ICL182" s="984"/>
      <c r="ICM182" s="984"/>
      <c r="ICN182" s="984"/>
      <c r="ICO182" s="984"/>
      <c r="ICP182" s="984"/>
      <c r="ICQ182" s="984"/>
      <c r="ICR182" s="984"/>
      <c r="ICS182" s="984"/>
      <c r="ICT182" s="984"/>
      <c r="ICU182" s="984"/>
      <c r="ICV182" s="984"/>
      <c r="ICW182" s="984"/>
      <c r="ICX182" s="984"/>
      <c r="ICY182" s="984"/>
      <c r="ICZ182" s="984"/>
      <c r="IDA182" s="984"/>
      <c r="IDB182" s="984"/>
      <c r="IDC182" s="984"/>
      <c r="IDD182" s="984"/>
      <c r="IDE182" s="984"/>
      <c r="IDF182" s="984"/>
      <c r="IDG182" s="984"/>
      <c r="IDH182" s="984"/>
      <c r="IDI182" s="984"/>
      <c r="IDJ182" s="984"/>
      <c r="IDK182" s="984"/>
      <c r="IDL182" s="984"/>
      <c r="IDM182" s="984"/>
      <c r="IDN182" s="984"/>
      <c r="IDO182" s="984"/>
      <c r="IDP182" s="984"/>
      <c r="IDQ182" s="984"/>
      <c r="IDR182" s="984"/>
      <c r="IDS182" s="984"/>
      <c r="IDT182" s="984"/>
      <c r="IDU182" s="984"/>
      <c r="IDV182" s="984"/>
      <c r="IDW182" s="984"/>
      <c r="IDX182" s="984"/>
      <c r="IDY182" s="984"/>
      <c r="IDZ182" s="984"/>
      <c r="IEA182" s="984"/>
      <c r="IEB182" s="984"/>
      <c r="IEC182" s="984"/>
      <c r="IED182" s="984"/>
      <c r="IEE182" s="984"/>
      <c r="IEF182" s="984"/>
      <c r="IEG182" s="984"/>
      <c r="IEH182" s="984"/>
      <c r="IEI182" s="984"/>
      <c r="IEJ182" s="984"/>
      <c r="IEK182" s="984"/>
      <c r="IEL182" s="984"/>
      <c r="IEM182" s="984"/>
      <c r="IEN182" s="984"/>
      <c r="IEO182" s="984"/>
      <c r="IEP182" s="984"/>
      <c r="IEQ182" s="984"/>
      <c r="IER182" s="984"/>
      <c r="IES182" s="984"/>
      <c r="IET182" s="984"/>
      <c r="IEU182" s="984"/>
      <c r="IEV182" s="984"/>
      <c r="IEW182" s="984"/>
      <c r="IEX182" s="984"/>
      <c r="IEY182" s="984"/>
      <c r="IEZ182" s="984"/>
      <c r="IFA182" s="984"/>
      <c r="IFB182" s="984"/>
      <c r="IFC182" s="984"/>
      <c r="IFD182" s="984"/>
      <c r="IFE182" s="984"/>
      <c r="IFF182" s="984"/>
      <c r="IFG182" s="984"/>
      <c r="IFH182" s="984"/>
      <c r="IFI182" s="984"/>
      <c r="IFJ182" s="984"/>
      <c r="IFK182" s="984"/>
      <c r="IFL182" s="984"/>
      <c r="IFM182" s="984"/>
      <c r="IFN182" s="984"/>
      <c r="IFO182" s="984"/>
      <c r="IFP182" s="984"/>
      <c r="IFQ182" s="984"/>
      <c r="IFR182" s="984"/>
      <c r="IFS182" s="984"/>
      <c r="IFT182" s="984"/>
      <c r="IFU182" s="984"/>
      <c r="IFV182" s="984"/>
      <c r="IFW182" s="984"/>
      <c r="IFX182" s="984"/>
      <c r="IFY182" s="984"/>
      <c r="IFZ182" s="984"/>
      <c r="IGA182" s="984"/>
      <c r="IGB182" s="984"/>
      <c r="IGC182" s="984"/>
      <c r="IGD182" s="984"/>
      <c r="IGE182" s="984"/>
      <c r="IGF182" s="984"/>
      <c r="IGG182" s="984"/>
      <c r="IGH182" s="984"/>
      <c r="IGI182" s="984"/>
      <c r="IGJ182" s="984"/>
      <c r="IGK182" s="984"/>
      <c r="IGL182" s="984"/>
      <c r="IGM182" s="984"/>
      <c r="IGN182" s="984"/>
      <c r="IGO182" s="984"/>
      <c r="IGP182" s="984"/>
      <c r="IGQ182" s="984"/>
      <c r="IGR182" s="984"/>
      <c r="IGS182" s="984"/>
      <c r="IGT182" s="984"/>
      <c r="IGU182" s="984"/>
      <c r="IGV182" s="984"/>
      <c r="IGW182" s="984"/>
      <c r="IGX182" s="984"/>
      <c r="IGY182" s="984"/>
      <c r="IGZ182" s="984"/>
      <c r="IHA182" s="984"/>
      <c r="IHB182" s="984"/>
      <c r="IHC182" s="984"/>
      <c r="IHD182" s="984"/>
      <c r="IHE182" s="984"/>
      <c r="IHF182" s="984"/>
      <c r="IHG182" s="984"/>
      <c r="IHH182" s="984"/>
      <c r="IHI182" s="984"/>
      <c r="IHJ182" s="984"/>
      <c r="IHK182" s="984"/>
      <c r="IHL182" s="984"/>
      <c r="IHM182" s="984"/>
      <c r="IHN182" s="984"/>
      <c r="IHO182" s="984"/>
      <c r="IHP182" s="984"/>
      <c r="IHQ182" s="984"/>
      <c r="IHR182" s="984"/>
      <c r="IHS182" s="984"/>
      <c r="IHT182" s="984"/>
      <c r="IHU182" s="984"/>
      <c r="IHV182" s="984"/>
      <c r="IHW182" s="984"/>
      <c r="IHX182" s="984"/>
      <c r="IHY182" s="984"/>
      <c r="IHZ182" s="984"/>
      <c r="IIA182" s="984"/>
      <c r="IIB182" s="984"/>
      <c r="IIC182" s="984"/>
      <c r="IID182" s="984"/>
      <c r="IIE182" s="984"/>
      <c r="IIF182" s="984"/>
      <c r="IIG182" s="984"/>
      <c r="IIH182" s="984"/>
      <c r="III182" s="984"/>
      <c r="IIJ182" s="984"/>
      <c r="IIK182" s="984"/>
      <c r="IIL182" s="984"/>
      <c r="IIM182" s="984"/>
      <c r="IIN182" s="984"/>
      <c r="IIO182" s="984"/>
      <c r="IIP182" s="984"/>
      <c r="IIQ182" s="984"/>
      <c r="IIR182" s="984"/>
      <c r="IIS182" s="984"/>
      <c r="IIT182" s="984"/>
      <c r="IIU182" s="984"/>
      <c r="IIV182" s="984"/>
      <c r="IIW182" s="984"/>
      <c r="IIX182" s="984"/>
      <c r="IIY182" s="984"/>
      <c r="IIZ182" s="984"/>
      <c r="IJA182" s="984"/>
      <c r="IJB182" s="984"/>
      <c r="IJC182" s="984"/>
      <c r="IJD182" s="984"/>
      <c r="IJE182" s="984"/>
      <c r="IJF182" s="984"/>
      <c r="IJG182" s="984"/>
      <c r="IJH182" s="984"/>
      <c r="IJI182" s="984"/>
      <c r="IJJ182" s="984"/>
      <c r="IJK182" s="984"/>
      <c r="IJL182" s="984"/>
      <c r="IJM182" s="984"/>
      <c r="IJN182" s="984"/>
      <c r="IJO182" s="984"/>
      <c r="IJP182" s="984"/>
      <c r="IJQ182" s="984"/>
      <c r="IJR182" s="984"/>
      <c r="IJS182" s="984"/>
      <c r="IJT182" s="984"/>
      <c r="IJU182" s="984"/>
      <c r="IJV182" s="984"/>
      <c r="IJW182" s="984"/>
      <c r="IJX182" s="984"/>
      <c r="IJY182" s="984"/>
      <c r="IJZ182" s="984"/>
      <c r="IKA182" s="984"/>
      <c r="IKB182" s="984"/>
      <c r="IKC182" s="984"/>
      <c r="IKD182" s="984"/>
      <c r="IKE182" s="984"/>
      <c r="IKF182" s="984"/>
      <c r="IKG182" s="984"/>
      <c r="IKH182" s="984"/>
      <c r="IKI182" s="984"/>
      <c r="IKJ182" s="984"/>
      <c r="IKK182" s="984"/>
      <c r="IKL182" s="984"/>
      <c r="IKM182" s="984"/>
      <c r="IKN182" s="984"/>
      <c r="IKO182" s="984"/>
      <c r="IKP182" s="984"/>
      <c r="IKQ182" s="984"/>
      <c r="IKR182" s="984"/>
      <c r="IKS182" s="984"/>
      <c r="IKT182" s="984"/>
      <c r="IKU182" s="984"/>
      <c r="IKV182" s="984"/>
      <c r="IKW182" s="984"/>
      <c r="IKX182" s="984"/>
      <c r="IKY182" s="984"/>
      <c r="IKZ182" s="984"/>
      <c r="ILA182" s="984"/>
      <c r="ILB182" s="984"/>
      <c r="ILC182" s="984"/>
      <c r="ILD182" s="984"/>
      <c r="ILE182" s="984"/>
      <c r="ILF182" s="984"/>
      <c r="ILG182" s="984"/>
      <c r="ILH182" s="984"/>
      <c r="ILI182" s="984"/>
      <c r="ILJ182" s="984"/>
      <c r="ILK182" s="984"/>
      <c r="ILL182" s="984"/>
      <c r="ILM182" s="984"/>
      <c r="ILN182" s="984"/>
      <c r="ILO182" s="984"/>
      <c r="ILP182" s="984"/>
      <c r="ILQ182" s="984"/>
      <c r="ILR182" s="984"/>
      <c r="ILS182" s="984"/>
      <c r="ILT182" s="984"/>
      <c r="ILU182" s="984"/>
      <c r="ILV182" s="984"/>
      <c r="ILW182" s="984"/>
      <c r="ILX182" s="984"/>
      <c r="ILY182" s="984"/>
      <c r="ILZ182" s="984"/>
      <c r="IMA182" s="984"/>
      <c r="IMB182" s="984"/>
      <c r="IMC182" s="984"/>
      <c r="IMD182" s="984"/>
      <c r="IME182" s="984"/>
      <c r="IMF182" s="984"/>
      <c r="IMG182" s="984"/>
      <c r="IMH182" s="984"/>
      <c r="IMI182" s="984"/>
      <c r="IMJ182" s="984"/>
      <c r="IMK182" s="984"/>
      <c r="IML182" s="984"/>
      <c r="IMM182" s="984"/>
      <c r="IMN182" s="984"/>
      <c r="IMO182" s="984"/>
      <c r="IMP182" s="984"/>
      <c r="IMQ182" s="984"/>
      <c r="IMR182" s="984"/>
      <c r="IMS182" s="984"/>
      <c r="IMT182" s="984"/>
      <c r="IMU182" s="984"/>
      <c r="IMV182" s="984"/>
      <c r="IMW182" s="984"/>
      <c r="IMX182" s="984"/>
      <c r="IMY182" s="984"/>
      <c r="IMZ182" s="984"/>
      <c r="INA182" s="984"/>
      <c r="INB182" s="984"/>
      <c r="INC182" s="984"/>
      <c r="IND182" s="984"/>
      <c r="INE182" s="984"/>
      <c r="INF182" s="984"/>
      <c r="ING182" s="984"/>
      <c r="INH182" s="984"/>
      <c r="INI182" s="984"/>
      <c r="INJ182" s="984"/>
      <c r="INK182" s="984"/>
      <c r="INL182" s="984"/>
      <c r="INM182" s="984"/>
      <c r="INN182" s="984"/>
      <c r="INO182" s="984"/>
      <c r="INP182" s="984"/>
      <c r="INQ182" s="984"/>
      <c r="INR182" s="984"/>
      <c r="INS182" s="984"/>
      <c r="INT182" s="984"/>
      <c r="INU182" s="984"/>
      <c r="INV182" s="984"/>
      <c r="INW182" s="984"/>
      <c r="INX182" s="984"/>
      <c r="INY182" s="984"/>
      <c r="INZ182" s="984"/>
      <c r="IOA182" s="984"/>
      <c r="IOB182" s="984"/>
      <c r="IOC182" s="984"/>
      <c r="IOD182" s="984"/>
      <c r="IOE182" s="984"/>
      <c r="IOF182" s="984"/>
      <c r="IOG182" s="984"/>
      <c r="IOH182" s="984"/>
      <c r="IOI182" s="984"/>
      <c r="IOJ182" s="984"/>
      <c r="IOK182" s="984"/>
      <c r="IOL182" s="984"/>
      <c r="IOM182" s="984"/>
      <c r="ION182" s="984"/>
      <c r="IOO182" s="984"/>
      <c r="IOP182" s="984"/>
      <c r="IOQ182" s="984"/>
      <c r="IOR182" s="984"/>
      <c r="IOS182" s="984"/>
      <c r="IOT182" s="984"/>
      <c r="IOU182" s="984"/>
      <c r="IOV182" s="984"/>
      <c r="IOW182" s="984"/>
      <c r="IOX182" s="984"/>
      <c r="IOY182" s="984"/>
      <c r="IOZ182" s="984"/>
      <c r="IPA182" s="984"/>
      <c r="IPB182" s="984"/>
      <c r="IPC182" s="984"/>
      <c r="IPD182" s="984"/>
      <c r="IPE182" s="984"/>
      <c r="IPF182" s="984"/>
      <c r="IPG182" s="984"/>
      <c r="IPH182" s="984"/>
      <c r="IPI182" s="984"/>
      <c r="IPJ182" s="984"/>
      <c r="IPK182" s="984"/>
      <c r="IPL182" s="984"/>
      <c r="IPM182" s="984"/>
      <c r="IPN182" s="984"/>
      <c r="IPO182" s="984"/>
      <c r="IPP182" s="984"/>
      <c r="IPQ182" s="984"/>
      <c r="IPR182" s="984"/>
      <c r="IPS182" s="984"/>
      <c r="IPT182" s="984"/>
      <c r="IPU182" s="984"/>
      <c r="IPV182" s="984"/>
      <c r="IPW182" s="984"/>
      <c r="IPX182" s="984"/>
      <c r="IPY182" s="984"/>
      <c r="IPZ182" s="984"/>
      <c r="IQA182" s="984"/>
      <c r="IQB182" s="984"/>
      <c r="IQC182" s="984"/>
      <c r="IQD182" s="984"/>
      <c r="IQE182" s="984"/>
      <c r="IQF182" s="984"/>
      <c r="IQG182" s="984"/>
      <c r="IQH182" s="984"/>
      <c r="IQI182" s="984"/>
      <c r="IQJ182" s="984"/>
      <c r="IQK182" s="984"/>
      <c r="IQL182" s="984"/>
      <c r="IQM182" s="984"/>
      <c r="IQN182" s="984"/>
      <c r="IQO182" s="984"/>
      <c r="IQP182" s="984"/>
      <c r="IQQ182" s="984"/>
      <c r="IQR182" s="984"/>
      <c r="IQS182" s="984"/>
      <c r="IQT182" s="984"/>
      <c r="IQU182" s="984"/>
      <c r="IQV182" s="984"/>
      <c r="IQW182" s="984"/>
      <c r="IQX182" s="984"/>
      <c r="IQY182" s="984"/>
      <c r="IQZ182" s="984"/>
      <c r="IRA182" s="984"/>
      <c r="IRB182" s="984"/>
      <c r="IRC182" s="984"/>
      <c r="IRD182" s="984"/>
      <c r="IRE182" s="984"/>
      <c r="IRF182" s="984"/>
      <c r="IRG182" s="984"/>
      <c r="IRH182" s="984"/>
      <c r="IRI182" s="984"/>
      <c r="IRJ182" s="984"/>
      <c r="IRK182" s="984"/>
      <c r="IRL182" s="984"/>
      <c r="IRM182" s="984"/>
      <c r="IRN182" s="984"/>
      <c r="IRO182" s="984"/>
      <c r="IRP182" s="984"/>
      <c r="IRQ182" s="984"/>
      <c r="IRR182" s="984"/>
      <c r="IRS182" s="984"/>
      <c r="IRT182" s="984"/>
      <c r="IRU182" s="984"/>
      <c r="IRV182" s="984"/>
      <c r="IRW182" s="984"/>
      <c r="IRX182" s="984"/>
      <c r="IRY182" s="984"/>
      <c r="IRZ182" s="984"/>
      <c r="ISA182" s="984"/>
      <c r="ISB182" s="984"/>
      <c r="ISC182" s="984"/>
      <c r="ISD182" s="984"/>
      <c r="ISE182" s="984"/>
      <c r="ISF182" s="984"/>
      <c r="ISG182" s="984"/>
      <c r="ISH182" s="984"/>
      <c r="ISI182" s="984"/>
      <c r="ISJ182" s="984"/>
      <c r="ISK182" s="984"/>
      <c r="ISL182" s="984"/>
      <c r="ISM182" s="984"/>
      <c r="ISN182" s="984"/>
      <c r="ISO182" s="984"/>
      <c r="ISP182" s="984"/>
      <c r="ISQ182" s="984"/>
      <c r="ISR182" s="984"/>
      <c r="ISS182" s="984"/>
      <c r="IST182" s="984"/>
      <c r="ISU182" s="984"/>
      <c r="ISV182" s="984"/>
      <c r="ISW182" s="984"/>
      <c r="ISX182" s="984"/>
      <c r="ISY182" s="984"/>
      <c r="ISZ182" s="984"/>
      <c r="ITA182" s="984"/>
      <c r="ITB182" s="984"/>
      <c r="ITC182" s="984"/>
      <c r="ITD182" s="984"/>
      <c r="ITE182" s="984"/>
      <c r="ITF182" s="984"/>
      <c r="ITG182" s="984"/>
      <c r="ITH182" s="984"/>
      <c r="ITI182" s="984"/>
      <c r="ITJ182" s="984"/>
      <c r="ITK182" s="984"/>
      <c r="ITL182" s="984"/>
      <c r="ITM182" s="984"/>
      <c r="ITN182" s="984"/>
      <c r="ITO182" s="984"/>
      <c r="ITP182" s="984"/>
      <c r="ITQ182" s="984"/>
      <c r="ITR182" s="984"/>
      <c r="ITS182" s="984"/>
      <c r="ITT182" s="984"/>
      <c r="ITU182" s="984"/>
      <c r="ITV182" s="984"/>
      <c r="ITW182" s="984"/>
      <c r="ITX182" s="984"/>
      <c r="ITY182" s="984"/>
      <c r="ITZ182" s="984"/>
      <c r="IUA182" s="984"/>
      <c r="IUB182" s="984"/>
      <c r="IUC182" s="984"/>
      <c r="IUD182" s="984"/>
      <c r="IUE182" s="984"/>
      <c r="IUF182" s="984"/>
      <c r="IUG182" s="984"/>
      <c r="IUH182" s="984"/>
      <c r="IUI182" s="984"/>
      <c r="IUJ182" s="984"/>
      <c r="IUK182" s="984"/>
      <c r="IUL182" s="984"/>
      <c r="IUM182" s="984"/>
      <c r="IUN182" s="984"/>
      <c r="IUO182" s="984"/>
      <c r="IUP182" s="984"/>
      <c r="IUQ182" s="984"/>
      <c r="IUR182" s="984"/>
      <c r="IUS182" s="984"/>
      <c r="IUT182" s="984"/>
      <c r="IUU182" s="984"/>
      <c r="IUV182" s="984"/>
      <c r="IUW182" s="984"/>
      <c r="IUX182" s="984"/>
      <c r="IUY182" s="984"/>
      <c r="IUZ182" s="984"/>
      <c r="IVA182" s="984"/>
      <c r="IVB182" s="984"/>
      <c r="IVC182" s="984"/>
      <c r="IVD182" s="984"/>
      <c r="IVE182" s="984"/>
      <c r="IVF182" s="984"/>
      <c r="IVG182" s="984"/>
      <c r="IVH182" s="984"/>
      <c r="IVI182" s="984"/>
      <c r="IVJ182" s="984"/>
      <c r="IVK182" s="984"/>
      <c r="IVL182" s="984"/>
      <c r="IVM182" s="984"/>
      <c r="IVN182" s="984"/>
      <c r="IVO182" s="984"/>
      <c r="IVP182" s="984"/>
      <c r="IVQ182" s="984"/>
      <c r="IVR182" s="984"/>
      <c r="IVS182" s="984"/>
      <c r="IVT182" s="984"/>
      <c r="IVU182" s="984"/>
      <c r="IVV182" s="984"/>
      <c r="IVW182" s="984"/>
      <c r="IVX182" s="984"/>
      <c r="IVY182" s="984"/>
      <c r="IVZ182" s="984"/>
      <c r="IWA182" s="984"/>
      <c r="IWB182" s="984"/>
      <c r="IWC182" s="984"/>
      <c r="IWD182" s="984"/>
      <c r="IWE182" s="984"/>
      <c r="IWF182" s="984"/>
      <c r="IWG182" s="984"/>
      <c r="IWH182" s="984"/>
      <c r="IWI182" s="984"/>
      <c r="IWJ182" s="984"/>
      <c r="IWK182" s="984"/>
      <c r="IWL182" s="984"/>
      <c r="IWM182" s="984"/>
      <c r="IWN182" s="984"/>
      <c r="IWO182" s="984"/>
      <c r="IWP182" s="984"/>
      <c r="IWQ182" s="984"/>
      <c r="IWR182" s="984"/>
      <c r="IWS182" s="984"/>
      <c r="IWT182" s="984"/>
      <c r="IWU182" s="984"/>
      <c r="IWV182" s="984"/>
      <c r="IWW182" s="984"/>
      <c r="IWX182" s="984"/>
      <c r="IWY182" s="984"/>
      <c r="IWZ182" s="984"/>
      <c r="IXA182" s="984"/>
      <c r="IXB182" s="984"/>
      <c r="IXC182" s="984"/>
      <c r="IXD182" s="984"/>
      <c r="IXE182" s="984"/>
      <c r="IXF182" s="984"/>
      <c r="IXG182" s="984"/>
      <c r="IXH182" s="984"/>
      <c r="IXI182" s="984"/>
      <c r="IXJ182" s="984"/>
      <c r="IXK182" s="984"/>
      <c r="IXL182" s="984"/>
      <c r="IXM182" s="984"/>
      <c r="IXN182" s="984"/>
      <c r="IXO182" s="984"/>
      <c r="IXP182" s="984"/>
      <c r="IXQ182" s="984"/>
      <c r="IXR182" s="984"/>
      <c r="IXS182" s="984"/>
      <c r="IXT182" s="984"/>
      <c r="IXU182" s="984"/>
      <c r="IXV182" s="984"/>
      <c r="IXW182" s="984"/>
      <c r="IXX182" s="984"/>
      <c r="IXY182" s="984"/>
      <c r="IXZ182" s="984"/>
      <c r="IYA182" s="984"/>
      <c r="IYB182" s="984"/>
      <c r="IYC182" s="984"/>
      <c r="IYD182" s="984"/>
      <c r="IYE182" s="984"/>
      <c r="IYF182" s="984"/>
      <c r="IYG182" s="984"/>
      <c r="IYH182" s="984"/>
      <c r="IYI182" s="984"/>
      <c r="IYJ182" s="984"/>
      <c r="IYK182" s="984"/>
      <c r="IYL182" s="984"/>
      <c r="IYM182" s="984"/>
      <c r="IYN182" s="984"/>
      <c r="IYO182" s="984"/>
      <c r="IYP182" s="984"/>
      <c r="IYQ182" s="984"/>
      <c r="IYR182" s="984"/>
      <c r="IYS182" s="984"/>
      <c r="IYT182" s="984"/>
      <c r="IYU182" s="984"/>
      <c r="IYV182" s="984"/>
      <c r="IYW182" s="984"/>
      <c r="IYX182" s="984"/>
      <c r="IYY182" s="984"/>
      <c r="IYZ182" s="984"/>
      <c r="IZA182" s="984"/>
      <c r="IZB182" s="984"/>
      <c r="IZC182" s="984"/>
      <c r="IZD182" s="984"/>
      <c r="IZE182" s="984"/>
      <c r="IZF182" s="984"/>
      <c r="IZG182" s="984"/>
      <c r="IZH182" s="984"/>
      <c r="IZI182" s="984"/>
      <c r="IZJ182" s="984"/>
      <c r="IZK182" s="984"/>
      <c r="IZL182" s="984"/>
      <c r="IZM182" s="984"/>
      <c r="IZN182" s="984"/>
      <c r="IZO182" s="984"/>
      <c r="IZP182" s="984"/>
      <c r="IZQ182" s="984"/>
      <c r="IZR182" s="984"/>
      <c r="IZS182" s="984"/>
      <c r="IZT182" s="984"/>
      <c r="IZU182" s="984"/>
      <c r="IZV182" s="984"/>
      <c r="IZW182" s="984"/>
      <c r="IZX182" s="984"/>
      <c r="IZY182" s="984"/>
      <c r="IZZ182" s="984"/>
      <c r="JAA182" s="984"/>
      <c r="JAB182" s="984"/>
      <c r="JAC182" s="984"/>
      <c r="JAD182" s="984"/>
      <c r="JAE182" s="984"/>
      <c r="JAF182" s="984"/>
      <c r="JAG182" s="984"/>
      <c r="JAH182" s="984"/>
      <c r="JAI182" s="984"/>
      <c r="JAJ182" s="984"/>
      <c r="JAK182" s="984"/>
      <c r="JAL182" s="984"/>
      <c r="JAM182" s="984"/>
      <c r="JAN182" s="984"/>
      <c r="JAO182" s="984"/>
      <c r="JAP182" s="984"/>
      <c r="JAQ182" s="984"/>
      <c r="JAR182" s="984"/>
      <c r="JAS182" s="984"/>
      <c r="JAT182" s="984"/>
      <c r="JAU182" s="984"/>
      <c r="JAV182" s="984"/>
      <c r="JAW182" s="984"/>
      <c r="JAX182" s="984"/>
      <c r="JAY182" s="984"/>
      <c r="JAZ182" s="984"/>
      <c r="JBA182" s="984"/>
      <c r="JBB182" s="984"/>
      <c r="JBC182" s="984"/>
      <c r="JBD182" s="984"/>
      <c r="JBE182" s="984"/>
      <c r="JBF182" s="984"/>
      <c r="JBG182" s="984"/>
      <c r="JBH182" s="984"/>
      <c r="JBI182" s="984"/>
      <c r="JBJ182" s="984"/>
      <c r="JBK182" s="984"/>
      <c r="JBL182" s="984"/>
      <c r="JBM182" s="984"/>
      <c r="JBN182" s="984"/>
      <c r="JBO182" s="984"/>
      <c r="JBP182" s="984"/>
      <c r="JBQ182" s="984"/>
      <c r="JBR182" s="984"/>
      <c r="JBS182" s="984"/>
      <c r="JBT182" s="984"/>
      <c r="JBU182" s="984"/>
      <c r="JBV182" s="984"/>
      <c r="JBW182" s="984"/>
      <c r="JBX182" s="984"/>
      <c r="JBY182" s="984"/>
      <c r="JBZ182" s="984"/>
      <c r="JCA182" s="984"/>
      <c r="JCB182" s="984"/>
      <c r="JCC182" s="984"/>
      <c r="JCD182" s="984"/>
      <c r="JCE182" s="984"/>
      <c r="JCF182" s="984"/>
      <c r="JCG182" s="984"/>
      <c r="JCH182" s="984"/>
      <c r="JCI182" s="984"/>
      <c r="JCJ182" s="984"/>
      <c r="JCK182" s="984"/>
      <c r="JCL182" s="984"/>
      <c r="JCM182" s="984"/>
      <c r="JCN182" s="984"/>
      <c r="JCO182" s="984"/>
      <c r="JCP182" s="984"/>
      <c r="JCQ182" s="984"/>
      <c r="JCR182" s="984"/>
      <c r="JCS182" s="984"/>
      <c r="JCT182" s="984"/>
      <c r="JCU182" s="984"/>
      <c r="JCV182" s="984"/>
      <c r="JCW182" s="984"/>
      <c r="JCX182" s="984"/>
      <c r="JCY182" s="984"/>
      <c r="JCZ182" s="984"/>
      <c r="JDA182" s="984"/>
      <c r="JDB182" s="984"/>
      <c r="JDC182" s="984"/>
      <c r="JDD182" s="984"/>
      <c r="JDE182" s="984"/>
      <c r="JDF182" s="984"/>
      <c r="JDG182" s="984"/>
      <c r="JDH182" s="984"/>
      <c r="JDI182" s="984"/>
      <c r="JDJ182" s="984"/>
      <c r="JDK182" s="984"/>
      <c r="JDL182" s="984"/>
      <c r="JDM182" s="984"/>
      <c r="JDN182" s="984"/>
      <c r="JDO182" s="984"/>
      <c r="JDP182" s="984"/>
      <c r="JDQ182" s="984"/>
      <c r="JDR182" s="984"/>
      <c r="JDS182" s="984"/>
      <c r="JDT182" s="984"/>
      <c r="JDU182" s="984"/>
      <c r="JDV182" s="984"/>
      <c r="JDW182" s="984"/>
      <c r="JDX182" s="984"/>
      <c r="JDY182" s="984"/>
      <c r="JDZ182" s="984"/>
      <c r="JEA182" s="984"/>
      <c r="JEB182" s="984"/>
      <c r="JEC182" s="984"/>
      <c r="JED182" s="984"/>
      <c r="JEE182" s="984"/>
      <c r="JEF182" s="984"/>
      <c r="JEG182" s="984"/>
      <c r="JEH182" s="984"/>
      <c r="JEI182" s="984"/>
      <c r="JEJ182" s="984"/>
      <c r="JEK182" s="984"/>
      <c r="JEL182" s="984"/>
      <c r="JEM182" s="984"/>
      <c r="JEN182" s="984"/>
      <c r="JEO182" s="984"/>
      <c r="JEP182" s="984"/>
      <c r="JEQ182" s="984"/>
      <c r="JER182" s="984"/>
      <c r="JES182" s="984"/>
      <c r="JET182" s="984"/>
      <c r="JEU182" s="984"/>
      <c r="JEV182" s="984"/>
      <c r="JEW182" s="984"/>
      <c r="JEX182" s="984"/>
      <c r="JEY182" s="984"/>
      <c r="JEZ182" s="984"/>
      <c r="JFA182" s="984"/>
      <c r="JFB182" s="984"/>
      <c r="JFC182" s="984"/>
      <c r="JFD182" s="984"/>
      <c r="JFE182" s="984"/>
      <c r="JFF182" s="984"/>
      <c r="JFG182" s="984"/>
      <c r="JFH182" s="984"/>
      <c r="JFI182" s="984"/>
      <c r="JFJ182" s="984"/>
      <c r="JFK182" s="984"/>
      <c r="JFL182" s="984"/>
      <c r="JFM182" s="984"/>
      <c r="JFN182" s="984"/>
      <c r="JFO182" s="984"/>
      <c r="JFP182" s="984"/>
      <c r="JFQ182" s="984"/>
      <c r="JFR182" s="984"/>
      <c r="JFS182" s="984"/>
      <c r="JFT182" s="984"/>
      <c r="JFU182" s="984"/>
      <c r="JFV182" s="984"/>
      <c r="JFW182" s="984"/>
      <c r="JFX182" s="984"/>
      <c r="JFY182" s="984"/>
      <c r="JFZ182" s="984"/>
      <c r="JGA182" s="984"/>
      <c r="JGB182" s="984"/>
      <c r="JGC182" s="984"/>
      <c r="JGD182" s="984"/>
      <c r="JGE182" s="984"/>
      <c r="JGF182" s="984"/>
      <c r="JGG182" s="984"/>
      <c r="JGH182" s="984"/>
      <c r="JGI182" s="984"/>
      <c r="JGJ182" s="984"/>
      <c r="JGK182" s="984"/>
      <c r="JGL182" s="984"/>
      <c r="JGM182" s="984"/>
      <c r="JGN182" s="984"/>
      <c r="JGO182" s="984"/>
      <c r="JGP182" s="984"/>
      <c r="JGQ182" s="984"/>
      <c r="JGR182" s="984"/>
      <c r="JGS182" s="984"/>
      <c r="JGT182" s="984"/>
      <c r="JGU182" s="984"/>
      <c r="JGV182" s="984"/>
      <c r="JGW182" s="984"/>
      <c r="JGX182" s="984"/>
      <c r="JGY182" s="984"/>
      <c r="JGZ182" s="984"/>
      <c r="JHA182" s="984"/>
      <c r="JHB182" s="984"/>
      <c r="JHC182" s="984"/>
      <c r="JHD182" s="984"/>
      <c r="JHE182" s="984"/>
      <c r="JHF182" s="984"/>
      <c r="JHG182" s="984"/>
      <c r="JHH182" s="984"/>
      <c r="JHI182" s="984"/>
      <c r="JHJ182" s="984"/>
      <c r="JHK182" s="984"/>
      <c r="JHL182" s="984"/>
      <c r="JHM182" s="984"/>
      <c r="JHN182" s="984"/>
      <c r="JHO182" s="984"/>
      <c r="JHP182" s="984"/>
      <c r="JHQ182" s="984"/>
      <c r="JHR182" s="984"/>
      <c r="JHS182" s="984"/>
      <c r="JHT182" s="984"/>
      <c r="JHU182" s="984"/>
      <c r="JHV182" s="984"/>
      <c r="JHW182" s="984"/>
      <c r="JHX182" s="984"/>
      <c r="JHY182" s="984"/>
      <c r="JHZ182" s="984"/>
      <c r="JIA182" s="984"/>
      <c r="JIB182" s="984"/>
      <c r="JIC182" s="984"/>
      <c r="JID182" s="984"/>
      <c r="JIE182" s="984"/>
      <c r="JIF182" s="984"/>
      <c r="JIG182" s="984"/>
      <c r="JIH182" s="984"/>
      <c r="JII182" s="984"/>
      <c r="JIJ182" s="984"/>
      <c r="JIK182" s="984"/>
      <c r="JIL182" s="984"/>
      <c r="JIM182" s="984"/>
      <c r="JIN182" s="984"/>
      <c r="JIO182" s="984"/>
      <c r="JIP182" s="984"/>
      <c r="JIQ182" s="984"/>
      <c r="JIR182" s="984"/>
      <c r="JIS182" s="984"/>
      <c r="JIT182" s="984"/>
      <c r="JIU182" s="984"/>
      <c r="JIV182" s="984"/>
      <c r="JIW182" s="984"/>
      <c r="JIX182" s="984"/>
      <c r="JIY182" s="984"/>
      <c r="JIZ182" s="984"/>
      <c r="JJA182" s="984"/>
      <c r="JJB182" s="984"/>
      <c r="JJC182" s="984"/>
      <c r="JJD182" s="984"/>
      <c r="JJE182" s="984"/>
      <c r="JJF182" s="984"/>
      <c r="JJG182" s="984"/>
      <c r="JJH182" s="984"/>
      <c r="JJI182" s="984"/>
      <c r="JJJ182" s="984"/>
      <c r="JJK182" s="984"/>
      <c r="JJL182" s="984"/>
      <c r="JJM182" s="984"/>
      <c r="JJN182" s="984"/>
      <c r="JJO182" s="984"/>
      <c r="JJP182" s="984"/>
      <c r="JJQ182" s="984"/>
      <c r="JJR182" s="984"/>
      <c r="JJS182" s="984"/>
      <c r="JJT182" s="984"/>
      <c r="JJU182" s="984"/>
      <c r="JJV182" s="984"/>
      <c r="JJW182" s="984"/>
      <c r="JJX182" s="984"/>
      <c r="JJY182" s="984"/>
      <c r="JJZ182" s="984"/>
      <c r="JKA182" s="984"/>
      <c r="JKB182" s="984"/>
      <c r="JKC182" s="984"/>
      <c r="JKD182" s="984"/>
      <c r="JKE182" s="984"/>
      <c r="JKF182" s="984"/>
      <c r="JKG182" s="984"/>
      <c r="JKH182" s="984"/>
      <c r="JKI182" s="984"/>
      <c r="JKJ182" s="984"/>
      <c r="JKK182" s="984"/>
      <c r="JKL182" s="984"/>
      <c r="JKM182" s="984"/>
      <c r="JKN182" s="984"/>
      <c r="JKO182" s="984"/>
      <c r="JKP182" s="984"/>
      <c r="JKQ182" s="984"/>
      <c r="JKR182" s="984"/>
      <c r="JKS182" s="984"/>
      <c r="JKT182" s="984"/>
      <c r="JKU182" s="984"/>
      <c r="JKV182" s="984"/>
      <c r="JKW182" s="984"/>
      <c r="JKX182" s="984"/>
      <c r="JKY182" s="984"/>
      <c r="JKZ182" s="984"/>
      <c r="JLA182" s="984"/>
      <c r="JLB182" s="984"/>
      <c r="JLC182" s="984"/>
      <c r="JLD182" s="984"/>
      <c r="JLE182" s="984"/>
      <c r="JLF182" s="984"/>
      <c r="JLG182" s="984"/>
      <c r="JLH182" s="984"/>
      <c r="JLI182" s="984"/>
      <c r="JLJ182" s="984"/>
      <c r="JLK182" s="984"/>
      <c r="JLL182" s="984"/>
      <c r="JLM182" s="984"/>
      <c r="JLN182" s="984"/>
      <c r="JLO182" s="984"/>
      <c r="JLP182" s="984"/>
      <c r="JLQ182" s="984"/>
      <c r="JLR182" s="984"/>
      <c r="JLS182" s="984"/>
      <c r="JLT182" s="984"/>
      <c r="JLU182" s="984"/>
      <c r="JLV182" s="984"/>
      <c r="JLW182" s="984"/>
      <c r="JLX182" s="984"/>
      <c r="JLY182" s="984"/>
      <c r="JLZ182" s="984"/>
      <c r="JMA182" s="984"/>
      <c r="JMB182" s="984"/>
      <c r="JMC182" s="984"/>
      <c r="JMD182" s="984"/>
      <c r="JME182" s="984"/>
      <c r="JMF182" s="984"/>
      <c r="JMG182" s="984"/>
      <c r="JMH182" s="984"/>
      <c r="JMI182" s="984"/>
      <c r="JMJ182" s="984"/>
      <c r="JMK182" s="984"/>
      <c r="JML182" s="984"/>
      <c r="JMM182" s="984"/>
      <c r="JMN182" s="984"/>
      <c r="JMO182" s="984"/>
      <c r="JMP182" s="984"/>
      <c r="JMQ182" s="984"/>
      <c r="JMR182" s="984"/>
      <c r="JMS182" s="984"/>
      <c r="JMT182" s="984"/>
      <c r="JMU182" s="984"/>
      <c r="JMV182" s="984"/>
      <c r="JMW182" s="984"/>
      <c r="JMX182" s="984"/>
      <c r="JMY182" s="984"/>
      <c r="JMZ182" s="984"/>
      <c r="JNA182" s="984"/>
      <c r="JNB182" s="984"/>
      <c r="JNC182" s="984"/>
      <c r="JND182" s="984"/>
      <c r="JNE182" s="984"/>
      <c r="JNF182" s="984"/>
      <c r="JNG182" s="984"/>
      <c r="JNH182" s="984"/>
      <c r="JNI182" s="984"/>
      <c r="JNJ182" s="984"/>
      <c r="JNK182" s="984"/>
      <c r="JNL182" s="984"/>
      <c r="JNM182" s="984"/>
      <c r="JNN182" s="984"/>
      <c r="JNO182" s="984"/>
      <c r="JNP182" s="984"/>
      <c r="JNQ182" s="984"/>
      <c r="JNR182" s="984"/>
      <c r="JNS182" s="984"/>
      <c r="JNT182" s="984"/>
      <c r="JNU182" s="984"/>
      <c r="JNV182" s="984"/>
      <c r="JNW182" s="984"/>
      <c r="JNX182" s="984"/>
      <c r="JNY182" s="984"/>
      <c r="JNZ182" s="984"/>
      <c r="JOA182" s="984"/>
      <c r="JOB182" s="984"/>
      <c r="JOC182" s="984"/>
      <c r="JOD182" s="984"/>
      <c r="JOE182" s="984"/>
      <c r="JOF182" s="984"/>
      <c r="JOG182" s="984"/>
      <c r="JOH182" s="984"/>
      <c r="JOI182" s="984"/>
      <c r="JOJ182" s="984"/>
      <c r="JOK182" s="984"/>
      <c r="JOL182" s="984"/>
      <c r="JOM182" s="984"/>
      <c r="JON182" s="984"/>
      <c r="JOO182" s="984"/>
      <c r="JOP182" s="984"/>
      <c r="JOQ182" s="984"/>
      <c r="JOR182" s="984"/>
      <c r="JOS182" s="984"/>
      <c r="JOT182" s="984"/>
      <c r="JOU182" s="984"/>
      <c r="JOV182" s="984"/>
      <c r="JOW182" s="984"/>
      <c r="JOX182" s="984"/>
      <c r="JOY182" s="984"/>
      <c r="JOZ182" s="984"/>
      <c r="JPA182" s="984"/>
      <c r="JPB182" s="984"/>
      <c r="JPC182" s="984"/>
      <c r="JPD182" s="984"/>
      <c r="JPE182" s="984"/>
      <c r="JPF182" s="984"/>
      <c r="JPG182" s="984"/>
      <c r="JPH182" s="984"/>
      <c r="JPI182" s="984"/>
      <c r="JPJ182" s="984"/>
      <c r="JPK182" s="984"/>
      <c r="JPL182" s="984"/>
      <c r="JPM182" s="984"/>
      <c r="JPN182" s="984"/>
      <c r="JPO182" s="984"/>
      <c r="JPP182" s="984"/>
      <c r="JPQ182" s="984"/>
      <c r="JPR182" s="984"/>
      <c r="JPS182" s="984"/>
      <c r="JPT182" s="984"/>
      <c r="JPU182" s="984"/>
      <c r="JPV182" s="984"/>
      <c r="JPW182" s="984"/>
      <c r="JPX182" s="984"/>
      <c r="JPY182" s="984"/>
      <c r="JPZ182" s="984"/>
      <c r="JQA182" s="984"/>
      <c r="JQB182" s="984"/>
      <c r="JQC182" s="984"/>
      <c r="JQD182" s="984"/>
      <c r="JQE182" s="984"/>
      <c r="JQF182" s="984"/>
      <c r="JQG182" s="984"/>
      <c r="JQH182" s="984"/>
      <c r="JQI182" s="984"/>
      <c r="JQJ182" s="984"/>
      <c r="JQK182" s="984"/>
      <c r="JQL182" s="984"/>
      <c r="JQM182" s="984"/>
      <c r="JQN182" s="984"/>
      <c r="JQO182" s="984"/>
      <c r="JQP182" s="984"/>
      <c r="JQQ182" s="984"/>
      <c r="JQR182" s="984"/>
      <c r="JQS182" s="984"/>
      <c r="JQT182" s="984"/>
      <c r="JQU182" s="984"/>
      <c r="JQV182" s="984"/>
      <c r="JQW182" s="984"/>
      <c r="JQX182" s="984"/>
      <c r="JQY182" s="984"/>
      <c r="JQZ182" s="984"/>
      <c r="JRA182" s="984"/>
      <c r="JRB182" s="984"/>
      <c r="JRC182" s="984"/>
      <c r="JRD182" s="984"/>
      <c r="JRE182" s="984"/>
      <c r="JRF182" s="984"/>
      <c r="JRG182" s="984"/>
      <c r="JRH182" s="984"/>
      <c r="JRI182" s="984"/>
      <c r="JRJ182" s="984"/>
      <c r="JRK182" s="984"/>
      <c r="JRL182" s="984"/>
      <c r="JRM182" s="984"/>
      <c r="JRN182" s="984"/>
      <c r="JRO182" s="984"/>
      <c r="JRP182" s="984"/>
      <c r="JRQ182" s="984"/>
      <c r="JRR182" s="984"/>
      <c r="JRS182" s="984"/>
      <c r="JRT182" s="984"/>
      <c r="JRU182" s="984"/>
      <c r="JRV182" s="984"/>
      <c r="JRW182" s="984"/>
      <c r="JRX182" s="984"/>
      <c r="JRY182" s="984"/>
      <c r="JRZ182" s="984"/>
      <c r="JSA182" s="984"/>
      <c r="JSB182" s="984"/>
      <c r="JSC182" s="984"/>
      <c r="JSD182" s="984"/>
      <c r="JSE182" s="984"/>
      <c r="JSF182" s="984"/>
      <c r="JSG182" s="984"/>
      <c r="JSH182" s="984"/>
      <c r="JSI182" s="984"/>
      <c r="JSJ182" s="984"/>
      <c r="JSK182" s="984"/>
      <c r="JSL182" s="984"/>
      <c r="JSM182" s="984"/>
      <c r="JSN182" s="984"/>
      <c r="JSO182" s="984"/>
      <c r="JSP182" s="984"/>
      <c r="JSQ182" s="984"/>
      <c r="JSR182" s="984"/>
      <c r="JSS182" s="984"/>
      <c r="JST182" s="984"/>
      <c r="JSU182" s="984"/>
      <c r="JSV182" s="984"/>
      <c r="JSW182" s="984"/>
      <c r="JSX182" s="984"/>
      <c r="JSY182" s="984"/>
      <c r="JSZ182" s="984"/>
      <c r="JTA182" s="984"/>
      <c r="JTB182" s="984"/>
      <c r="JTC182" s="984"/>
      <c r="JTD182" s="984"/>
      <c r="JTE182" s="984"/>
      <c r="JTF182" s="984"/>
      <c r="JTG182" s="984"/>
      <c r="JTH182" s="984"/>
      <c r="JTI182" s="984"/>
      <c r="JTJ182" s="984"/>
      <c r="JTK182" s="984"/>
      <c r="JTL182" s="984"/>
      <c r="JTM182" s="984"/>
      <c r="JTN182" s="984"/>
      <c r="JTO182" s="984"/>
      <c r="JTP182" s="984"/>
      <c r="JTQ182" s="984"/>
      <c r="JTR182" s="984"/>
      <c r="JTS182" s="984"/>
      <c r="JTT182" s="984"/>
      <c r="JTU182" s="984"/>
      <c r="JTV182" s="984"/>
      <c r="JTW182" s="984"/>
      <c r="JTX182" s="984"/>
      <c r="JTY182" s="984"/>
      <c r="JTZ182" s="984"/>
      <c r="JUA182" s="984"/>
      <c r="JUB182" s="984"/>
      <c r="JUC182" s="984"/>
      <c r="JUD182" s="984"/>
      <c r="JUE182" s="984"/>
      <c r="JUF182" s="984"/>
      <c r="JUG182" s="984"/>
      <c r="JUH182" s="984"/>
      <c r="JUI182" s="984"/>
      <c r="JUJ182" s="984"/>
      <c r="JUK182" s="984"/>
      <c r="JUL182" s="984"/>
      <c r="JUM182" s="984"/>
      <c r="JUN182" s="984"/>
      <c r="JUO182" s="984"/>
      <c r="JUP182" s="984"/>
      <c r="JUQ182" s="984"/>
      <c r="JUR182" s="984"/>
      <c r="JUS182" s="984"/>
      <c r="JUT182" s="984"/>
      <c r="JUU182" s="984"/>
      <c r="JUV182" s="984"/>
      <c r="JUW182" s="984"/>
      <c r="JUX182" s="984"/>
      <c r="JUY182" s="984"/>
      <c r="JUZ182" s="984"/>
      <c r="JVA182" s="984"/>
      <c r="JVB182" s="984"/>
      <c r="JVC182" s="984"/>
      <c r="JVD182" s="984"/>
      <c r="JVE182" s="984"/>
      <c r="JVF182" s="984"/>
      <c r="JVG182" s="984"/>
      <c r="JVH182" s="984"/>
      <c r="JVI182" s="984"/>
      <c r="JVJ182" s="984"/>
      <c r="JVK182" s="984"/>
      <c r="JVL182" s="984"/>
      <c r="JVM182" s="984"/>
      <c r="JVN182" s="984"/>
      <c r="JVO182" s="984"/>
      <c r="JVP182" s="984"/>
      <c r="JVQ182" s="984"/>
      <c r="JVR182" s="984"/>
      <c r="JVS182" s="984"/>
      <c r="JVT182" s="984"/>
      <c r="JVU182" s="984"/>
      <c r="JVV182" s="984"/>
      <c r="JVW182" s="984"/>
      <c r="JVX182" s="984"/>
      <c r="JVY182" s="984"/>
      <c r="JVZ182" s="984"/>
      <c r="JWA182" s="984"/>
      <c r="JWB182" s="984"/>
      <c r="JWC182" s="984"/>
      <c r="JWD182" s="984"/>
      <c r="JWE182" s="984"/>
      <c r="JWF182" s="984"/>
      <c r="JWG182" s="984"/>
      <c r="JWH182" s="984"/>
      <c r="JWI182" s="984"/>
      <c r="JWJ182" s="984"/>
      <c r="JWK182" s="984"/>
      <c r="JWL182" s="984"/>
      <c r="JWM182" s="984"/>
      <c r="JWN182" s="984"/>
      <c r="JWO182" s="984"/>
      <c r="JWP182" s="984"/>
      <c r="JWQ182" s="984"/>
      <c r="JWR182" s="984"/>
      <c r="JWS182" s="984"/>
      <c r="JWT182" s="984"/>
      <c r="JWU182" s="984"/>
      <c r="JWV182" s="984"/>
      <c r="JWW182" s="984"/>
      <c r="JWX182" s="984"/>
      <c r="JWY182" s="984"/>
      <c r="JWZ182" s="984"/>
      <c r="JXA182" s="984"/>
      <c r="JXB182" s="984"/>
      <c r="JXC182" s="984"/>
      <c r="JXD182" s="984"/>
      <c r="JXE182" s="984"/>
      <c r="JXF182" s="984"/>
      <c r="JXG182" s="984"/>
      <c r="JXH182" s="984"/>
      <c r="JXI182" s="984"/>
      <c r="JXJ182" s="984"/>
      <c r="JXK182" s="984"/>
      <c r="JXL182" s="984"/>
      <c r="JXM182" s="984"/>
      <c r="JXN182" s="984"/>
      <c r="JXO182" s="984"/>
      <c r="JXP182" s="984"/>
      <c r="JXQ182" s="984"/>
      <c r="JXR182" s="984"/>
      <c r="JXS182" s="984"/>
      <c r="JXT182" s="984"/>
      <c r="JXU182" s="984"/>
      <c r="JXV182" s="984"/>
      <c r="JXW182" s="984"/>
      <c r="JXX182" s="984"/>
      <c r="JXY182" s="984"/>
      <c r="JXZ182" s="984"/>
      <c r="JYA182" s="984"/>
      <c r="JYB182" s="984"/>
      <c r="JYC182" s="984"/>
      <c r="JYD182" s="984"/>
      <c r="JYE182" s="984"/>
      <c r="JYF182" s="984"/>
      <c r="JYG182" s="984"/>
      <c r="JYH182" s="984"/>
      <c r="JYI182" s="984"/>
      <c r="JYJ182" s="984"/>
      <c r="JYK182" s="984"/>
      <c r="JYL182" s="984"/>
      <c r="JYM182" s="984"/>
      <c r="JYN182" s="984"/>
      <c r="JYO182" s="984"/>
      <c r="JYP182" s="984"/>
      <c r="JYQ182" s="984"/>
      <c r="JYR182" s="984"/>
      <c r="JYS182" s="984"/>
      <c r="JYT182" s="984"/>
      <c r="JYU182" s="984"/>
      <c r="JYV182" s="984"/>
      <c r="JYW182" s="984"/>
      <c r="JYX182" s="984"/>
      <c r="JYY182" s="984"/>
      <c r="JYZ182" s="984"/>
      <c r="JZA182" s="984"/>
      <c r="JZB182" s="984"/>
      <c r="JZC182" s="984"/>
      <c r="JZD182" s="984"/>
      <c r="JZE182" s="984"/>
      <c r="JZF182" s="984"/>
      <c r="JZG182" s="984"/>
      <c r="JZH182" s="984"/>
      <c r="JZI182" s="984"/>
      <c r="JZJ182" s="984"/>
      <c r="JZK182" s="984"/>
      <c r="JZL182" s="984"/>
      <c r="JZM182" s="984"/>
      <c r="JZN182" s="984"/>
      <c r="JZO182" s="984"/>
      <c r="JZP182" s="984"/>
      <c r="JZQ182" s="984"/>
      <c r="JZR182" s="984"/>
      <c r="JZS182" s="984"/>
      <c r="JZT182" s="984"/>
      <c r="JZU182" s="984"/>
      <c r="JZV182" s="984"/>
      <c r="JZW182" s="984"/>
      <c r="JZX182" s="984"/>
      <c r="JZY182" s="984"/>
      <c r="JZZ182" s="984"/>
      <c r="KAA182" s="984"/>
      <c r="KAB182" s="984"/>
      <c r="KAC182" s="984"/>
      <c r="KAD182" s="984"/>
      <c r="KAE182" s="984"/>
      <c r="KAF182" s="984"/>
      <c r="KAG182" s="984"/>
      <c r="KAH182" s="984"/>
      <c r="KAI182" s="984"/>
      <c r="KAJ182" s="984"/>
      <c r="KAK182" s="984"/>
      <c r="KAL182" s="984"/>
      <c r="KAM182" s="984"/>
      <c r="KAN182" s="984"/>
      <c r="KAO182" s="984"/>
      <c r="KAP182" s="984"/>
      <c r="KAQ182" s="984"/>
      <c r="KAR182" s="984"/>
      <c r="KAS182" s="984"/>
      <c r="KAT182" s="984"/>
      <c r="KAU182" s="984"/>
      <c r="KAV182" s="984"/>
      <c r="KAW182" s="984"/>
      <c r="KAX182" s="984"/>
      <c r="KAY182" s="984"/>
      <c r="KAZ182" s="984"/>
      <c r="KBA182" s="984"/>
      <c r="KBB182" s="984"/>
      <c r="KBC182" s="984"/>
      <c r="KBD182" s="984"/>
      <c r="KBE182" s="984"/>
      <c r="KBF182" s="984"/>
      <c r="KBG182" s="984"/>
      <c r="KBH182" s="984"/>
      <c r="KBI182" s="984"/>
      <c r="KBJ182" s="984"/>
      <c r="KBK182" s="984"/>
      <c r="KBL182" s="984"/>
      <c r="KBM182" s="984"/>
      <c r="KBN182" s="984"/>
      <c r="KBO182" s="984"/>
      <c r="KBP182" s="984"/>
      <c r="KBQ182" s="984"/>
      <c r="KBR182" s="984"/>
      <c r="KBS182" s="984"/>
      <c r="KBT182" s="984"/>
      <c r="KBU182" s="984"/>
      <c r="KBV182" s="984"/>
      <c r="KBW182" s="984"/>
      <c r="KBX182" s="984"/>
      <c r="KBY182" s="984"/>
      <c r="KBZ182" s="984"/>
      <c r="KCA182" s="984"/>
      <c r="KCB182" s="984"/>
      <c r="KCC182" s="984"/>
      <c r="KCD182" s="984"/>
      <c r="KCE182" s="984"/>
      <c r="KCF182" s="984"/>
      <c r="KCG182" s="984"/>
      <c r="KCH182" s="984"/>
      <c r="KCI182" s="984"/>
      <c r="KCJ182" s="984"/>
      <c r="KCK182" s="984"/>
      <c r="KCL182" s="984"/>
      <c r="KCM182" s="984"/>
      <c r="KCN182" s="984"/>
      <c r="KCO182" s="984"/>
      <c r="KCP182" s="984"/>
      <c r="KCQ182" s="984"/>
      <c r="KCR182" s="984"/>
      <c r="KCS182" s="984"/>
      <c r="KCT182" s="984"/>
      <c r="KCU182" s="984"/>
      <c r="KCV182" s="984"/>
      <c r="KCW182" s="984"/>
      <c r="KCX182" s="984"/>
      <c r="KCY182" s="984"/>
      <c r="KCZ182" s="984"/>
      <c r="KDA182" s="984"/>
      <c r="KDB182" s="984"/>
      <c r="KDC182" s="984"/>
      <c r="KDD182" s="984"/>
      <c r="KDE182" s="984"/>
      <c r="KDF182" s="984"/>
      <c r="KDG182" s="984"/>
      <c r="KDH182" s="984"/>
      <c r="KDI182" s="984"/>
      <c r="KDJ182" s="984"/>
      <c r="KDK182" s="984"/>
      <c r="KDL182" s="984"/>
      <c r="KDM182" s="984"/>
      <c r="KDN182" s="984"/>
      <c r="KDO182" s="984"/>
      <c r="KDP182" s="984"/>
      <c r="KDQ182" s="984"/>
      <c r="KDR182" s="984"/>
      <c r="KDS182" s="984"/>
      <c r="KDT182" s="984"/>
      <c r="KDU182" s="984"/>
      <c r="KDV182" s="984"/>
      <c r="KDW182" s="984"/>
      <c r="KDX182" s="984"/>
      <c r="KDY182" s="984"/>
      <c r="KDZ182" s="984"/>
      <c r="KEA182" s="984"/>
      <c r="KEB182" s="984"/>
      <c r="KEC182" s="984"/>
      <c r="KED182" s="984"/>
      <c r="KEE182" s="984"/>
      <c r="KEF182" s="984"/>
      <c r="KEG182" s="984"/>
      <c r="KEH182" s="984"/>
      <c r="KEI182" s="984"/>
      <c r="KEJ182" s="984"/>
      <c r="KEK182" s="984"/>
      <c r="KEL182" s="984"/>
      <c r="KEM182" s="984"/>
      <c r="KEN182" s="984"/>
      <c r="KEO182" s="984"/>
      <c r="KEP182" s="984"/>
      <c r="KEQ182" s="984"/>
      <c r="KER182" s="984"/>
      <c r="KES182" s="984"/>
      <c r="KET182" s="984"/>
      <c r="KEU182" s="984"/>
      <c r="KEV182" s="984"/>
      <c r="KEW182" s="984"/>
      <c r="KEX182" s="984"/>
      <c r="KEY182" s="984"/>
      <c r="KEZ182" s="984"/>
      <c r="KFA182" s="984"/>
      <c r="KFB182" s="984"/>
      <c r="KFC182" s="984"/>
      <c r="KFD182" s="984"/>
      <c r="KFE182" s="984"/>
      <c r="KFF182" s="984"/>
      <c r="KFG182" s="984"/>
      <c r="KFH182" s="984"/>
      <c r="KFI182" s="984"/>
      <c r="KFJ182" s="984"/>
      <c r="KFK182" s="984"/>
      <c r="KFL182" s="984"/>
      <c r="KFM182" s="984"/>
      <c r="KFN182" s="984"/>
      <c r="KFO182" s="984"/>
      <c r="KFP182" s="984"/>
      <c r="KFQ182" s="984"/>
      <c r="KFR182" s="984"/>
      <c r="KFS182" s="984"/>
      <c r="KFT182" s="984"/>
      <c r="KFU182" s="984"/>
      <c r="KFV182" s="984"/>
      <c r="KFW182" s="984"/>
      <c r="KFX182" s="984"/>
      <c r="KFY182" s="984"/>
      <c r="KFZ182" s="984"/>
      <c r="KGA182" s="984"/>
      <c r="KGB182" s="984"/>
      <c r="KGC182" s="984"/>
      <c r="KGD182" s="984"/>
      <c r="KGE182" s="984"/>
      <c r="KGF182" s="984"/>
      <c r="KGG182" s="984"/>
      <c r="KGH182" s="984"/>
      <c r="KGI182" s="984"/>
      <c r="KGJ182" s="984"/>
      <c r="KGK182" s="984"/>
      <c r="KGL182" s="984"/>
      <c r="KGM182" s="984"/>
      <c r="KGN182" s="984"/>
      <c r="KGO182" s="984"/>
      <c r="KGP182" s="984"/>
      <c r="KGQ182" s="984"/>
      <c r="KGR182" s="984"/>
      <c r="KGS182" s="984"/>
      <c r="KGT182" s="984"/>
      <c r="KGU182" s="984"/>
      <c r="KGV182" s="984"/>
      <c r="KGW182" s="984"/>
      <c r="KGX182" s="984"/>
      <c r="KGY182" s="984"/>
      <c r="KGZ182" s="984"/>
      <c r="KHA182" s="984"/>
      <c r="KHB182" s="984"/>
      <c r="KHC182" s="984"/>
      <c r="KHD182" s="984"/>
      <c r="KHE182" s="984"/>
      <c r="KHF182" s="984"/>
      <c r="KHG182" s="984"/>
      <c r="KHH182" s="984"/>
      <c r="KHI182" s="984"/>
      <c r="KHJ182" s="984"/>
      <c r="KHK182" s="984"/>
      <c r="KHL182" s="984"/>
      <c r="KHM182" s="984"/>
      <c r="KHN182" s="984"/>
      <c r="KHO182" s="984"/>
      <c r="KHP182" s="984"/>
      <c r="KHQ182" s="984"/>
      <c r="KHR182" s="984"/>
      <c r="KHS182" s="984"/>
      <c r="KHT182" s="984"/>
      <c r="KHU182" s="984"/>
      <c r="KHV182" s="984"/>
      <c r="KHW182" s="984"/>
      <c r="KHX182" s="984"/>
      <c r="KHY182" s="984"/>
      <c r="KHZ182" s="984"/>
      <c r="KIA182" s="984"/>
      <c r="KIB182" s="984"/>
      <c r="KIC182" s="984"/>
      <c r="KID182" s="984"/>
      <c r="KIE182" s="984"/>
      <c r="KIF182" s="984"/>
      <c r="KIG182" s="984"/>
      <c r="KIH182" s="984"/>
      <c r="KII182" s="984"/>
      <c r="KIJ182" s="984"/>
      <c r="KIK182" s="984"/>
      <c r="KIL182" s="984"/>
      <c r="KIM182" s="984"/>
      <c r="KIN182" s="984"/>
      <c r="KIO182" s="984"/>
      <c r="KIP182" s="984"/>
      <c r="KIQ182" s="984"/>
      <c r="KIR182" s="984"/>
      <c r="KIS182" s="984"/>
      <c r="KIT182" s="984"/>
      <c r="KIU182" s="984"/>
      <c r="KIV182" s="984"/>
      <c r="KIW182" s="984"/>
      <c r="KIX182" s="984"/>
      <c r="KIY182" s="984"/>
      <c r="KIZ182" s="984"/>
      <c r="KJA182" s="984"/>
      <c r="KJB182" s="984"/>
      <c r="KJC182" s="984"/>
      <c r="KJD182" s="984"/>
      <c r="KJE182" s="984"/>
      <c r="KJF182" s="984"/>
      <c r="KJG182" s="984"/>
      <c r="KJH182" s="984"/>
      <c r="KJI182" s="984"/>
      <c r="KJJ182" s="984"/>
      <c r="KJK182" s="984"/>
      <c r="KJL182" s="984"/>
      <c r="KJM182" s="984"/>
      <c r="KJN182" s="984"/>
      <c r="KJO182" s="984"/>
      <c r="KJP182" s="984"/>
      <c r="KJQ182" s="984"/>
      <c r="KJR182" s="984"/>
      <c r="KJS182" s="984"/>
      <c r="KJT182" s="984"/>
      <c r="KJU182" s="984"/>
      <c r="KJV182" s="984"/>
      <c r="KJW182" s="984"/>
      <c r="KJX182" s="984"/>
      <c r="KJY182" s="984"/>
      <c r="KJZ182" s="984"/>
      <c r="KKA182" s="984"/>
      <c r="KKB182" s="984"/>
      <c r="KKC182" s="984"/>
      <c r="KKD182" s="984"/>
      <c r="KKE182" s="984"/>
      <c r="KKF182" s="984"/>
      <c r="KKG182" s="984"/>
      <c r="KKH182" s="984"/>
      <c r="KKI182" s="984"/>
      <c r="KKJ182" s="984"/>
      <c r="KKK182" s="984"/>
      <c r="KKL182" s="984"/>
      <c r="KKM182" s="984"/>
      <c r="KKN182" s="984"/>
      <c r="KKO182" s="984"/>
      <c r="KKP182" s="984"/>
      <c r="KKQ182" s="984"/>
      <c r="KKR182" s="984"/>
      <c r="KKS182" s="984"/>
      <c r="KKT182" s="984"/>
      <c r="KKU182" s="984"/>
      <c r="KKV182" s="984"/>
      <c r="KKW182" s="984"/>
      <c r="KKX182" s="984"/>
      <c r="KKY182" s="984"/>
      <c r="KKZ182" s="984"/>
      <c r="KLA182" s="984"/>
      <c r="KLB182" s="984"/>
      <c r="KLC182" s="984"/>
      <c r="KLD182" s="984"/>
      <c r="KLE182" s="984"/>
      <c r="KLF182" s="984"/>
      <c r="KLG182" s="984"/>
      <c r="KLH182" s="984"/>
      <c r="KLI182" s="984"/>
      <c r="KLJ182" s="984"/>
      <c r="KLK182" s="984"/>
      <c r="KLL182" s="984"/>
      <c r="KLM182" s="984"/>
      <c r="KLN182" s="984"/>
      <c r="KLO182" s="984"/>
      <c r="KLP182" s="984"/>
      <c r="KLQ182" s="984"/>
      <c r="KLR182" s="984"/>
      <c r="KLS182" s="984"/>
      <c r="KLT182" s="984"/>
      <c r="KLU182" s="984"/>
      <c r="KLV182" s="984"/>
      <c r="KLW182" s="984"/>
      <c r="KLX182" s="984"/>
      <c r="KLY182" s="984"/>
      <c r="KLZ182" s="984"/>
      <c r="KMA182" s="984"/>
      <c r="KMB182" s="984"/>
      <c r="KMC182" s="984"/>
      <c r="KMD182" s="984"/>
      <c r="KME182" s="984"/>
      <c r="KMF182" s="984"/>
      <c r="KMG182" s="984"/>
      <c r="KMH182" s="984"/>
      <c r="KMI182" s="984"/>
      <c r="KMJ182" s="984"/>
      <c r="KMK182" s="984"/>
      <c r="KML182" s="984"/>
      <c r="KMM182" s="984"/>
      <c r="KMN182" s="984"/>
      <c r="KMO182" s="984"/>
      <c r="KMP182" s="984"/>
      <c r="KMQ182" s="984"/>
      <c r="KMR182" s="984"/>
      <c r="KMS182" s="984"/>
      <c r="KMT182" s="984"/>
      <c r="KMU182" s="984"/>
      <c r="KMV182" s="984"/>
      <c r="KMW182" s="984"/>
      <c r="KMX182" s="984"/>
      <c r="KMY182" s="984"/>
      <c r="KMZ182" s="984"/>
      <c r="KNA182" s="984"/>
      <c r="KNB182" s="984"/>
      <c r="KNC182" s="984"/>
      <c r="KND182" s="984"/>
      <c r="KNE182" s="984"/>
      <c r="KNF182" s="984"/>
      <c r="KNG182" s="984"/>
      <c r="KNH182" s="984"/>
      <c r="KNI182" s="984"/>
      <c r="KNJ182" s="984"/>
      <c r="KNK182" s="984"/>
      <c r="KNL182" s="984"/>
      <c r="KNM182" s="984"/>
      <c r="KNN182" s="984"/>
      <c r="KNO182" s="984"/>
      <c r="KNP182" s="984"/>
      <c r="KNQ182" s="984"/>
      <c r="KNR182" s="984"/>
      <c r="KNS182" s="984"/>
      <c r="KNT182" s="984"/>
      <c r="KNU182" s="984"/>
      <c r="KNV182" s="984"/>
      <c r="KNW182" s="984"/>
      <c r="KNX182" s="984"/>
      <c r="KNY182" s="984"/>
      <c r="KNZ182" s="984"/>
      <c r="KOA182" s="984"/>
      <c r="KOB182" s="984"/>
      <c r="KOC182" s="984"/>
      <c r="KOD182" s="984"/>
      <c r="KOE182" s="984"/>
      <c r="KOF182" s="984"/>
      <c r="KOG182" s="984"/>
      <c r="KOH182" s="984"/>
      <c r="KOI182" s="984"/>
      <c r="KOJ182" s="984"/>
      <c r="KOK182" s="984"/>
      <c r="KOL182" s="984"/>
      <c r="KOM182" s="984"/>
      <c r="KON182" s="984"/>
      <c r="KOO182" s="984"/>
      <c r="KOP182" s="984"/>
      <c r="KOQ182" s="984"/>
      <c r="KOR182" s="984"/>
      <c r="KOS182" s="984"/>
      <c r="KOT182" s="984"/>
      <c r="KOU182" s="984"/>
      <c r="KOV182" s="984"/>
      <c r="KOW182" s="984"/>
      <c r="KOX182" s="984"/>
      <c r="KOY182" s="984"/>
      <c r="KOZ182" s="984"/>
      <c r="KPA182" s="984"/>
      <c r="KPB182" s="984"/>
      <c r="KPC182" s="984"/>
      <c r="KPD182" s="984"/>
      <c r="KPE182" s="984"/>
      <c r="KPF182" s="984"/>
      <c r="KPG182" s="984"/>
      <c r="KPH182" s="984"/>
      <c r="KPI182" s="984"/>
      <c r="KPJ182" s="984"/>
      <c r="KPK182" s="984"/>
      <c r="KPL182" s="984"/>
      <c r="KPM182" s="984"/>
      <c r="KPN182" s="984"/>
      <c r="KPO182" s="984"/>
      <c r="KPP182" s="984"/>
      <c r="KPQ182" s="984"/>
      <c r="KPR182" s="984"/>
      <c r="KPS182" s="984"/>
      <c r="KPT182" s="984"/>
      <c r="KPU182" s="984"/>
      <c r="KPV182" s="984"/>
      <c r="KPW182" s="984"/>
      <c r="KPX182" s="984"/>
      <c r="KPY182" s="984"/>
      <c r="KPZ182" s="984"/>
      <c r="KQA182" s="984"/>
      <c r="KQB182" s="984"/>
      <c r="KQC182" s="984"/>
      <c r="KQD182" s="984"/>
      <c r="KQE182" s="984"/>
      <c r="KQF182" s="984"/>
      <c r="KQG182" s="984"/>
      <c r="KQH182" s="984"/>
      <c r="KQI182" s="984"/>
      <c r="KQJ182" s="984"/>
      <c r="KQK182" s="984"/>
      <c r="KQL182" s="984"/>
      <c r="KQM182" s="984"/>
      <c r="KQN182" s="984"/>
      <c r="KQO182" s="984"/>
      <c r="KQP182" s="984"/>
      <c r="KQQ182" s="984"/>
      <c r="KQR182" s="984"/>
      <c r="KQS182" s="984"/>
      <c r="KQT182" s="984"/>
      <c r="KQU182" s="984"/>
      <c r="KQV182" s="984"/>
      <c r="KQW182" s="984"/>
      <c r="KQX182" s="984"/>
      <c r="KQY182" s="984"/>
      <c r="KQZ182" s="984"/>
      <c r="KRA182" s="984"/>
      <c r="KRB182" s="984"/>
      <c r="KRC182" s="984"/>
      <c r="KRD182" s="984"/>
      <c r="KRE182" s="984"/>
      <c r="KRF182" s="984"/>
      <c r="KRG182" s="984"/>
      <c r="KRH182" s="984"/>
      <c r="KRI182" s="984"/>
      <c r="KRJ182" s="984"/>
      <c r="KRK182" s="984"/>
      <c r="KRL182" s="984"/>
      <c r="KRM182" s="984"/>
      <c r="KRN182" s="984"/>
      <c r="KRO182" s="984"/>
      <c r="KRP182" s="984"/>
      <c r="KRQ182" s="984"/>
      <c r="KRR182" s="984"/>
      <c r="KRS182" s="984"/>
      <c r="KRT182" s="984"/>
      <c r="KRU182" s="984"/>
      <c r="KRV182" s="984"/>
      <c r="KRW182" s="984"/>
      <c r="KRX182" s="984"/>
      <c r="KRY182" s="984"/>
      <c r="KRZ182" s="984"/>
      <c r="KSA182" s="984"/>
      <c r="KSB182" s="984"/>
      <c r="KSC182" s="984"/>
      <c r="KSD182" s="984"/>
      <c r="KSE182" s="984"/>
      <c r="KSF182" s="984"/>
      <c r="KSG182" s="984"/>
      <c r="KSH182" s="984"/>
      <c r="KSI182" s="984"/>
      <c r="KSJ182" s="984"/>
      <c r="KSK182" s="984"/>
      <c r="KSL182" s="984"/>
      <c r="KSM182" s="984"/>
      <c r="KSN182" s="984"/>
      <c r="KSO182" s="984"/>
      <c r="KSP182" s="984"/>
      <c r="KSQ182" s="984"/>
      <c r="KSR182" s="984"/>
      <c r="KSS182" s="984"/>
      <c r="KST182" s="984"/>
      <c r="KSU182" s="984"/>
      <c r="KSV182" s="984"/>
      <c r="KSW182" s="984"/>
      <c r="KSX182" s="984"/>
      <c r="KSY182" s="984"/>
      <c r="KSZ182" s="984"/>
      <c r="KTA182" s="984"/>
      <c r="KTB182" s="984"/>
      <c r="KTC182" s="984"/>
      <c r="KTD182" s="984"/>
      <c r="KTE182" s="984"/>
      <c r="KTF182" s="984"/>
      <c r="KTG182" s="984"/>
      <c r="KTH182" s="984"/>
      <c r="KTI182" s="984"/>
      <c r="KTJ182" s="984"/>
      <c r="KTK182" s="984"/>
      <c r="KTL182" s="984"/>
      <c r="KTM182" s="984"/>
      <c r="KTN182" s="984"/>
      <c r="KTO182" s="984"/>
      <c r="KTP182" s="984"/>
      <c r="KTQ182" s="984"/>
      <c r="KTR182" s="984"/>
      <c r="KTS182" s="984"/>
      <c r="KTT182" s="984"/>
      <c r="KTU182" s="984"/>
      <c r="KTV182" s="984"/>
      <c r="KTW182" s="984"/>
      <c r="KTX182" s="984"/>
      <c r="KTY182" s="984"/>
      <c r="KTZ182" s="984"/>
      <c r="KUA182" s="984"/>
      <c r="KUB182" s="984"/>
      <c r="KUC182" s="984"/>
      <c r="KUD182" s="984"/>
      <c r="KUE182" s="984"/>
      <c r="KUF182" s="984"/>
      <c r="KUG182" s="984"/>
      <c r="KUH182" s="984"/>
      <c r="KUI182" s="984"/>
      <c r="KUJ182" s="984"/>
      <c r="KUK182" s="984"/>
      <c r="KUL182" s="984"/>
      <c r="KUM182" s="984"/>
      <c r="KUN182" s="984"/>
      <c r="KUO182" s="984"/>
      <c r="KUP182" s="984"/>
      <c r="KUQ182" s="984"/>
      <c r="KUR182" s="984"/>
      <c r="KUS182" s="984"/>
      <c r="KUT182" s="984"/>
      <c r="KUU182" s="984"/>
      <c r="KUV182" s="984"/>
      <c r="KUW182" s="984"/>
      <c r="KUX182" s="984"/>
      <c r="KUY182" s="984"/>
      <c r="KUZ182" s="984"/>
      <c r="KVA182" s="984"/>
      <c r="KVB182" s="984"/>
      <c r="KVC182" s="984"/>
      <c r="KVD182" s="984"/>
      <c r="KVE182" s="984"/>
      <c r="KVF182" s="984"/>
      <c r="KVG182" s="984"/>
      <c r="KVH182" s="984"/>
      <c r="KVI182" s="984"/>
      <c r="KVJ182" s="984"/>
      <c r="KVK182" s="984"/>
      <c r="KVL182" s="984"/>
      <c r="KVM182" s="984"/>
      <c r="KVN182" s="984"/>
      <c r="KVO182" s="984"/>
      <c r="KVP182" s="984"/>
      <c r="KVQ182" s="984"/>
      <c r="KVR182" s="984"/>
      <c r="KVS182" s="984"/>
      <c r="KVT182" s="984"/>
      <c r="KVU182" s="984"/>
      <c r="KVV182" s="984"/>
      <c r="KVW182" s="984"/>
      <c r="KVX182" s="984"/>
      <c r="KVY182" s="984"/>
      <c r="KVZ182" s="984"/>
      <c r="KWA182" s="984"/>
      <c r="KWB182" s="984"/>
      <c r="KWC182" s="984"/>
      <c r="KWD182" s="984"/>
      <c r="KWE182" s="984"/>
      <c r="KWF182" s="984"/>
      <c r="KWG182" s="984"/>
      <c r="KWH182" s="984"/>
      <c r="KWI182" s="984"/>
      <c r="KWJ182" s="984"/>
      <c r="KWK182" s="984"/>
      <c r="KWL182" s="984"/>
      <c r="KWM182" s="984"/>
      <c r="KWN182" s="984"/>
      <c r="KWO182" s="984"/>
      <c r="KWP182" s="984"/>
      <c r="KWQ182" s="984"/>
      <c r="KWR182" s="984"/>
      <c r="KWS182" s="984"/>
      <c r="KWT182" s="984"/>
      <c r="KWU182" s="984"/>
      <c r="KWV182" s="984"/>
      <c r="KWW182" s="984"/>
      <c r="KWX182" s="984"/>
      <c r="KWY182" s="984"/>
      <c r="KWZ182" s="984"/>
      <c r="KXA182" s="984"/>
      <c r="KXB182" s="984"/>
      <c r="KXC182" s="984"/>
      <c r="KXD182" s="984"/>
      <c r="KXE182" s="984"/>
      <c r="KXF182" s="984"/>
      <c r="KXG182" s="984"/>
      <c r="KXH182" s="984"/>
      <c r="KXI182" s="984"/>
      <c r="KXJ182" s="984"/>
      <c r="KXK182" s="984"/>
      <c r="KXL182" s="984"/>
      <c r="KXM182" s="984"/>
      <c r="KXN182" s="984"/>
      <c r="KXO182" s="984"/>
      <c r="KXP182" s="984"/>
      <c r="KXQ182" s="984"/>
      <c r="KXR182" s="984"/>
      <c r="KXS182" s="984"/>
      <c r="KXT182" s="984"/>
      <c r="KXU182" s="984"/>
      <c r="KXV182" s="984"/>
      <c r="KXW182" s="984"/>
      <c r="KXX182" s="984"/>
      <c r="KXY182" s="984"/>
      <c r="KXZ182" s="984"/>
      <c r="KYA182" s="984"/>
      <c r="KYB182" s="984"/>
      <c r="KYC182" s="984"/>
      <c r="KYD182" s="984"/>
      <c r="KYE182" s="984"/>
      <c r="KYF182" s="984"/>
      <c r="KYG182" s="984"/>
      <c r="KYH182" s="984"/>
      <c r="KYI182" s="984"/>
      <c r="KYJ182" s="984"/>
      <c r="KYK182" s="984"/>
      <c r="KYL182" s="984"/>
      <c r="KYM182" s="984"/>
      <c r="KYN182" s="984"/>
      <c r="KYO182" s="984"/>
      <c r="KYP182" s="984"/>
      <c r="KYQ182" s="984"/>
      <c r="KYR182" s="984"/>
      <c r="KYS182" s="984"/>
      <c r="KYT182" s="984"/>
      <c r="KYU182" s="984"/>
      <c r="KYV182" s="984"/>
      <c r="KYW182" s="984"/>
      <c r="KYX182" s="984"/>
      <c r="KYY182" s="984"/>
      <c r="KYZ182" s="984"/>
      <c r="KZA182" s="984"/>
      <c r="KZB182" s="984"/>
      <c r="KZC182" s="984"/>
      <c r="KZD182" s="984"/>
      <c r="KZE182" s="984"/>
      <c r="KZF182" s="984"/>
      <c r="KZG182" s="984"/>
      <c r="KZH182" s="984"/>
      <c r="KZI182" s="984"/>
      <c r="KZJ182" s="984"/>
      <c r="KZK182" s="984"/>
      <c r="KZL182" s="984"/>
      <c r="KZM182" s="984"/>
      <c r="KZN182" s="984"/>
      <c r="KZO182" s="984"/>
      <c r="KZP182" s="984"/>
      <c r="KZQ182" s="984"/>
      <c r="KZR182" s="984"/>
      <c r="KZS182" s="984"/>
      <c r="KZT182" s="984"/>
      <c r="KZU182" s="984"/>
      <c r="KZV182" s="984"/>
      <c r="KZW182" s="984"/>
      <c r="KZX182" s="984"/>
      <c r="KZY182" s="984"/>
      <c r="KZZ182" s="984"/>
      <c r="LAA182" s="984"/>
      <c r="LAB182" s="984"/>
      <c r="LAC182" s="984"/>
      <c r="LAD182" s="984"/>
      <c r="LAE182" s="984"/>
      <c r="LAF182" s="984"/>
      <c r="LAG182" s="984"/>
      <c r="LAH182" s="984"/>
      <c r="LAI182" s="984"/>
      <c r="LAJ182" s="984"/>
      <c r="LAK182" s="984"/>
      <c r="LAL182" s="984"/>
      <c r="LAM182" s="984"/>
      <c r="LAN182" s="984"/>
      <c r="LAO182" s="984"/>
      <c r="LAP182" s="984"/>
      <c r="LAQ182" s="984"/>
      <c r="LAR182" s="984"/>
      <c r="LAS182" s="984"/>
      <c r="LAT182" s="984"/>
      <c r="LAU182" s="984"/>
      <c r="LAV182" s="984"/>
      <c r="LAW182" s="984"/>
      <c r="LAX182" s="984"/>
      <c r="LAY182" s="984"/>
      <c r="LAZ182" s="984"/>
      <c r="LBA182" s="984"/>
      <c r="LBB182" s="984"/>
      <c r="LBC182" s="984"/>
      <c r="LBD182" s="984"/>
      <c r="LBE182" s="984"/>
      <c r="LBF182" s="984"/>
      <c r="LBG182" s="984"/>
      <c r="LBH182" s="984"/>
      <c r="LBI182" s="984"/>
      <c r="LBJ182" s="984"/>
      <c r="LBK182" s="984"/>
      <c r="LBL182" s="984"/>
      <c r="LBM182" s="984"/>
      <c r="LBN182" s="984"/>
      <c r="LBO182" s="984"/>
      <c r="LBP182" s="984"/>
      <c r="LBQ182" s="984"/>
      <c r="LBR182" s="984"/>
      <c r="LBS182" s="984"/>
      <c r="LBT182" s="984"/>
      <c r="LBU182" s="984"/>
      <c r="LBV182" s="984"/>
      <c r="LBW182" s="984"/>
      <c r="LBX182" s="984"/>
      <c r="LBY182" s="984"/>
      <c r="LBZ182" s="984"/>
      <c r="LCA182" s="984"/>
      <c r="LCB182" s="984"/>
      <c r="LCC182" s="984"/>
      <c r="LCD182" s="984"/>
      <c r="LCE182" s="984"/>
      <c r="LCF182" s="984"/>
      <c r="LCG182" s="984"/>
      <c r="LCH182" s="984"/>
      <c r="LCI182" s="984"/>
      <c r="LCJ182" s="984"/>
      <c r="LCK182" s="984"/>
      <c r="LCL182" s="984"/>
      <c r="LCM182" s="984"/>
      <c r="LCN182" s="984"/>
      <c r="LCO182" s="984"/>
      <c r="LCP182" s="984"/>
      <c r="LCQ182" s="984"/>
      <c r="LCR182" s="984"/>
      <c r="LCS182" s="984"/>
      <c r="LCT182" s="984"/>
      <c r="LCU182" s="984"/>
      <c r="LCV182" s="984"/>
      <c r="LCW182" s="984"/>
      <c r="LCX182" s="984"/>
      <c r="LCY182" s="984"/>
      <c r="LCZ182" s="984"/>
      <c r="LDA182" s="984"/>
      <c r="LDB182" s="984"/>
      <c r="LDC182" s="984"/>
      <c r="LDD182" s="984"/>
      <c r="LDE182" s="984"/>
      <c r="LDF182" s="984"/>
      <c r="LDG182" s="984"/>
      <c r="LDH182" s="984"/>
      <c r="LDI182" s="984"/>
      <c r="LDJ182" s="984"/>
      <c r="LDK182" s="984"/>
      <c r="LDL182" s="984"/>
      <c r="LDM182" s="984"/>
      <c r="LDN182" s="984"/>
      <c r="LDO182" s="984"/>
      <c r="LDP182" s="984"/>
      <c r="LDQ182" s="984"/>
      <c r="LDR182" s="984"/>
      <c r="LDS182" s="984"/>
      <c r="LDT182" s="984"/>
      <c r="LDU182" s="984"/>
      <c r="LDV182" s="984"/>
      <c r="LDW182" s="984"/>
      <c r="LDX182" s="984"/>
      <c r="LDY182" s="984"/>
      <c r="LDZ182" s="984"/>
      <c r="LEA182" s="984"/>
      <c r="LEB182" s="984"/>
      <c r="LEC182" s="984"/>
      <c r="LED182" s="984"/>
      <c r="LEE182" s="984"/>
      <c r="LEF182" s="984"/>
      <c r="LEG182" s="984"/>
      <c r="LEH182" s="984"/>
      <c r="LEI182" s="984"/>
      <c r="LEJ182" s="984"/>
      <c r="LEK182" s="984"/>
      <c r="LEL182" s="984"/>
      <c r="LEM182" s="984"/>
      <c r="LEN182" s="984"/>
      <c r="LEO182" s="984"/>
      <c r="LEP182" s="984"/>
      <c r="LEQ182" s="984"/>
      <c r="LER182" s="984"/>
      <c r="LES182" s="984"/>
      <c r="LET182" s="984"/>
      <c r="LEU182" s="984"/>
      <c r="LEV182" s="984"/>
      <c r="LEW182" s="984"/>
      <c r="LEX182" s="984"/>
      <c r="LEY182" s="984"/>
      <c r="LEZ182" s="984"/>
      <c r="LFA182" s="984"/>
      <c r="LFB182" s="984"/>
      <c r="LFC182" s="984"/>
      <c r="LFD182" s="984"/>
      <c r="LFE182" s="984"/>
      <c r="LFF182" s="984"/>
      <c r="LFG182" s="984"/>
      <c r="LFH182" s="984"/>
      <c r="LFI182" s="984"/>
      <c r="LFJ182" s="984"/>
      <c r="LFK182" s="984"/>
      <c r="LFL182" s="984"/>
      <c r="LFM182" s="984"/>
      <c r="LFN182" s="984"/>
      <c r="LFO182" s="984"/>
      <c r="LFP182" s="984"/>
      <c r="LFQ182" s="984"/>
      <c r="LFR182" s="984"/>
      <c r="LFS182" s="984"/>
      <c r="LFT182" s="984"/>
      <c r="LFU182" s="984"/>
      <c r="LFV182" s="984"/>
      <c r="LFW182" s="984"/>
      <c r="LFX182" s="984"/>
      <c r="LFY182" s="984"/>
      <c r="LFZ182" s="984"/>
      <c r="LGA182" s="984"/>
      <c r="LGB182" s="984"/>
      <c r="LGC182" s="984"/>
      <c r="LGD182" s="984"/>
      <c r="LGE182" s="984"/>
      <c r="LGF182" s="984"/>
      <c r="LGG182" s="984"/>
      <c r="LGH182" s="984"/>
      <c r="LGI182" s="984"/>
      <c r="LGJ182" s="984"/>
      <c r="LGK182" s="984"/>
      <c r="LGL182" s="984"/>
      <c r="LGM182" s="984"/>
      <c r="LGN182" s="984"/>
      <c r="LGO182" s="984"/>
      <c r="LGP182" s="984"/>
      <c r="LGQ182" s="984"/>
      <c r="LGR182" s="984"/>
      <c r="LGS182" s="984"/>
      <c r="LGT182" s="984"/>
      <c r="LGU182" s="984"/>
      <c r="LGV182" s="984"/>
      <c r="LGW182" s="984"/>
      <c r="LGX182" s="984"/>
      <c r="LGY182" s="984"/>
      <c r="LGZ182" s="984"/>
      <c r="LHA182" s="984"/>
      <c r="LHB182" s="984"/>
      <c r="LHC182" s="984"/>
      <c r="LHD182" s="984"/>
      <c r="LHE182" s="984"/>
      <c r="LHF182" s="984"/>
      <c r="LHG182" s="984"/>
      <c r="LHH182" s="984"/>
      <c r="LHI182" s="984"/>
      <c r="LHJ182" s="984"/>
      <c r="LHK182" s="984"/>
      <c r="LHL182" s="984"/>
      <c r="LHM182" s="984"/>
      <c r="LHN182" s="984"/>
      <c r="LHO182" s="984"/>
      <c r="LHP182" s="984"/>
      <c r="LHQ182" s="984"/>
      <c r="LHR182" s="984"/>
      <c r="LHS182" s="984"/>
      <c r="LHT182" s="984"/>
      <c r="LHU182" s="984"/>
      <c r="LHV182" s="984"/>
      <c r="LHW182" s="984"/>
      <c r="LHX182" s="984"/>
      <c r="LHY182" s="984"/>
      <c r="LHZ182" s="984"/>
      <c r="LIA182" s="984"/>
      <c r="LIB182" s="984"/>
      <c r="LIC182" s="984"/>
      <c r="LID182" s="984"/>
      <c r="LIE182" s="984"/>
      <c r="LIF182" s="984"/>
      <c r="LIG182" s="984"/>
      <c r="LIH182" s="984"/>
      <c r="LII182" s="984"/>
      <c r="LIJ182" s="984"/>
      <c r="LIK182" s="984"/>
      <c r="LIL182" s="984"/>
      <c r="LIM182" s="984"/>
      <c r="LIN182" s="984"/>
      <c r="LIO182" s="984"/>
      <c r="LIP182" s="984"/>
      <c r="LIQ182" s="984"/>
      <c r="LIR182" s="984"/>
      <c r="LIS182" s="984"/>
      <c r="LIT182" s="984"/>
      <c r="LIU182" s="984"/>
      <c r="LIV182" s="984"/>
      <c r="LIW182" s="984"/>
      <c r="LIX182" s="984"/>
      <c r="LIY182" s="984"/>
      <c r="LIZ182" s="984"/>
      <c r="LJA182" s="984"/>
      <c r="LJB182" s="984"/>
      <c r="LJC182" s="984"/>
      <c r="LJD182" s="984"/>
      <c r="LJE182" s="984"/>
      <c r="LJF182" s="984"/>
      <c r="LJG182" s="984"/>
      <c r="LJH182" s="984"/>
      <c r="LJI182" s="984"/>
      <c r="LJJ182" s="984"/>
      <c r="LJK182" s="984"/>
      <c r="LJL182" s="984"/>
      <c r="LJM182" s="984"/>
      <c r="LJN182" s="984"/>
      <c r="LJO182" s="984"/>
      <c r="LJP182" s="984"/>
      <c r="LJQ182" s="984"/>
      <c r="LJR182" s="984"/>
      <c r="LJS182" s="984"/>
      <c r="LJT182" s="984"/>
      <c r="LJU182" s="984"/>
      <c r="LJV182" s="984"/>
      <c r="LJW182" s="984"/>
      <c r="LJX182" s="984"/>
      <c r="LJY182" s="984"/>
      <c r="LJZ182" s="984"/>
      <c r="LKA182" s="984"/>
      <c r="LKB182" s="984"/>
      <c r="LKC182" s="984"/>
      <c r="LKD182" s="984"/>
      <c r="LKE182" s="984"/>
      <c r="LKF182" s="984"/>
      <c r="LKG182" s="984"/>
      <c r="LKH182" s="984"/>
      <c r="LKI182" s="984"/>
      <c r="LKJ182" s="984"/>
      <c r="LKK182" s="984"/>
      <c r="LKL182" s="984"/>
      <c r="LKM182" s="984"/>
      <c r="LKN182" s="984"/>
      <c r="LKO182" s="984"/>
      <c r="LKP182" s="984"/>
      <c r="LKQ182" s="984"/>
      <c r="LKR182" s="984"/>
      <c r="LKS182" s="984"/>
      <c r="LKT182" s="984"/>
      <c r="LKU182" s="984"/>
      <c r="LKV182" s="984"/>
      <c r="LKW182" s="984"/>
      <c r="LKX182" s="984"/>
      <c r="LKY182" s="984"/>
      <c r="LKZ182" s="984"/>
      <c r="LLA182" s="984"/>
      <c r="LLB182" s="984"/>
      <c r="LLC182" s="984"/>
      <c r="LLD182" s="984"/>
      <c r="LLE182" s="984"/>
      <c r="LLF182" s="984"/>
      <c r="LLG182" s="984"/>
      <c r="LLH182" s="984"/>
      <c r="LLI182" s="984"/>
      <c r="LLJ182" s="984"/>
      <c r="LLK182" s="984"/>
      <c r="LLL182" s="984"/>
      <c r="LLM182" s="984"/>
      <c r="LLN182" s="984"/>
      <c r="LLO182" s="984"/>
      <c r="LLP182" s="984"/>
      <c r="LLQ182" s="984"/>
      <c r="LLR182" s="984"/>
      <c r="LLS182" s="984"/>
      <c r="LLT182" s="984"/>
      <c r="LLU182" s="984"/>
      <c r="LLV182" s="984"/>
      <c r="LLW182" s="984"/>
      <c r="LLX182" s="984"/>
      <c r="LLY182" s="984"/>
      <c r="LLZ182" s="984"/>
      <c r="LMA182" s="984"/>
      <c r="LMB182" s="984"/>
      <c r="LMC182" s="984"/>
      <c r="LMD182" s="984"/>
      <c r="LME182" s="984"/>
      <c r="LMF182" s="984"/>
      <c r="LMG182" s="984"/>
      <c r="LMH182" s="984"/>
      <c r="LMI182" s="984"/>
      <c r="LMJ182" s="984"/>
      <c r="LMK182" s="984"/>
      <c r="LML182" s="984"/>
      <c r="LMM182" s="984"/>
      <c r="LMN182" s="984"/>
      <c r="LMO182" s="984"/>
      <c r="LMP182" s="984"/>
      <c r="LMQ182" s="984"/>
      <c r="LMR182" s="984"/>
      <c r="LMS182" s="984"/>
      <c r="LMT182" s="984"/>
      <c r="LMU182" s="984"/>
      <c r="LMV182" s="984"/>
      <c r="LMW182" s="984"/>
      <c r="LMX182" s="984"/>
      <c r="LMY182" s="984"/>
      <c r="LMZ182" s="984"/>
      <c r="LNA182" s="984"/>
      <c r="LNB182" s="984"/>
      <c r="LNC182" s="984"/>
      <c r="LND182" s="984"/>
      <c r="LNE182" s="984"/>
      <c r="LNF182" s="984"/>
      <c r="LNG182" s="984"/>
      <c r="LNH182" s="984"/>
      <c r="LNI182" s="984"/>
      <c r="LNJ182" s="984"/>
      <c r="LNK182" s="984"/>
      <c r="LNL182" s="984"/>
      <c r="LNM182" s="984"/>
      <c r="LNN182" s="984"/>
      <c r="LNO182" s="984"/>
      <c r="LNP182" s="984"/>
      <c r="LNQ182" s="984"/>
      <c r="LNR182" s="984"/>
      <c r="LNS182" s="984"/>
      <c r="LNT182" s="984"/>
      <c r="LNU182" s="984"/>
      <c r="LNV182" s="984"/>
      <c r="LNW182" s="984"/>
      <c r="LNX182" s="984"/>
      <c r="LNY182" s="984"/>
      <c r="LNZ182" s="984"/>
      <c r="LOA182" s="984"/>
      <c r="LOB182" s="984"/>
      <c r="LOC182" s="984"/>
      <c r="LOD182" s="984"/>
      <c r="LOE182" s="984"/>
      <c r="LOF182" s="984"/>
      <c r="LOG182" s="984"/>
      <c r="LOH182" s="984"/>
      <c r="LOI182" s="984"/>
      <c r="LOJ182" s="984"/>
      <c r="LOK182" s="984"/>
      <c r="LOL182" s="984"/>
      <c r="LOM182" s="984"/>
      <c r="LON182" s="984"/>
      <c r="LOO182" s="984"/>
      <c r="LOP182" s="984"/>
      <c r="LOQ182" s="984"/>
      <c r="LOR182" s="984"/>
      <c r="LOS182" s="984"/>
      <c r="LOT182" s="984"/>
      <c r="LOU182" s="984"/>
      <c r="LOV182" s="984"/>
      <c r="LOW182" s="984"/>
      <c r="LOX182" s="984"/>
      <c r="LOY182" s="984"/>
      <c r="LOZ182" s="984"/>
      <c r="LPA182" s="984"/>
      <c r="LPB182" s="984"/>
      <c r="LPC182" s="984"/>
      <c r="LPD182" s="984"/>
      <c r="LPE182" s="984"/>
      <c r="LPF182" s="984"/>
      <c r="LPG182" s="984"/>
      <c r="LPH182" s="984"/>
      <c r="LPI182" s="984"/>
      <c r="LPJ182" s="984"/>
      <c r="LPK182" s="984"/>
      <c r="LPL182" s="984"/>
      <c r="LPM182" s="984"/>
      <c r="LPN182" s="984"/>
      <c r="LPO182" s="984"/>
      <c r="LPP182" s="984"/>
      <c r="LPQ182" s="984"/>
      <c r="LPR182" s="984"/>
      <c r="LPS182" s="984"/>
      <c r="LPT182" s="984"/>
      <c r="LPU182" s="984"/>
      <c r="LPV182" s="984"/>
      <c r="LPW182" s="984"/>
      <c r="LPX182" s="984"/>
      <c r="LPY182" s="984"/>
      <c r="LPZ182" s="984"/>
      <c r="LQA182" s="984"/>
      <c r="LQB182" s="984"/>
      <c r="LQC182" s="984"/>
      <c r="LQD182" s="984"/>
      <c r="LQE182" s="984"/>
      <c r="LQF182" s="984"/>
      <c r="LQG182" s="984"/>
      <c r="LQH182" s="984"/>
      <c r="LQI182" s="984"/>
      <c r="LQJ182" s="984"/>
      <c r="LQK182" s="984"/>
      <c r="LQL182" s="984"/>
      <c r="LQM182" s="984"/>
      <c r="LQN182" s="984"/>
      <c r="LQO182" s="984"/>
      <c r="LQP182" s="984"/>
      <c r="LQQ182" s="984"/>
      <c r="LQR182" s="984"/>
      <c r="LQS182" s="984"/>
      <c r="LQT182" s="984"/>
      <c r="LQU182" s="984"/>
      <c r="LQV182" s="984"/>
      <c r="LQW182" s="984"/>
      <c r="LQX182" s="984"/>
      <c r="LQY182" s="984"/>
      <c r="LQZ182" s="984"/>
      <c r="LRA182" s="984"/>
      <c r="LRB182" s="984"/>
      <c r="LRC182" s="984"/>
      <c r="LRD182" s="984"/>
      <c r="LRE182" s="984"/>
      <c r="LRF182" s="984"/>
      <c r="LRG182" s="984"/>
      <c r="LRH182" s="984"/>
      <c r="LRI182" s="984"/>
      <c r="LRJ182" s="984"/>
      <c r="LRK182" s="984"/>
      <c r="LRL182" s="984"/>
      <c r="LRM182" s="984"/>
      <c r="LRN182" s="984"/>
      <c r="LRO182" s="984"/>
      <c r="LRP182" s="984"/>
      <c r="LRQ182" s="984"/>
      <c r="LRR182" s="984"/>
      <c r="LRS182" s="984"/>
      <c r="LRT182" s="984"/>
      <c r="LRU182" s="984"/>
      <c r="LRV182" s="984"/>
      <c r="LRW182" s="984"/>
      <c r="LRX182" s="984"/>
      <c r="LRY182" s="984"/>
      <c r="LRZ182" s="984"/>
      <c r="LSA182" s="984"/>
      <c r="LSB182" s="984"/>
      <c r="LSC182" s="984"/>
      <c r="LSD182" s="984"/>
      <c r="LSE182" s="984"/>
      <c r="LSF182" s="984"/>
      <c r="LSG182" s="984"/>
      <c r="LSH182" s="984"/>
      <c r="LSI182" s="984"/>
      <c r="LSJ182" s="984"/>
      <c r="LSK182" s="984"/>
      <c r="LSL182" s="984"/>
      <c r="LSM182" s="984"/>
      <c r="LSN182" s="984"/>
      <c r="LSO182" s="984"/>
      <c r="LSP182" s="984"/>
      <c r="LSQ182" s="984"/>
      <c r="LSR182" s="984"/>
      <c r="LSS182" s="984"/>
      <c r="LST182" s="984"/>
      <c r="LSU182" s="984"/>
      <c r="LSV182" s="984"/>
      <c r="LSW182" s="984"/>
      <c r="LSX182" s="984"/>
      <c r="LSY182" s="984"/>
      <c r="LSZ182" s="984"/>
      <c r="LTA182" s="984"/>
      <c r="LTB182" s="984"/>
      <c r="LTC182" s="984"/>
      <c r="LTD182" s="984"/>
      <c r="LTE182" s="984"/>
      <c r="LTF182" s="984"/>
      <c r="LTG182" s="984"/>
      <c r="LTH182" s="984"/>
      <c r="LTI182" s="984"/>
      <c r="LTJ182" s="984"/>
      <c r="LTK182" s="984"/>
      <c r="LTL182" s="984"/>
      <c r="LTM182" s="984"/>
      <c r="LTN182" s="984"/>
      <c r="LTO182" s="984"/>
      <c r="LTP182" s="984"/>
      <c r="LTQ182" s="984"/>
      <c r="LTR182" s="984"/>
      <c r="LTS182" s="984"/>
      <c r="LTT182" s="984"/>
      <c r="LTU182" s="984"/>
      <c r="LTV182" s="984"/>
      <c r="LTW182" s="984"/>
      <c r="LTX182" s="984"/>
      <c r="LTY182" s="984"/>
      <c r="LTZ182" s="984"/>
      <c r="LUA182" s="984"/>
      <c r="LUB182" s="984"/>
      <c r="LUC182" s="984"/>
      <c r="LUD182" s="984"/>
      <c r="LUE182" s="984"/>
      <c r="LUF182" s="984"/>
      <c r="LUG182" s="984"/>
      <c r="LUH182" s="984"/>
      <c r="LUI182" s="984"/>
      <c r="LUJ182" s="984"/>
      <c r="LUK182" s="984"/>
      <c r="LUL182" s="984"/>
      <c r="LUM182" s="984"/>
      <c r="LUN182" s="984"/>
      <c r="LUO182" s="984"/>
      <c r="LUP182" s="984"/>
      <c r="LUQ182" s="984"/>
      <c r="LUR182" s="984"/>
      <c r="LUS182" s="984"/>
      <c r="LUT182" s="984"/>
      <c r="LUU182" s="984"/>
      <c r="LUV182" s="984"/>
      <c r="LUW182" s="984"/>
      <c r="LUX182" s="984"/>
      <c r="LUY182" s="984"/>
      <c r="LUZ182" s="984"/>
      <c r="LVA182" s="984"/>
      <c r="LVB182" s="984"/>
      <c r="LVC182" s="984"/>
      <c r="LVD182" s="984"/>
      <c r="LVE182" s="984"/>
      <c r="LVF182" s="984"/>
      <c r="LVG182" s="984"/>
      <c r="LVH182" s="984"/>
      <c r="LVI182" s="984"/>
      <c r="LVJ182" s="984"/>
      <c r="LVK182" s="984"/>
      <c r="LVL182" s="984"/>
      <c r="LVM182" s="984"/>
      <c r="LVN182" s="984"/>
      <c r="LVO182" s="984"/>
      <c r="LVP182" s="984"/>
      <c r="LVQ182" s="984"/>
      <c r="LVR182" s="984"/>
      <c r="LVS182" s="984"/>
      <c r="LVT182" s="984"/>
      <c r="LVU182" s="984"/>
      <c r="LVV182" s="984"/>
      <c r="LVW182" s="984"/>
      <c r="LVX182" s="984"/>
      <c r="LVY182" s="984"/>
      <c r="LVZ182" s="984"/>
      <c r="LWA182" s="984"/>
      <c r="LWB182" s="984"/>
      <c r="LWC182" s="984"/>
      <c r="LWD182" s="984"/>
      <c r="LWE182" s="984"/>
      <c r="LWF182" s="984"/>
      <c r="LWG182" s="984"/>
      <c r="LWH182" s="984"/>
      <c r="LWI182" s="984"/>
      <c r="LWJ182" s="984"/>
      <c r="LWK182" s="984"/>
      <c r="LWL182" s="984"/>
      <c r="LWM182" s="984"/>
      <c r="LWN182" s="984"/>
      <c r="LWO182" s="984"/>
      <c r="LWP182" s="984"/>
      <c r="LWQ182" s="984"/>
      <c r="LWR182" s="984"/>
      <c r="LWS182" s="984"/>
      <c r="LWT182" s="984"/>
      <c r="LWU182" s="984"/>
      <c r="LWV182" s="984"/>
      <c r="LWW182" s="984"/>
      <c r="LWX182" s="984"/>
      <c r="LWY182" s="984"/>
      <c r="LWZ182" s="984"/>
      <c r="LXA182" s="984"/>
      <c r="LXB182" s="984"/>
      <c r="LXC182" s="984"/>
      <c r="LXD182" s="984"/>
      <c r="LXE182" s="984"/>
      <c r="LXF182" s="984"/>
      <c r="LXG182" s="984"/>
      <c r="LXH182" s="984"/>
      <c r="LXI182" s="984"/>
      <c r="LXJ182" s="984"/>
      <c r="LXK182" s="984"/>
      <c r="LXL182" s="984"/>
      <c r="LXM182" s="984"/>
      <c r="LXN182" s="984"/>
      <c r="LXO182" s="984"/>
      <c r="LXP182" s="984"/>
      <c r="LXQ182" s="984"/>
      <c r="LXR182" s="984"/>
      <c r="LXS182" s="984"/>
      <c r="LXT182" s="984"/>
      <c r="LXU182" s="984"/>
      <c r="LXV182" s="984"/>
      <c r="LXW182" s="984"/>
      <c r="LXX182" s="984"/>
      <c r="LXY182" s="984"/>
      <c r="LXZ182" s="984"/>
      <c r="LYA182" s="984"/>
      <c r="LYB182" s="984"/>
      <c r="LYC182" s="984"/>
      <c r="LYD182" s="984"/>
      <c r="LYE182" s="984"/>
      <c r="LYF182" s="984"/>
      <c r="LYG182" s="984"/>
      <c r="LYH182" s="984"/>
      <c r="LYI182" s="984"/>
      <c r="LYJ182" s="984"/>
      <c r="LYK182" s="984"/>
      <c r="LYL182" s="984"/>
      <c r="LYM182" s="984"/>
      <c r="LYN182" s="984"/>
      <c r="LYO182" s="984"/>
      <c r="LYP182" s="984"/>
      <c r="LYQ182" s="984"/>
      <c r="LYR182" s="984"/>
      <c r="LYS182" s="984"/>
      <c r="LYT182" s="984"/>
      <c r="LYU182" s="984"/>
      <c r="LYV182" s="984"/>
      <c r="LYW182" s="984"/>
      <c r="LYX182" s="984"/>
      <c r="LYY182" s="984"/>
      <c r="LYZ182" s="984"/>
      <c r="LZA182" s="984"/>
      <c r="LZB182" s="984"/>
      <c r="LZC182" s="984"/>
      <c r="LZD182" s="984"/>
      <c r="LZE182" s="984"/>
      <c r="LZF182" s="984"/>
      <c r="LZG182" s="984"/>
      <c r="LZH182" s="984"/>
      <c r="LZI182" s="984"/>
      <c r="LZJ182" s="984"/>
      <c r="LZK182" s="984"/>
      <c r="LZL182" s="984"/>
      <c r="LZM182" s="984"/>
      <c r="LZN182" s="984"/>
      <c r="LZO182" s="984"/>
      <c r="LZP182" s="984"/>
      <c r="LZQ182" s="984"/>
      <c r="LZR182" s="984"/>
      <c r="LZS182" s="984"/>
      <c r="LZT182" s="984"/>
      <c r="LZU182" s="984"/>
      <c r="LZV182" s="984"/>
      <c r="LZW182" s="984"/>
      <c r="LZX182" s="984"/>
      <c r="LZY182" s="984"/>
      <c r="LZZ182" s="984"/>
      <c r="MAA182" s="984"/>
      <c r="MAB182" s="984"/>
      <c r="MAC182" s="984"/>
      <c r="MAD182" s="984"/>
      <c r="MAE182" s="984"/>
      <c r="MAF182" s="984"/>
      <c r="MAG182" s="984"/>
      <c r="MAH182" s="984"/>
      <c r="MAI182" s="984"/>
      <c r="MAJ182" s="984"/>
      <c r="MAK182" s="984"/>
      <c r="MAL182" s="984"/>
      <c r="MAM182" s="984"/>
      <c r="MAN182" s="984"/>
      <c r="MAO182" s="984"/>
      <c r="MAP182" s="984"/>
      <c r="MAQ182" s="984"/>
      <c r="MAR182" s="984"/>
      <c r="MAS182" s="984"/>
      <c r="MAT182" s="984"/>
      <c r="MAU182" s="984"/>
      <c r="MAV182" s="984"/>
      <c r="MAW182" s="984"/>
      <c r="MAX182" s="984"/>
      <c r="MAY182" s="984"/>
      <c r="MAZ182" s="984"/>
      <c r="MBA182" s="984"/>
      <c r="MBB182" s="984"/>
      <c r="MBC182" s="984"/>
      <c r="MBD182" s="984"/>
      <c r="MBE182" s="984"/>
      <c r="MBF182" s="984"/>
      <c r="MBG182" s="984"/>
      <c r="MBH182" s="984"/>
      <c r="MBI182" s="984"/>
      <c r="MBJ182" s="984"/>
      <c r="MBK182" s="984"/>
      <c r="MBL182" s="984"/>
      <c r="MBM182" s="984"/>
      <c r="MBN182" s="984"/>
      <c r="MBO182" s="984"/>
      <c r="MBP182" s="984"/>
      <c r="MBQ182" s="984"/>
      <c r="MBR182" s="984"/>
      <c r="MBS182" s="984"/>
      <c r="MBT182" s="984"/>
      <c r="MBU182" s="984"/>
      <c r="MBV182" s="984"/>
      <c r="MBW182" s="984"/>
      <c r="MBX182" s="984"/>
      <c r="MBY182" s="984"/>
      <c r="MBZ182" s="984"/>
      <c r="MCA182" s="984"/>
      <c r="MCB182" s="984"/>
      <c r="MCC182" s="984"/>
      <c r="MCD182" s="984"/>
      <c r="MCE182" s="984"/>
      <c r="MCF182" s="984"/>
      <c r="MCG182" s="984"/>
      <c r="MCH182" s="984"/>
      <c r="MCI182" s="984"/>
      <c r="MCJ182" s="984"/>
      <c r="MCK182" s="984"/>
      <c r="MCL182" s="984"/>
      <c r="MCM182" s="984"/>
      <c r="MCN182" s="984"/>
      <c r="MCO182" s="984"/>
      <c r="MCP182" s="984"/>
      <c r="MCQ182" s="984"/>
      <c r="MCR182" s="984"/>
      <c r="MCS182" s="984"/>
      <c r="MCT182" s="984"/>
      <c r="MCU182" s="984"/>
      <c r="MCV182" s="984"/>
      <c r="MCW182" s="984"/>
      <c r="MCX182" s="984"/>
      <c r="MCY182" s="984"/>
      <c r="MCZ182" s="984"/>
      <c r="MDA182" s="984"/>
      <c r="MDB182" s="984"/>
      <c r="MDC182" s="984"/>
      <c r="MDD182" s="984"/>
      <c r="MDE182" s="984"/>
      <c r="MDF182" s="984"/>
      <c r="MDG182" s="984"/>
      <c r="MDH182" s="984"/>
      <c r="MDI182" s="984"/>
      <c r="MDJ182" s="984"/>
      <c r="MDK182" s="984"/>
      <c r="MDL182" s="984"/>
      <c r="MDM182" s="984"/>
      <c r="MDN182" s="984"/>
      <c r="MDO182" s="984"/>
      <c r="MDP182" s="984"/>
      <c r="MDQ182" s="984"/>
      <c r="MDR182" s="984"/>
      <c r="MDS182" s="984"/>
      <c r="MDT182" s="984"/>
      <c r="MDU182" s="984"/>
      <c r="MDV182" s="984"/>
      <c r="MDW182" s="984"/>
      <c r="MDX182" s="984"/>
      <c r="MDY182" s="984"/>
      <c r="MDZ182" s="984"/>
      <c r="MEA182" s="984"/>
      <c r="MEB182" s="984"/>
      <c r="MEC182" s="984"/>
      <c r="MED182" s="984"/>
      <c r="MEE182" s="984"/>
      <c r="MEF182" s="984"/>
      <c r="MEG182" s="984"/>
      <c r="MEH182" s="984"/>
      <c r="MEI182" s="984"/>
      <c r="MEJ182" s="984"/>
      <c r="MEK182" s="984"/>
      <c r="MEL182" s="984"/>
      <c r="MEM182" s="984"/>
      <c r="MEN182" s="984"/>
      <c r="MEO182" s="984"/>
      <c r="MEP182" s="984"/>
      <c r="MEQ182" s="984"/>
      <c r="MER182" s="984"/>
      <c r="MES182" s="984"/>
      <c r="MET182" s="984"/>
      <c r="MEU182" s="984"/>
      <c r="MEV182" s="984"/>
      <c r="MEW182" s="984"/>
      <c r="MEX182" s="984"/>
      <c r="MEY182" s="984"/>
      <c r="MEZ182" s="984"/>
      <c r="MFA182" s="984"/>
      <c r="MFB182" s="984"/>
      <c r="MFC182" s="984"/>
      <c r="MFD182" s="984"/>
      <c r="MFE182" s="984"/>
      <c r="MFF182" s="984"/>
      <c r="MFG182" s="984"/>
      <c r="MFH182" s="984"/>
      <c r="MFI182" s="984"/>
      <c r="MFJ182" s="984"/>
      <c r="MFK182" s="984"/>
      <c r="MFL182" s="984"/>
      <c r="MFM182" s="984"/>
      <c r="MFN182" s="984"/>
      <c r="MFO182" s="984"/>
      <c r="MFP182" s="984"/>
      <c r="MFQ182" s="984"/>
      <c r="MFR182" s="984"/>
      <c r="MFS182" s="984"/>
      <c r="MFT182" s="984"/>
      <c r="MFU182" s="984"/>
      <c r="MFV182" s="984"/>
      <c r="MFW182" s="984"/>
      <c r="MFX182" s="984"/>
      <c r="MFY182" s="984"/>
      <c r="MFZ182" s="984"/>
      <c r="MGA182" s="984"/>
      <c r="MGB182" s="984"/>
      <c r="MGC182" s="984"/>
      <c r="MGD182" s="984"/>
      <c r="MGE182" s="984"/>
      <c r="MGF182" s="984"/>
      <c r="MGG182" s="984"/>
      <c r="MGH182" s="984"/>
      <c r="MGI182" s="984"/>
      <c r="MGJ182" s="984"/>
      <c r="MGK182" s="984"/>
      <c r="MGL182" s="984"/>
      <c r="MGM182" s="984"/>
      <c r="MGN182" s="984"/>
      <c r="MGO182" s="984"/>
      <c r="MGP182" s="984"/>
      <c r="MGQ182" s="984"/>
      <c r="MGR182" s="984"/>
      <c r="MGS182" s="984"/>
      <c r="MGT182" s="984"/>
      <c r="MGU182" s="984"/>
      <c r="MGV182" s="984"/>
      <c r="MGW182" s="984"/>
      <c r="MGX182" s="984"/>
      <c r="MGY182" s="984"/>
      <c r="MGZ182" s="984"/>
      <c r="MHA182" s="984"/>
      <c r="MHB182" s="984"/>
      <c r="MHC182" s="984"/>
      <c r="MHD182" s="984"/>
      <c r="MHE182" s="984"/>
      <c r="MHF182" s="984"/>
      <c r="MHG182" s="984"/>
      <c r="MHH182" s="984"/>
      <c r="MHI182" s="984"/>
      <c r="MHJ182" s="984"/>
      <c r="MHK182" s="984"/>
      <c r="MHL182" s="984"/>
      <c r="MHM182" s="984"/>
      <c r="MHN182" s="984"/>
      <c r="MHO182" s="984"/>
      <c r="MHP182" s="984"/>
      <c r="MHQ182" s="984"/>
      <c r="MHR182" s="984"/>
      <c r="MHS182" s="984"/>
      <c r="MHT182" s="984"/>
      <c r="MHU182" s="984"/>
      <c r="MHV182" s="984"/>
      <c r="MHW182" s="984"/>
      <c r="MHX182" s="984"/>
      <c r="MHY182" s="984"/>
      <c r="MHZ182" s="984"/>
      <c r="MIA182" s="984"/>
      <c r="MIB182" s="984"/>
      <c r="MIC182" s="984"/>
      <c r="MID182" s="984"/>
      <c r="MIE182" s="984"/>
      <c r="MIF182" s="984"/>
      <c r="MIG182" s="984"/>
      <c r="MIH182" s="984"/>
      <c r="MII182" s="984"/>
      <c r="MIJ182" s="984"/>
      <c r="MIK182" s="984"/>
      <c r="MIL182" s="984"/>
      <c r="MIM182" s="984"/>
      <c r="MIN182" s="984"/>
      <c r="MIO182" s="984"/>
      <c r="MIP182" s="984"/>
      <c r="MIQ182" s="984"/>
      <c r="MIR182" s="984"/>
      <c r="MIS182" s="984"/>
      <c r="MIT182" s="984"/>
      <c r="MIU182" s="984"/>
      <c r="MIV182" s="984"/>
      <c r="MIW182" s="984"/>
      <c r="MIX182" s="984"/>
      <c r="MIY182" s="984"/>
      <c r="MIZ182" s="984"/>
      <c r="MJA182" s="984"/>
      <c r="MJB182" s="984"/>
      <c r="MJC182" s="984"/>
      <c r="MJD182" s="984"/>
      <c r="MJE182" s="984"/>
      <c r="MJF182" s="984"/>
      <c r="MJG182" s="984"/>
      <c r="MJH182" s="984"/>
      <c r="MJI182" s="984"/>
      <c r="MJJ182" s="984"/>
      <c r="MJK182" s="984"/>
      <c r="MJL182" s="984"/>
      <c r="MJM182" s="984"/>
      <c r="MJN182" s="984"/>
      <c r="MJO182" s="984"/>
      <c r="MJP182" s="984"/>
      <c r="MJQ182" s="984"/>
      <c r="MJR182" s="984"/>
      <c r="MJS182" s="984"/>
      <c r="MJT182" s="984"/>
      <c r="MJU182" s="984"/>
      <c r="MJV182" s="984"/>
      <c r="MJW182" s="984"/>
      <c r="MJX182" s="984"/>
      <c r="MJY182" s="984"/>
      <c r="MJZ182" s="984"/>
      <c r="MKA182" s="984"/>
      <c r="MKB182" s="984"/>
      <c r="MKC182" s="984"/>
      <c r="MKD182" s="984"/>
      <c r="MKE182" s="984"/>
      <c r="MKF182" s="984"/>
      <c r="MKG182" s="984"/>
      <c r="MKH182" s="984"/>
      <c r="MKI182" s="984"/>
      <c r="MKJ182" s="984"/>
      <c r="MKK182" s="984"/>
      <c r="MKL182" s="984"/>
      <c r="MKM182" s="984"/>
      <c r="MKN182" s="984"/>
      <c r="MKO182" s="984"/>
      <c r="MKP182" s="984"/>
      <c r="MKQ182" s="984"/>
      <c r="MKR182" s="984"/>
      <c r="MKS182" s="984"/>
      <c r="MKT182" s="984"/>
      <c r="MKU182" s="984"/>
      <c r="MKV182" s="984"/>
      <c r="MKW182" s="984"/>
      <c r="MKX182" s="984"/>
      <c r="MKY182" s="984"/>
      <c r="MKZ182" s="984"/>
      <c r="MLA182" s="984"/>
      <c r="MLB182" s="984"/>
      <c r="MLC182" s="984"/>
      <c r="MLD182" s="984"/>
      <c r="MLE182" s="984"/>
      <c r="MLF182" s="984"/>
      <c r="MLG182" s="984"/>
      <c r="MLH182" s="984"/>
      <c r="MLI182" s="984"/>
      <c r="MLJ182" s="984"/>
      <c r="MLK182" s="984"/>
      <c r="MLL182" s="984"/>
      <c r="MLM182" s="984"/>
      <c r="MLN182" s="984"/>
      <c r="MLO182" s="984"/>
      <c r="MLP182" s="984"/>
      <c r="MLQ182" s="984"/>
      <c r="MLR182" s="984"/>
      <c r="MLS182" s="984"/>
      <c r="MLT182" s="984"/>
      <c r="MLU182" s="984"/>
      <c r="MLV182" s="984"/>
      <c r="MLW182" s="984"/>
      <c r="MLX182" s="984"/>
      <c r="MLY182" s="984"/>
      <c r="MLZ182" s="984"/>
      <c r="MMA182" s="984"/>
      <c r="MMB182" s="984"/>
      <c r="MMC182" s="984"/>
      <c r="MMD182" s="984"/>
      <c r="MME182" s="984"/>
      <c r="MMF182" s="984"/>
      <c r="MMG182" s="984"/>
      <c r="MMH182" s="984"/>
      <c r="MMI182" s="984"/>
      <c r="MMJ182" s="984"/>
      <c r="MMK182" s="984"/>
      <c r="MML182" s="984"/>
      <c r="MMM182" s="984"/>
      <c r="MMN182" s="984"/>
      <c r="MMO182" s="984"/>
      <c r="MMP182" s="984"/>
      <c r="MMQ182" s="984"/>
      <c r="MMR182" s="984"/>
      <c r="MMS182" s="984"/>
      <c r="MMT182" s="984"/>
      <c r="MMU182" s="984"/>
      <c r="MMV182" s="984"/>
      <c r="MMW182" s="984"/>
      <c r="MMX182" s="984"/>
      <c r="MMY182" s="984"/>
      <c r="MMZ182" s="984"/>
      <c r="MNA182" s="984"/>
      <c r="MNB182" s="984"/>
      <c r="MNC182" s="984"/>
      <c r="MND182" s="984"/>
      <c r="MNE182" s="984"/>
      <c r="MNF182" s="984"/>
      <c r="MNG182" s="984"/>
      <c r="MNH182" s="984"/>
      <c r="MNI182" s="984"/>
      <c r="MNJ182" s="984"/>
      <c r="MNK182" s="984"/>
      <c r="MNL182" s="984"/>
      <c r="MNM182" s="984"/>
      <c r="MNN182" s="984"/>
      <c r="MNO182" s="984"/>
      <c r="MNP182" s="984"/>
      <c r="MNQ182" s="984"/>
      <c r="MNR182" s="984"/>
      <c r="MNS182" s="984"/>
      <c r="MNT182" s="984"/>
      <c r="MNU182" s="984"/>
      <c r="MNV182" s="984"/>
      <c r="MNW182" s="984"/>
      <c r="MNX182" s="984"/>
      <c r="MNY182" s="984"/>
      <c r="MNZ182" s="984"/>
      <c r="MOA182" s="984"/>
      <c r="MOB182" s="984"/>
      <c r="MOC182" s="984"/>
      <c r="MOD182" s="984"/>
      <c r="MOE182" s="984"/>
      <c r="MOF182" s="984"/>
      <c r="MOG182" s="984"/>
      <c r="MOH182" s="984"/>
      <c r="MOI182" s="984"/>
      <c r="MOJ182" s="984"/>
      <c r="MOK182" s="984"/>
      <c r="MOL182" s="984"/>
      <c r="MOM182" s="984"/>
      <c r="MON182" s="984"/>
      <c r="MOO182" s="984"/>
      <c r="MOP182" s="984"/>
      <c r="MOQ182" s="984"/>
      <c r="MOR182" s="984"/>
      <c r="MOS182" s="984"/>
      <c r="MOT182" s="984"/>
      <c r="MOU182" s="984"/>
      <c r="MOV182" s="984"/>
      <c r="MOW182" s="984"/>
      <c r="MOX182" s="984"/>
      <c r="MOY182" s="984"/>
      <c r="MOZ182" s="984"/>
      <c r="MPA182" s="984"/>
      <c r="MPB182" s="984"/>
      <c r="MPC182" s="984"/>
      <c r="MPD182" s="984"/>
      <c r="MPE182" s="984"/>
      <c r="MPF182" s="984"/>
      <c r="MPG182" s="984"/>
      <c r="MPH182" s="984"/>
      <c r="MPI182" s="984"/>
      <c r="MPJ182" s="984"/>
      <c r="MPK182" s="984"/>
      <c r="MPL182" s="984"/>
      <c r="MPM182" s="984"/>
      <c r="MPN182" s="984"/>
      <c r="MPO182" s="984"/>
      <c r="MPP182" s="984"/>
      <c r="MPQ182" s="984"/>
      <c r="MPR182" s="984"/>
      <c r="MPS182" s="984"/>
      <c r="MPT182" s="984"/>
      <c r="MPU182" s="984"/>
      <c r="MPV182" s="984"/>
      <c r="MPW182" s="984"/>
      <c r="MPX182" s="984"/>
      <c r="MPY182" s="984"/>
      <c r="MPZ182" s="984"/>
      <c r="MQA182" s="984"/>
      <c r="MQB182" s="984"/>
      <c r="MQC182" s="984"/>
      <c r="MQD182" s="984"/>
      <c r="MQE182" s="984"/>
      <c r="MQF182" s="984"/>
      <c r="MQG182" s="984"/>
      <c r="MQH182" s="984"/>
      <c r="MQI182" s="984"/>
      <c r="MQJ182" s="984"/>
      <c r="MQK182" s="984"/>
      <c r="MQL182" s="984"/>
      <c r="MQM182" s="984"/>
      <c r="MQN182" s="984"/>
      <c r="MQO182" s="984"/>
      <c r="MQP182" s="984"/>
      <c r="MQQ182" s="984"/>
      <c r="MQR182" s="984"/>
      <c r="MQS182" s="984"/>
      <c r="MQT182" s="984"/>
      <c r="MQU182" s="984"/>
      <c r="MQV182" s="984"/>
      <c r="MQW182" s="984"/>
      <c r="MQX182" s="984"/>
      <c r="MQY182" s="984"/>
      <c r="MQZ182" s="984"/>
      <c r="MRA182" s="984"/>
      <c r="MRB182" s="984"/>
      <c r="MRC182" s="984"/>
      <c r="MRD182" s="984"/>
      <c r="MRE182" s="984"/>
      <c r="MRF182" s="984"/>
      <c r="MRG182" s="984"/>
      <c r="MRH182" s="984"/>
      <c r="MRI182" s="984"/>
      <c r="MRJ182" s="984"/>
      <c r="MRK182" s="984"/>
      <c r="MRL182" s="984"/>
      <c r="MRM182" s="984"/>
      <c r="MRN182" s="984"/>
      <c r="MRO182" s="984"/>
      <c r="MRP182" s="984"/>
      <c r="MRQ182" s="984"/>
      <c r="MRR182" s="984"/>
      <c r="MRS182" s="984"/>
      <c r="MRT182" s="984"/>
      <c r="MRU182" s="984"/>
      <c r="MRV182" s="984"/>
      <c r="MRW182" s="984"/>
      <c r="MRX182" s="984"/>
      <c r="MRY182" s="984"/>
      <c r="MRZ182" s="984"/>
      <c r="MSA182" s="984"/>
      <c r="MSB182" s="984"/>
      <c r="MSC182" s="984"/>
      <c r="MSD182" s="984"/>
      <c r="MSE182" s="984"/>
      <c r="MSF182" s="984"/>
      <c r="MSG182" s="984"/>
      <c r="MSH182" s="984"/>
      <c r="MSI182" s="984"/>
      <c r="MSJ182" s="984"/>
      <c r="MSK182" s="984"/>
      <c r="MSL182" s="984"/>
      <c r="MSM182" s="984"/>
      <c r="MSN182" s="984"/>
      <c r="MSO182" s="984"/>
      <c r="MSP182" s="984"/>
      <c r="MSQ182" s="984"/>
      <c r="MSR182" s="984"/>
      <c r="MSS182" s="984"/>
      <c r="MST182" s="984"/>
      <c r="MSU182" s="984"/>
      <c r="MSV182" s="984"/>
      <c r="MSW182" s="984"/>
      <c r="MSX182" s="984"/>
      <c r="MSY182" s="984"/>
      <c r="MSZ182" s="984"/>
      <c r="MTA182" s="984"/>
      <c r="MTB182" s="984"/>
      <c r="MTC182" s="984"/>
      <c r="MTD182" s="984"/>
      <c r="MTE182" s="984"/>
      <c r="MTF182" s="984"/>
      <c r="MTG182" s="984"/>
      <c r="MTH182" s="984"/>
      <c r="MTI182" s="984"/>
      <c r="MTJ182" s="984"/>
      <c r="MTK182" s="984"/>
      <c r="MTL182" s="984"/>
      <c r="MTM182" s="984"/>
      <c r="MTN182" s="984"/>
      <c r="MTO182" s="984"/>
      <c r="MTP182" s="984"/>
      <c r="MTQ182" s="984"/>
      <c r="MTR182" s="984"/>
      <c r="MTS182" s="984"/>
      <c r="MTT182" s="984"/>
      <c r="MTU182" s="984"/>
      <c r="MTV182" s="984"/>
      <c r="MTW182" s="984"/>
      <c r="MTX182" s="984"/>
      <c r="MTY182" s="984"/>
      <c r="MTZ182" s="984"/>
      <c r="MUA182" s="984"/>
      <c r="MUB182" s="984"/>
      <c r="MUC182" s="984"/>
      <c r="MUD182" s="984"/>
      <c r="MUE182" s="984"/>
      <c r="MUF182" s="984"/>
      <c r="MUG182" s="984"/>
      <c r="MUH182" s="984"/>
      <c r="MUI182" s="984"/>
      <c r="MUJ182" s="984"/>
      <c r="MUK182" s="984"/>
      <c r="MUL182" s="984"/>
      <c r="MUM182" s="984"/>
      <c r="MUN182" s="984"/>
      <c r="MUO182" s="984"/>
      <c r="MUP182" s="984"/>
      <c r="MUQ182" s="984"/>
      <c r="MUR182" s="984"/>
      <c r="MUS182" s="984"/>
      <c r="MUT182" s="984"/>
      <c r="MUU182" s="984"/>
      <c r="MUV182" s="984"/>
      <c r="MUW182" s="984"/>
      <c r="MUX182" s="984"/>
      <c r="MUY182" s="984"/>
      <c r="MUZ182" s="984"/>
      <c r="MVA182" s="984"/>
      <c r="MVB182" s="984"/>
      <c r="MVC182" s="984"/>
      <c r="MVD182" s="984"/>
      <c r="MVE182" s="984"/>
      <c r="MVF182" s="984"/>
      <c r="MVG182" s="984"/>
      <c r="MVH182" s="984"/>
      <c r="MVI182" s="984"/>
      <c r="MVJ182" s="984"/>
      <c r="MVK182" s="984"/>
      <c r="MVL182" s="984"/>
      <c r="MVM182" s="984"/>
      <c r="MVN182" s="984"/>
      <c r="MVO182" s="984"/>
      <c r="MVP182" s="984"/>
      <c r="MVQ182" s="984"/>
      <c r="MVR182" s="984"/>
      <c r="MVS182" s="984"/>
      <c r="MVT182" s="984"/>
      <c r="MVU182" s="984"/>
      <c r="MVV182" s="984"/>
      <c r="MVW182" s="984"/>
      <c r="MVX182" s="984"/>
      <c r="MVY182" s="984"/>
      <c r="MVZ182" s="984"/>
      <c r="MWA182" s="984"/>
      <c r="MWB182" s="984"/>
      <c r="MWC182" s="984"/>
      <c r="MWD182" s="984"/>
      <c r="MWE182" s="984"/>
      <c r="MWF182" s="984"/>
      <c r="MWG182" s="984"/>
      <c r="MWH182" s="984"/>
      <c r="MWI182" s="984"/>
      <c r="MWJ182" s="984"/>
      <c r="MWK182" s="984"/>
      <c r="MWL182" s="984"/>
      <c r="MWM182" s="984"/>
      <c r="MWN182" s="984"/>
      <c r="MWO182" s="984"/>
      <c r="MWP182" s="984"/>
      <c r="MWQ182" s="984"/>
      <c r="MWR182" s="984"/>
      <c r="MWS182" s="984"/>
      <c r="MWT182" s="984"/>
      <c r="MWU182" s="984"/>
      <c r="MWV182" s="984"/>
      <c r="MWW182" s="984"/>
      <c r="MWX182" s="984"/>
      <c r="MWY182" s="984"/>
      <c r="MWZ182" s="984"/>
      <c r="MXA182" s="984"/>
      <c r="MXB182" s="984"/>
      <c r="MXC182" s="984"/>
      <c r="MXD182" s="984"/>
      <c r="MXE182" s="984"/>
      <c r="MXF182" s="984"/>
      <c r="MXG182" s="984"/>
      <c r="MXH182" s="984"/>
      <c r="MXI182" s="984"/>
      <c r="MXJ182" s="984"/>
      <c r="MXK182" s="984"/>
      <c r="MXL182" s="984"/>
      <c r="MXM182" s="984"/>
      <c r="MXN182" s="984"/>
      <c r="MXO182" s="984"/>
      <c r="MXP182" s="984"/>
      <c r="MXQ182" s="984"/>
      <c r="MXR182" s="984"/>
      <c r="MXS182" s="984"/>
      <c r="MXT182" s="984"/>
      <c r="MXU182" s="984"/>
      <c r="MXV182" s="984"/>
      <c r="MXW182" s="984"/>
      <c r="MXX182" s="984"/>
      <c r="MXY182" s="984"/>
      <c r="MXZ182" s="984"/>
      <c r="MYA182" s="984"/>
      <c r="MYB182" s="984"/>
      <c r="MYC182" s="984"/>
      <c r="MYD182" s="984"/>
      <c r="MYE182" s="984"/>
      <c r="MYF182" s="984"/>
      <c r="MYG182" s="984"/>
      <c r="MYH182" s="984"/>
      <c r="MYI182" s="984"/>
      <c r="MYJ182" s="984"/>
      <c r="MYK182" s="984"/>
      <c r="MYL182" s="984"/>
      <c r="MYM182" s="984"/>
      <c r="MYN182" s="984"/>
      <c r="MYO182" s="984"/>
      <c r="MYP182" s="984"/>
      <c r="MYQ182" s="984"/>
      <c r="MYR182" s="984"/>
      <c r="MYS182" s="984"/>
      <c r="MYT182" s="984"/>
      <c r="MYU182" s="984"/>
      <c r="MYV182" s="984"/>
      <c r="MYW182" s="984"/>
      <c r="MYX182" s="984"/>
      <c r="MYY182" s="984"/>
      <c r="MYZ182" s="984"/>
      <c r="MZA182" s="984"/>
      <c r="MZB182" s="984"/>
      <c r="MZC182" s="984"/>
      <c r="MZD182" s="984"/>
      <c r="MZE182" s="984"/>
      <c r="MZF182" s="984"/>
      <c r="MZG182" s="984"/>
      <c r="MZH182" s="984"/>
      <c r="MZI182" s="984"/>
      <c r="MZJ182" s="984"/>
      <c r="MZK182" s="984"/>
      <c r="MZL182" s="984"/>
      <c r="MZM182" s="984"/>
      <c r="MZN182" s="984"/>
      <c r="MZO182" s="984"/>
      <c r="MZP182" s="984"/>
      <c r="MZQ182" s="984"/>
      <c r="MZR182" s="984"/>
      <c r="MZS182" s="984"/>
      <c r="MZT182" s="984"/>
      <c r="MZU182" s="984"/>
      <c r="MZV182" s="984"/>
      <c r="MZW182" s="984"/>
      <c r="MZX182" s="984"/>
      <c r="MZY182" s="984"/>
      <c r="MZZ182" s="984"/>
      <c r="NAA182" s="984"/>
      <c r="NAB182" s="984"/>
      <c r="NAC182" s="984"/>
      <c r="NAD182" s="984"/>
      <c r="NAE182" s="984"/>
      <c r="NAF182" s="984"/>
      <c r="NAG182" s="984"/>
      <c r="NAH182" s="984"/>
      <c r="NAI182" s="984"/>
      <c r="NAJ182" s="984"/>
      <c r="NAK182" s="984"/>
      <c r="NAL182" s="984"/>
      <c r="NAM182" s="984"/>
      <c r="NAN182" s="984"/>
      <c r="NAO182" s="984"/>
      <c r="NAP182" s="984"/>
      <c r="NAQ182" s="984"/>
      <c r="NAR182" s="984"/>
      <c r="NAS182" s="984"/>
      <c r="NAT182" s="984"/>
      <c r="NAU182" s="984"/>
      <c r="NAV182" s="984"/>
      <c r="NAW182" s="984"/>
      <c r="NAX182" s="984"/>
      <c r="NAY182" s="984"/>
      <c r="NAZ182" s="984"/>
      <c r="NBA182" s="984"/>
      <c r="NBB182" s="984"/>
      <c r="NBC182" s="984"/>
      <c r="NBD182" s="984"/>
      <c r="NBE182" s="984"/>
      <c r="NBF182" s="984"/>
      <c r="NBG182" s="984"/>
      <c r="NBH182" s="984"/>
      <c r="NBI182" s="984"/>
      <c r="NBJ182" s="984"/>
      <c r="NBK182" s="984"/>
      <c r="NBL182" s="984"/>
      <c r="NBM182" s="984"/>
      <c r="NBN182" s="984"/>
      <c r="NBO182" s="984"/>
      <c r="NBP182" s="984"/>
      <c r="NBQ182" s="984"/>
      <c r="NBR182" s="984"/>
      <c r="NBS182" s="984"/>
      <c r="NBT182" s="984"/>
      <c r="NBU182" s="984"/>
      <c r="NBV182" s="984"/>
      <c r="NBW182" s="984"/>
      <c r="NBX182" s="984"/>
      <c r="NBY182" s="984"/>
      <c r="NBZ182" s="984"/>
      <c r="NCA182" s="984"/>
      <c r="NCB182" s="984"/>
      <c r="NCC182" s="984"/>
      <c r="NCD182" s="984"/>
      <c r="NCE182" s="984"/>
      <c r="NCF182" s="984"/>
      <c r="NCG182" s="984"/>
      <c r="NCH182" s="984"/>
      <c r="NCI182" s="984"/>
      <c r="NCJ182" s="984"/>
      <c r="NCK182" s="984"/>
      <c r="NCL182" s="984"/>
      <c r="NCM182" s="984"/>
      <c r="NCN182" s="984"/>
      <c r="NCO182" s="984"/>
      <c r="NCP182" s="984"/>
      <c r="NCQ182" s="984"/>
      <c r="NCR182" s="984"/>
      <c r="NCS182" s="984"/>
      <c r="NCT182" s="984"/>
      <c r="NCU182" s="984"/>
      <c r="NCV182" s="984"/>
      <c r="NCW182" s="984"/>
      <c r="NCX182" s="984"/>
      <c r="NCY182" s="984"/>
      <c r="NCZ182" s="984"/>
      <c r="NDA182" s="984"/>
      <c r="NDB182" s="984"/>
      <c r="NDC182" s="984"/>
      <c r="NDD182" s="984"/>
      <c r="NDE182" s="984"/>
      <c r="NDF182" s="984"/>
      <c r="NDG182" s="984"/>
      <c r="NDH182" s="984"/>
      <c r="NDI182" s="984"/>
      <c r="NDJ182" s="984"/>
      <c r="NDK182" s="984"/>
      <c r="NDL182" s="984"/>
      <c r="NDM182" s="984"/>
      <c r="NDN182" s="984"/>
      <c r="NDO182" s="984"/>
      <c r="NDP182" s="984"/>
      <c r="NDQ182" s="984"/>
      <c r="NDR182" s="984"/>
      <c r="NDS182" s="984"/>
      <c r="NDT182" s="984"/>
      <c r="NDU182" s="984"/>
      <c r="NDV182" s="984"/>
      <c r="NDW182" s="984"/>
      <c r="NDX182" s="984"/>
      <c r="NDY182" s="984"/>
      <c r="NDZ182" s="984"/>
      <c r="NEA182" s="984"/>
      <c r="NEB182" s="984"/>
      <c r="NEC182" s="984"/>
      <c r="NED182" s="984"/>
      <c r="NEE182" s="984"/>
      <c r="NEF182" s="984"/>
      <c r="NEG182" s="984"/>
      <c r="NEH182" s="984"/>
      <c r="NEI182" s="984"/>
      <c r="NEJ182" s="984"/>
      <c r="NEK182" s="984"/>
      <c r="NEL182" s="984"/>
      <c r="NEM182" s="984"/>
      <c r="NEN182" s="984"/>
      <c r="NEO182" s="984"/>
      <c r="NEP182" s="984"/>
      <c r="NEQ182" s="984"/>
      <c r="NER182" s="984"/>
      <c r="NES182" s="984"/>
      <c r="NET182" s="984"/>
      <c r="NEU182" s="984"/>
      <c r="NEV182" s="984"/>
      <c r="NEW182" s="984"/>
      <c r="NEX182" s="984"/>
      <c r="NEY182" s="984"/>
      <c r="NEZ182" s="984"/>
      <c r="NFA182" s="984"/>
      <c r="NFB182" s="984"/>
      <c r="NFC182" s="984"/>
      <c r="NFD182" s="984"/>
      <c r="NFE182" s="984"/>
      <c r="NFF182" s="984"/>
      <c r="NFG182" s="984"/>
      <c r="NFH182" s="984"/>
      <c r="NFI182" s="984"/>
      <c r="NFJ182" s="984"/>
      <c r="NFK182" s="984"/>
      <c r="NFL182" s="984"/>
      <c r="NFM182" s="984"/>
      <c r="NFN182" s="984"/>
      <c r="NFO182" s="984"/>
      <c r="NFP182" s="984"/>
      <c r="NFQ182" s="984"/>
      <c r="NFR182" s="984"/>
      <c r="NFS182" s="984"/>
      <c r="NFT182" s="984"/>
      <c r="NFU182" s="984"/>
      <c r="NFV182" s="984"/>
      <c r="NFW182" s="984"/>
      <c r="NFX182" s="984"/>
      <c r="NFY182" s="984"/>
      <c r="NFZ182" s="984"/>
      <c r="NGA182" s="984"/>
      <c r="NGB182" s="984"/>
      <c r="NGC182" s="984"/>
      <c r="NGD182" s="984"/>
      <c r="NGE182" s="984"/>
      <c r="NGF182" s="984"/>
      <c r="NGG182" s="984"/>
      <c r="NGH182" s="984"/>
      <c r="NGI182" s="984"/>
      <c r="NGJ182" s="984"/>
      <c r="NGK182" s="984"/>
      <c r="NGL182" s="984"/>
      <c r="NGM182" s="984"/>
      <c r="NGN182" s="984"/>
      <c r="NGO182" s="984"/>
      <c r="NGP182" s="984"/>
      <c r="NGQ182" s="984"/>
      <c r="NGR182" s="984"/>
      <c r="NGS182" s="984"/>
      <c r="NGT182" s="984"/>
      <c r="NGU182" s="984"/>
      <c r="NGV182" s="984"/>
      <c r="NGW182" s="984"/>
      <c r="NGX182" s="984"/>
      <c r="NGY182" s="984"/>
      <c r="NGZ182" s="984"/>
      <c r="NHA182" s="984"/>
      <c r="NHB182" s="984"/>
      <c r="NHC182" s="984"/>
      <c r="NHD182" s="984"/>
      <c r="NHE182" s="984"/>
      <c r="NHF182" s="984"/>
      <c r="NHG182" s="984"/>
      <c r="NHH182" s="984"/>
      <c r="NHI182" s="984"/>
      <c r="NHJ182" s="984"/>
      <c r="NHK182" s="984"/>
      <c r="NHL182" s="984"/>
      <c r="NHM182" s="984"/>
      <c r="NHN182" s="984"/>
      <c r="NHO182" s="984"/>
      <c r="NHP182" s="984"/>
      <c r="NHQ182" s="984"/>
      <c r="NHR182" s="984"/>
      <c r="NHS182" s="984"/>
      <c r="NHT182" s="984"/>
      <c r="NHU182" s="984"/>
      <c r="NHV182" s="984"/>
      <c r="NHW182" s="984"/>
      <c r="NHX182" s="984"/>
      <c r="NHY182" s="984"/>
      <c r="NHZ182" s="984"/>
      <c r="NIA182" s="984"/>
      <c r="NIB182" s="984"/>
      <c r="NIC182" s="984"/>
      <c r="NID182" s="984"/>
      <c r="NIE182" s="984"/>
      <c r="NIF182" s="984"/>
      <c r="NIG182" s="984"/>
      <c r="NIH182" s="984"/>
      <c r="NII182" s="984"/>
      <c r="NIJ182" s="984"/>
      <c r="NIK182" s="984"/>
      <c r="NIL182" s="984"/>
      <c r="NIM182" s="984"/>
      <c r="NIN182" s="984"/>
      <c r="NIO182" s="984"/>
      <c r="NIP182" s="984"/>
      <c r="NIQ182" s="984"/>
      <c r="NIR182" s="984"/>
      <c r="NIS182" s="984"/>
      <c r="NIT182" s="984"/>
      <c r="NIU182" s="984"/>
      <c r="NIV182" s="984"/>
      <c r="NIW182" s="984"/>
      <c r="NIX182" s="984"/>
      <c r="NIY182" s="984"/>
      <c r="NIZ182" s="984"/>
      <c r="NJA182" s="984"/>
      <c r="NJB182" s="984"/>
      <c r="NJC182" s="984"/>
      <c r="NJD182" s="984"/>
      <c r="NJE182" s="984"/>
      <c r="NJF182" s="984"/>
      <c r="NJG182" s="984"/>
      <c r="NJH182" s="984"/>
      <c r="NJI182" s="984"/>
      <c r="NJJ182" s="984"/>
      <c r="NJK182" s="984"/>
      <c r="NJL182" s="984"/>
      <c r="NJM182" s="984"/>
      <c r="NJN182" s="984"/>
      <c r="NJO182" s="984"/>
      <c r="NJP182" s="984"/>
      <c r="NJQ182" s="984"/>
      <c r="NJR182" s="984"/>
      <c r="NJS182" s="984"/>
      <c r="NJT182" s="984"/>
      <c r="NJU182" s="984"/>
      <c r="NJV182" s="984"/>
      <c r="NJW182" s="984"/>
      <c r="NJX182" s="984"/>
      <c r="NJY182" s="984"/>
      <c r="NJZ182" s="984"/>
      <c r="NKA182" s="984"/>
      <c r="NKB182" s="984"/>
      <c r="NKC182" s="984"/>
      <c r="NKD182" s="984"/>
      <c r="NKE182" s="984"/>
      <c r="NKF182" s="984"/>
      <c r="NKG182" s="984"/>
      <c r="NKH182" s="984"/>
      <c r="NKI182" s="984"/>
      <c r="NKJ182" s="984"/>
      <c r="NKK182" s="984"/>
      <c r="NKL182" s="984"/>
      <c r="NKM182" s="984"/>
      <c r="NKN182" s="984"/>
      <c r="NKO182" s="984"/>
      <c r="NKP182" s="984"/>
      <c r="NKQ182" s="984"/>
      <c r="NKR182" s="984"/>
      <c r="NKS182" s="984"/>
      <c r="NKT182" s="984"/>
      <c r="NKU182" s="984"/>
      <c r="NKV182" s="984"/>
      <c r="NKW182" s="984"/>
      <c r="NKX182" s="984"/>
      <c r="NKY182" s="984"/>
      <c r="NKZ182" s="984"/>
      <c r="NLA182" s="984"/>
      <c r="NLB182" s="984"/>
      <c r="NLC182" s="984"/>
      <c r="NLD182" s="984"/>
      <c r="NLE182" s="984"/>
      <c r="NLF182" s="984"/>
      <c r="NLG182" s="984"/>
      <c r="NLH182" s="984"/>
      <c r="NLI182" s="984"/>
      <c r="NLJ182" s="984"/>
      <c r="NLK182" s="984"/>
      <c r="NLL182" s="984"/>
      <c r="NLM182" s="984"/>
      <c r="NLN182" s="984"/>
      <c r="NLO182" s="984"/>
      <c r="NLP182" s="984"/>
      <c r="NLQ182" s="984"/>
      <c r="NLR182" s="984"/>
      <c r="NLS182" s="984"/>
      <c r="NLT182" s="984"/>
      <c r="NLU182" s="984"/>
      <c r="NLV182" s="984"/>
      <c r="NLW182" s="984"/>
      <c r="NLX182" s="984"/>
      <c r="NLY182" s="984"/>
      <c r="NLZ182" s="984"/>
      <c r="NMA182" s="984"/>
      <c r="NMB182" s="984"/>
      <c r="NMC182" s="984"/>
      <c r="NMD182" s="984"/>
      <c r="NME182" s="984"/>
      <c r="NMF182" s="984"/>
      <c r="NMG182" s="984"/>
      <c r="NMH182" s="984"/>
      <c r="NMI182" s="984"/>
      <c r="NMJ182" s="984"/>
      <c r="NMK182" s="984"/>
      <c r="NML182" s="984"/>
      <c r="NMM182" s="984"/>
      <c r="NMN182" s="984"/>
      <c r="NMO182" s="984"/>
      <c r="NMP182" s="984"/>
      <c r="NMQ182" s="984"/>
      <c r="NMR182" s="984"/>
      <c r="NMS182" s="984"/>
      <c r="NMT182" s="984"/>
      <c r="NMU182" s="984"/>
      <c r="NMV182" s="984"/>
      <c r="NMW182" s="984"/>
      <c r="NMX182" s="984"/>
      <c r="NMY182" s="984"/>
      <c r="NMZ182" s="984"/>
      <c r="NNA182" s="984"/>
      <c r="NNB182" s="984"/>
      <c r="NNC182" s="984"/>
      <c r="NND182" s="984"/>
      <c r="NNE182" s="984"/>
      <c r="NNF182" s="984"/>
      <c r="NNG182" s="984"/>
      <c r="NNH182" s="984"/>
      <c r="NNI182" s="984"/>
      <c r="NNJ182" s="984"/>
      <c r="NNK182" s="984"/>
      <c r="NNL182" s="984"/>
      <c r="NNM182" s="984"/>
      <c r="NNN182" s="984"/>
      <c r="NNO182" s="984"/>
      <c r="NNP182" s="984"/>
      <c r="NNQ182" s="984"/>
      <c r="NNR182" s="984"/>
      <c r="NNS182" s="984"/>
      <c r="NNT182" s="984"/>
      <c r="NNU182" s="984"/>
      <c r="NNV182" s="984"/>
      <c r="NNW182" s="984"/>
      <c r="NNX182" s="984"/>
      <c r="NNY182" s="984"/>
      <c r="NNZ182" s="984"/>
      <c r="NOA182" s="984"/>
      <c r="NOB182" s="984"/>
      <c r="NOC182" s="984"/>
      <c r="NOD182" s="984"/>
      <c r="NOE182" s="984"/>
      <c r="NOF182" s="984"/>
      <c r="NOG182" s="984"/>
      <c r="NOH182" s="984"/>
      <c r="NOI182" s="984"/>
      <c r="NOJ182" s="984"/>
      <c r="NOK182" s="984"/>
      <c r="NOL182" s="984"/>
      <c r="NOM182" s="984"/>
      <c r="NON182" s="984"/>
      <c r="NOO182" s="984"/>
      <c r="NOP182" s="984"/>
      <c r="NOQ182" s="984"/>
      <c r="NOR182" s="984"/>
      <c r="NOS182" s="984"/>
      <c r="NOT182" s="984"/>
      <c r="NOU182" s="984"/>
      <c r="NOV182" s="984"/>
      <c r="NOW182" s="984"/>
      <c r="NOX182" s="984"/>
      <c r="NOY182" s="984"/>
      <c r="NOZ182" s="984"/>
      <c r="NPA182" s="984"/>
      <c r="NPB182" s="984"/>
      <c r="NPC182" s="984"/>
      <c r="NPD182" s="984"/>
      <c r="NPE182" s="984"/>
      <c r="NPF182" s="984"/>
      <c r="NPG182" s="984"/>
      <c r="NPH182" s="984"/>
      <c r="NPI182" s="984"/>
      <c r="NPJ182" s="984"/>
      <c r="NPK182" s="984"/>
      <c r="NPL182" s="984"/>
      <c r="NPM182" s="984"/>
      <c r="NPN182" s="984"/>
      <c r="NPO182" s="984"/>
      <c r="NPP182" s="984"/>
      <c r="NPQ182" s="984"/>
      <c r="NPR182" s="984"/>
      <c r="NPS182" s="984"/>
      <c r="NPT182" s="984"/>
      <c r="NPU182" s="984"/>
      <c r="NPV182" s="984"/>
      <c r="NPW182" s="984"/>
      <c r="NPX182" s="984"/>
      <c r="NPY182" s="984"/>
      <c r="NPZ182" s="984"/>
      <c r="NQA182" s="984"/>
      <c r="NQB182" s="984"/>
      <c r="NQC182" s="984"/>
      <c r="NQD182" s="984"/>
      <c r="NQE182" s="984"/>
      <c r="NQF182" s="984"/>
      <c r="NQG182" s="984"/>
      <c r="NQH182" s="984"/>
      <c r="NQI182" s="984"/>
      <c r="NQJ182" s="984"/>
      <c r="NQK182" s="984"/>
      <c r="NQL182" s="984"/>
      <c r="NQM182" s="984"/>
      <c r="NQN182" s="984"/>
      <c r="NQO182" s="984"/>
      <c r="NQP182" s="984"/>
      <c r="NQQ182" s="984"/>
      <c r="NQR182" s="984"/>
      <c r="NQS182" s="984"/>
      <c r="NQT182" s="984"/>
      <c r="NQU182" s="984"/>
      <c r="NQV182" s="984"/>
      <c r="NQW182" s="984"/>
      <c r="NQX182" s="984"/>
      <c r="NQY182" s="984"/>
      <c r="NQZ182" s="984"/>
      <c r="NRA182" s="984"/>
      <c r="NRB182" s="984"/>
      <c r="NRC182" s="984"/>
      <c r="NRD182" s="984"/>
      <c r="NRE182" s="984"/>
      <c r="NRF182" s="984"/>
      <c r="NRG182" s="984"/>
      <c r="NRH182" s="984"/>
      <c r="NRI182" s="984"/>
      <c r="NRJ182" s="984"/>
      <c r="NRK182" s="984"/>
      <c r="NRL182" s="984"/>
      <c r="NRM182" s="984"/>
      <c r="NRN182" s="984"/>
      <c r="NRO182" s="984"/>
      <c r="NRP182" s="984"/>
      <c r="NRQ182" s="984"/>
      <c r="NRR182" s="984"/>
      <c r="NRS182" s="984"/>
      <c r="NRT182" s="984"/>
      <c r="NRU182" s="984"/>
      <c r="NRV182" s="984"/>
      <c r="NRW182" s="984"/>
      <c r="NRX182" s="984"/>
      <c r="NRY182" s="984"/>
      <c r="NRZ182" s="984"/>
      <c r="NSA182" s="984"/>
      <c r="NSB182" s="984"/>
      <c r="NSC182" s="984"/>
      <c r="NSD182" s="984"/>
      <c r="NSE182" s="984"/>
      <c r="NSF182" s="984"/>
      <c r="NSG182" s="984"/>
      <c r="NSH182" s="984"/>
      <c r="NSI182" s="984"/>
      <c r="NSJ182" s="984"/>
      <c r="NSK182" s="984"/>
      <c r="NSL182" s="984"/>
      <c r="NSM182" s="984"/>
      <c r="NSN182" s="984"/>
      <c r="NSO182" s="984"/>
      <c r="NSP182" s="984"/>
      <c r="NSQ182" s="984"/>
      <c r="NSR182" s="984"/>
      <c r="NSS182" s="984"/>
      <c r="NST182" s="984"/>
      <c r="NSU182" s="984"/>
      <c r="NSV182" s="984"/>
      <c r="NSW182" s="984"/>
      <c r="NSX182" s="984"/>
      <c r="NSY182" s="984"/>
      <c r="NSZ182" s="984"/>
      <c r="NTA182" s="984"/>
      <c r="NTB182" s="984"/>
      <c r="NTC182" s="984"/>
      <c r="NTD182" s="984"/>
      <c r="NTE182" s="984"/>
      <c r="NTF182" s="984"/>
      <c r="NTG182" s="984"/>
      <c r="NTH182" s="984"/>
      <c r="NTI182" s="984"/>
      <c r="NTJ182" s="984"/>
      <c r="NTK182" s="984"/>
      <c r="NTL182" s="984"/>
      <c r="NTM182" s="984"/>
      <c r="NTN182" s="984"/>
      <c r="NTO182" s="984"/>
      <c r="NTP182" s="984"/>
      <c r="NTQ182" s="984"/>
      <c r="NTR182" s="984"/>
      <c r="NTS182" s="984"/>
      <c r="NTT182" s="984"/>
      <c r="NTU182" s="984"/>
      <c r="NTV182" s="984"/>
      <c r="NTW182" s="984"/>
      <c r="NTX182" s="984"/>
      <c r="NTY182" s="984"/>
      <c r="NTZ182" s="984"/>
      <c r="NUA182" s="984"/>
      <c r="NUB182" s="984"/>
      <c r="NUC182" s="984"/>
      <c r="NUD182" s="984"/>
      <c r="NUE182" s="984"/>
      <c r="NUF182" s="984"/>
      <c r="NUG182" s="984"/>
      <c r="NUH182" s="984"/>
      <c r="NUI182" s="984"/>
      <c r="NUJ182" s="984"/>
      <c r="NUK182" s="984"/>
      <c r="NUL182" s="984"/>
      <c r="NUM182" s="984"/>
      <c r="NUN182" s="984"/>
      <c r="NUO182" s="984"/>
      <c r="NUP182" s="984"/>
      <c r="NUQ182" s="984"/>
      <c r="NUR182" s="984"/>
      <c r="NUS182" s="984"/>
      <c r="NUT182" s="984"/>
      <c r="NUU182" s="984"/>
      <c r="NUV182" s="984"/>
      <c r="NUW182" s="984"/>
      <c r="NUX182" s="984"/>
      <c r="NUY182" s="984"/>
      <c r="NUZ182" s="984"/>
      <c r="NVA182" s="984"/>
      <c r="NVB182" s="984"/>
      <c r="NVC182" s="984"/>
      <c r="NVD182" s="984"/>
      <c r="NVE182" s="984"/>
      <c r="NVF182" s="984"/>
      <c r="NVG182" s="984"/>
      <c r="NVH182" s="984"/>
      <c r="NVI182" s="984"/>
      <c r="NVJ182" s="984"/>
      <c r="NVK182" s="984"/>
      <c r="NVL182" s="984"/>
      <c r="NVM182" s="984"/>
      <c r="NVN182" s="984"/>
      <c r="NVO182" s="984"/>
      <c r="NVP182" s="984"/>
      <c r="NVQ182" s="984"/>
      <c r="NVR182" s="984"/>
      <c r="NVS182" s="984"/>
      <c r="NVT182" s="984"/>
      <c r="NVU182" s="984"/>
      <c r="NVV182" s="984"/>
      <c r="NVW182" s="984"/>
      <c r="NVX182" s="984"/>
      <c r="NVY182" s="984"/>
      <c r="NVZ182" s="984"/>
      <c r="NWA182" s="984"/>
      <c r="NWB182" s="984"/>
      <c r="NWC182" s="984"/>
      <c r="NWD182" s="984"/>
      <c r="NWE182" s="984"/>
      <c r="NWF182" s="984"/>
      <c r="NWG182" s="984"/>
      <c r="NWH182" s="984"/>
      <c r="NWI182" s="984"/>
      <c r="NWJ182" s="984"/>
      <c r="NWK182" s="984"/>
      <c r="NWL182" s="984"/>
      <c r="NWM182" s="984"/>
      <c r="NWN182" s="984"/>
      <c r="NWO182" s="984"/>
      <c r="NWP182" s="984"/>
      <c r="NWQ182" s="984"/>
      <c r="NWR182" s="984"/>
      <c r="NWS182" s="984"/>
      <c r="NWT182" s="984"/>
      <c r="NWU182" s="984"/>
      <c r="NWV182" s="984"/>
      <c r="NWW182" s="984"/>
      <c r="NWX182" s="984"/>
      <c r="NWY182" s="984"/>
      <c r="NWZ182" s="984"/>
      <c r="NXA182" s="984"/>
      <c r="NXB182" s="984"/>
      <c r="NXC182" s="984"/>
      <c r="NXD182" s="984"/>
      <c r="NXE182" s="984"/>
      <c r="NXF182" s="984"/>
      <c r="NXG182" s="984"/>
      <c r="NXH182" s="984"/>
      <c r="NXI182" s="984"/>
      <c r="NXJ182" s="984"/>
      <c r="NXK182" s="984"/>
      <c r="NXL182" s="984"/>
      <c r="NXM182" s="984"/>
      <c r="NXN182" s="984"/>
      <c r="NXO182" s="984"/>
      <c r="NXP182" s="984"/>
      <c r="NXQ182" s="984"/>
      <c r="NXR182" s="984"/>
      <c r="NXS182" s="984"/>
      <c r="NXT182" s="984"/>
      <c r="NXU182" s="984"/>
      <c r="NXV182" s="984"/>
      <c r="NXW182" s="984"/>
      <c r="NXX182" s="984"/>
      <c r="NXY182" s="984"/>
      <c r="NXZ182" s="984"/>
      <c r="NYA182" s="984"/>
      <c r="NYB182" s="984"/>
      <c r="NYC182" s="984"/>
      <c r="NYD182" s="984"/>
      <c r="NYE182" s="984"/>
      <c r="NYF182" s="984"/>
      <c r="NYG182" s="984"/>
      <c r="NYH182" s="984"/>
      <c r="NYI182" s="984"/>
      <c r="NYJ182" s="984"/>
      <c r="NYK182" s="984"/>
      <c r="NYL182" s="984"/>
      <c r="NYM182" s="984"/>
      <c r="NYN182" s="984"/>
      <c r="NYO182" s="984"/>
      <c r="NYP182" s="984"/>
      <c r="NYQ182" s="984"/>
      <c r="NYR182" s="984"/>
      <c r="NYS182" s="984"/>
      <c r="NYT182" s="984"/>
      <c r="NYU182" s="984"/>
      <c r="NYV182" s="984"/>
      <c r="NYW182" s="984"/>
      <c r="NYX182" s="984"/>
      <c r="NYY182" s="984"/>
      <c r="NYZ182" s="984"/>
      <c r="NZA182" s="984"/>
      <c r="NZB182" s="984"/>
      <c r="NZC182" s="984"/>
      <c r="NZD182" s="984"/>
      <c r="NZE182" s="984"/>
      <c r="NZF182" s="984"/>
      <c r="NZG182" s="984"/>
      <c r="NZH182" s="984"/>
      <c r="NZI182" s="984"/>
      <c r="NZJ182" s="984"/>
      <c r="NZK182" s="984"/>
      <c r="NZL182" s="984"/>
      <c r="NZM182" s="984"/>
      <c r="NZN182" s="984"/>
      <c r="NZO182" s="984"/>
      <c r="NZP182" s="984"/>
      <c r="NZQ182" s="984"/>
      <c r="NZR182" s="984"/>
      <c r="NZS182" s="984"/>
      <c r="NZT182" s="984"/>
      <c r="NZU182" s="984"/>
      <c r="NZV182" s="984"/>
      <c r="NZW182" s="984"/>
      <c r="NZX182" s="984"/>
      <c r="NZY182" s="984"/>
      <c r="NZZ182" s="984"/>
      <c r="OAA182" s="984"/>
      <c r="OAB182" s="984"/>
      <c r="OAC182" s="984"/>
      <c r="OAD182" s="984"/>
      <c r="OAE182" s="984"/>
      <c r="OAF182" s="984"/>
      <c r="OAG182" s="984"/>
      <c r="OAH182" s="984"/>
      <c r="OAI182" s="984"/>
      <c r="OAJ182" s="984"/>
      <c r="OAK182" s="984"/>
      <c r="OAL182" s="984"/>
      <c r="OAM182" s="984"/>
      <c r="OAN182" s="984"/>
      <c r="OAO182" s="984"/>
      <c r="OAP182" s="984"/>
      <c r="OAQ182" s="984"/>
      <c r="OAR182" s="984"/>
      <c r="OAS182" s="984"/>
      <c r="OAT182" s="984"/>
      <c r="OAU182" s="984"/>
      <c r="OAV182" s="984"/>
      <c r="OAW182" s="984"/>
      <c r="OAX182" s="984"/>
      <c r="OAY182" s="984"/>
      <c r="OAZ182" s="984"/>
      <c r="OBA182" s="984"/>
      <c r="OBB182" s="984"/>
      <c r="OBC182" s="984"/>
      <c r="OBD182" s="984"/>
      <c r="OBE182" s="984"/>
      <c r="OBF182" s="984"/>
      <c r="OBG182" s="984"/>
      <c r="OBH182" s="984"/>
      <c r="OBI182" s="984"/>
      <c r="OBJ182" s="984"/>
      <c r="OBK182" s="984"/>
      <c r="OBL182" s="984"/>
      <c r="OBM182" s="984"/>
      <c r="OBN182" s="984"/>
      <c r="OBO182" s="984"/>
      <c r="OBP182" s="984"/>
      <c r="OBQ182" s="984"/>
      <c r="OBR182" s="984"/>
      <c r="OBS182" s="984"/>
      <c r="OBT182" s="984"/>
      <c r="OBU182" s="984"/>
      <c r="OBV182" s="984"/>
      <c r="OBW182" s="984"/>
      <c r="OBX182" s="984"/>
      <c r="OBY182" s="984"/>
      <c r="OBZ182" s="984"/>
      <c r="OCA182" s="984"/>
      <c r="OCB182" s="984"/>
      <c r="OCC182" s="984"/>
      <c r="OCD182" s="984"/>
      <c r="OCE182" s="984"/>
      <c r="OCF182" s="984"/>
      <c r="OCG182" s="984"/>
      <c r="OCH182" s="984"/>
      <c r="OCI182" s="984"/>
      <c r="OCJ182" s="984"/>
      <c r="OCK182" s="984"/>
      <c r="OCL182" s="984"/>
      <c r="OCM182" s="984"/>
      <c r="OCN182" s="984"/>
      <c r="OCO182" s="984"/>
      <c r="OCP182" s="984"/>
      <c r="OCQ182" s="984"/>
      <c r="OCR182" s="984"/>
      <c r="OCS182" s="984"/>
      <c r="OCT182" s="984"/>
      <c r="OCU182" s="984"/>
      <c r="OCV182" s="984"/>
      <c r="OCW182" s="984"/>
      <c r="OCX182" s="984"/>
      <c r="OCY182" s="984"/>
      <c r="OCZ182" s="984"/>
      <c r="ODA182" s="984"/>
      <c r="ODB182" s="984"/>
      <c r="ODC182" s="984"/>
      <c r="ODD182" s="984"/>
      <c r="ODE182" s="984"/>
      <c r="ODF182" s="984"/>
      <c r="ODG182" s="984"/>
      <c r="ODH182" s="984"/>
      <c r="ODI182" s="984"/>
      <c r="ODJ182" s="984"/>
      <c r="ODK182" s="984"/>
      <c r="ODL182" s="984"/>
      <c r="ODM182" s="984"/>
      <c r="ODN182" s="984"/>
      <c r="ODO182" s="984"/>
      <c r="ODP182" s="984"/>
      <c r="ODQ182" s="984"/>
      <c r="ODR182" s="984"/>
      <c r="ODS182" s="984"/>
      <c r="ODT182" s="984"/>
      <c r="ODU182" s="984"/>
      <c r="ODV182" s="984"/>
      <c r="ODW182" s="984"/>
      <c r="ODX182" s="984"/>
      <c r="ODY182" s="984"/>
      <c r="ODZ182" s="984"/>
      <c r="OEA182" s="984"/>
      <c r="OEB182" s="984"/>
      <c r="OEC182" s="984"/>
      <c r="OED182" s="984"/>
      <c r="OEE182" s="984"/>
      <c r="OEF182" s="984"/>
      <c r="OEG182" s="984"/>
      <c r="OEH182" s="984"/>
      <c r="OEI182" s="984"/>
      <c r="OEJ182" s="984"/>
      <c r="OEK182" s="984"/>
      <c r="OEL182" s="984"/>
      <c r="OEM182" s="984"/>
      <c r="OEN182" s="984"/>
      <c r="OEO182" s="984"/>
      <c r="OEP182" s="984"/>
      <c r="OEQ182" s="984"/>
      <c r="OER182" s="984"/>
      <c r="OES182" s="984"/>
      <c r="OET182" s="984"/>
      <c r="OEU182" s="984"/>
      <c r="OEV182" s="984"/>
      <c r="OEW182" s="984"/>
      <c r="OEX182" s="984"/>
      <c r="OEY182" s="984"/>
      <c r="OEZ182" s="984"/>
      <c r="OFA182" s="984"/>
      <c r="OFB182" s="984"/>
      <c r="OFC182" s="984"/>
      <c r="OFD182" s="984"/>
      <c r="OFE182" s="984"/>
      <c r="OFF182" s="984"/>
      <c r="OFG182" s="984"/>
      <c r="OFH182" s="984"/>
      <c r="OFI182" s="984"/>
      <c r="OFJ182" s="984"/>
      <c r="OFK182" s="984"/>
      <c r="OFL182" s="984"/>
      <c r="OFM182" s="984"/>
      <c r="OFN182" s="984"/>
      <c r="OFO182" s="984"/>
      <c r="OFP182" s="984"/>
      <c r="OFQ182" s="984"/>
      <c r="OFR182" s="984"/>
      <c r="OFS182" s="984"/>
      <c r="OFT182" s="984"/>
      <c r="OFU182" s="984"/>
      <c r="OFV182" s="984"/>
      <c r="OFW182" s="984"/>
      <c r="OFX182" s="984"/>
      <c r="OFY182" s="984"/>
      <c r="OFZ182" s="984"/>
      <c r="OGA182" s="984"/>
      <c r="OGB182" s="984"/>
      <c r="OGC182" s="984"/>
      <c r="OGD182" s="984"/>
      <c r="OGE182" s="984"/>
      <c r="OGF182" s="984"/>
      <c r="OGG182" s="984"/>
      <c r="OGH182" s="984"/>
      <c r="OGI182" s="984"/>
      <c r="OGJ182" s="984"/>
      <c r="OGK182" s="984"/>
      <c r="OGL182" s="984"/>
      <c r="OGM182" s="984"/>
      <c r="OGN182" s="984"/>
      <c r="OGO182" s="984"/>
      <c r="OGP182" s="984"/>
      <c r="OGQ182" s="984"/>
      <c r="OGR182" s="984"/>
      <c r="OGS182" s="984"/>
      <c r="OGT182" s="984"/>
      <c r="OGU182" s="984"/>
      <c r="OGV182" s="984"/>
      <c r="OGW182" s="984"/>
      <c r="OGX182" s="984"/>
      <c r="OGY182" s="984"/>
      <c r="OGZ182" s="984"/>
      <c r="OHA182" s="984"/>
      <c r="OHB182" s="984"/>
      <c r="OHC182" s="984"/>
      <c r="OHD182" s="984"/>
      <c r="OHE182" s="984"/>
      <c r="OHF182" s="984"/>
      <c r="OHG182" s="984"/>
      <c r="OHH182" s="984"/>
      <c r="OHI182" s="984"/>
      <c r="OHJ182" s="984"/>
      <c r="OHK182" s="984"/>
      <c r="OHL182" s="984"/>
      <c r="OHM182" s="984"/>
      <c r="OHN182" s="984"/>
      <c r="OHO182" s="984"/>
      <c r="OHP182" s="984"/>
      <c r="OHQ182" s="984"/>
      <c r="OHR182" s="984"/>
      <c r="OHS182" s="984"/>
      <c r="OHT182" s="984"/>
      <c r="OHU182" s="984"/>
      <c r="OHV182" s="984"/>
      <c r="OHW182" s="984"/>
      <c r="OHX182" s="984"/>
      <c r="OHY182" s="984"/>
      <c r="OHZ182" s="984"/>
      <c r="OIA182" s="984"/>
      <c r="OIB182" s="984"/>
      <c r="OIC182" s="984"/>
      <c r="OID182" s="984"/>
      <c r="OIE182" s="984"/>
      <c r="OIF182" s="984"/>
      <c r="OIG182" s="984"/>
      <c r="OIH182" s="984"/>
      <c r="OII182" s="984"/>
      <c r="OIJ182" s="984"/>
      <c r="OIK182" s="984"/>
      <c r="OIL182" s="984"/>
      <c r="OIM182" s="984"/>
      <c r="OIN182" s="984"/>
      <c r="OIO182" s="984"/>
      <c r="OIP182" s="984"/>
      <c r="OIQ182" s="984"/>
      <c r="OIR182" s="984"/>
      <c r="OIS182" s="984"/>
      <c r="OIT182" s="984"/>
      <c r="OIU182" s="984"/>
      <c r="OIV182" s="984"/>
      <c r="OIW182" s="984"/>
      <c r="OIX182" s="984"/>
      <c r="OIY182" s="984"/>
      <c r="OIZ182" s="984"/>
      <c r="OJA182" s="984"/>
      <c r="OJB182" s="984"/>
      <c r="OJC182" s="984"/>
      <c r="OJD182" s="984"/>
      <c r="OJE182" s="984"/>
      <c r="OJF182" s="984"/>
      <c r="OJG182" s="984"/>
      <c r="OJH182" s="984"/>
      <c r="OJI182" s="984"/>
      <c r="OJJ182" s="984"/>
      <c r="OJK182" s="984"/>
      <c r="OJL182" s="984"/>
      <c r="OJM182" s="984"/>
      <c r="OJN182" s="984"/>
      <c r="OJO182" s="984"/>
      <c r="OJP182" s="984"/>
      <c r="OJQ182" s="984"/>
      <c r="OJR182" s="984"/>
      <c r="OJS182" s="984"/>
      <c r="OJT182" s="984"/>
      <c r="OJU182" s="984"/>
      <c r="OJV182" s="984"/>
      <c r="OJW182" s="984"/>
      <c r="OJX182" s="984"/>
      <c r="OJY182" s="984"/>
      <c r="OJZ182" s="984"/>
      <c r="OKA182" s="984"/>
      <c r="OKB182" s="984"/>
      <c r="OKC182" s="984"/>
      <c r="OKD182" s="984"/>
      <c r="OKE182" s="984"/>
      <c r="OKF182" s="984"/>
      <c r="OKG182" s="984"/>
      <c r="OKH182" s="984"/>
      <c r="OKI182" s="984"/>
      <c r="OKJ182" s="984"/>
      <c r="OKK182" s="984"/>
      <c r="OKL182" s="984"/>
      <c r="OKM182" s="984"/>
      <c r="OKN182" s="984"/>
      <c r="OKO182" s="984"/>
      <c r="OKP182" s="984"/>
      <c r="OKQ182" s="984"/>
      <c r="OKR182" s="984"/>
      <c r="OKS182" s="984"/>
      <c r="OKT182" s="984"/>
      <c r="OKU182" s="984"/>
      <c r="OKV182" s="984"/>
      <c r="OKW182" s="984"/>
      <c r="OKX182" s="984"/>
      <c r="OKY182" s="984"/>
      <c r="OKZ182" s="984"/>
      <c r="OLA182" s="984"/>
      <c r="OLB182" s="984"/>
      <c r="OLC182" s="984"/>
      <c r="OLD182" s="984"/>
      <c r="OLE182" s="984"/>
      <c r="OLF182" s="984"/>
      <c r="OLG182" s="984"/>
      <c r="OLH182" s="984"/>
      <c r="OLI182" s="984"/>
      <c r="OLJ182" s="984"/>
      <c r="OLK182" s="984"/>
      <c r="OLL182" s="984"/>
      <c r="OLM182" s="984"/>
      <c r="OLN182" s="984"/>
      <c r="OLO182" s="984"/>
      <c r="OLP182" s="984"/>
      <c r="OLQ182" s="984"/>
      <c r="OLR182" s="984"/>
      <c r="OLS182" s="984"/>
      <c r="OLT182" s="984"/>
      <c r="OLU182" s="984"/>
      <c r="OLV182" s="984"/>
      <c r="OLW182" s="984"/>
      <c r="OLX182" s="984"/>
      <c r="OLY182" s="984"/>
      <c r="OLZ182" s="984"/>
      <c r="OMA182" s="984"/>
      <c r="OMB182" s="984"/>
      <c r="OMC182" s="984"/>
      <c r="OMD182" s="984"/>
      <c r="OME182" s="984"/>
      <c r="OMF182" s="984"/>
      <c r="OMG182" s="984"/>
      <c r="OMH182" s="984"/>
      <c r="OMI182" s="984"/>
      <c r="OMJ182" s="984"/>
      <c r="OMK182" s="984"/>
      <c r="OML182" s="984"/>
      <c r="OMM182" s="984"/>
      <c r="OMN182" s="984"/>
      <c r="OMO182" s="984"/>
      <c r="OMP182" s="984"/>
      <c r="OMQ182" s="984"/>
      <c r="OMR182" s="984"/>
      <c r="OMS182" s="984"/>
      <c r="OMT182" s="984"/>
      <c r="OMU182" s="984"/>
      <c r="OMV182" s="984"/>
      <c r="OMW182" s="984"/>
      <c r="OMX182" s="984"/>
      <c r="OMY182" s="984"/>
      <c r="OMZ182" s="984"/>
      <c r="ONA182" s="984"/>
      <c r="ONB182" s="984"/>
      <c r="ONC182" s="984"/>
      <c r="OND182" s="984"/>
      <c r="ONE182" s="984"/>
      <c r="ONF182" s="984"/>
      <c r="ONG182" s="984"/>
      <c r="ONH182" s="984"/>
      <c r="ONI182" s="984"/>
      <c r="ONJ182" s="984"/>
      <c r="ONK182" s="984"/>
      <c r="ONL182" s="984"/>
      <c r="ONM182" s="984"/>
      <c r="ONN182" s="984"/>
      <c r="ONO182" s="984"/>
      <c r="ONP182" s="984"/>
      <c r="ONQ182" s="984"/>
      <c r="ONR182" s="984"/>
      <c r="ONS182" s="984"/>
      <c r="ONT182" s="984"/>
      <c r="ONU182" s="984"/>
      <c r="ONV182" s="984"/>
      <c r="ONW182" s="984"/>
      <c r="ONX182" s="984"/>
      <c r="ONY182" s="984"/>
      <c r="ONZ182" s="984"/>
      <c r="OOA182" s="984"/>
      <c r="OOB182" s="984"/>
      <c r="OOC182" s="984"/>
      <c r="OOD182" s="984"/>
      <c r="OOE182" s="984"/>
      <c r="OOF182" s="984"/>
      <c r="OOG182" s="984"/>
      <c r="OOH182" s="984"/>
      <c r="OOI182" s="984"/>
      <c r="OOJ182" s="984"/>
      <c r="OOK182" s="984"/>
      <c r="OOL182" s="984"/>
      <c r="OOM182" s="984"/>
      <c r="OON182" s="984"/>
      <c r="OOO182" s="984"/>
      <c r="OOP182" s="984"/>
      <c r="OOQ182" s="984"/>
      <c r="OOR182" s="984"/>
      <c r="OOS182" s="984"/>
      <c r="OOT182" s="984"/>
      <c r="OOU182" s="984"/>
      <c r="OOV182" s="984"/>
      <c r="OOW182" s="984"/>
      <c r="OOX182" s="984"/>
      <c r="OOY182" s="984"/>
      <c r="OOZ182" s="984"/>
      <c r="OPA182" s="984"/>
      <c r="OPB182" s="984"/>
      <c r="OPC182" s="984"/>
      <c r="OPD182" s="984"/>
      <c r="OPE182" s="984"/>
      <c r="OPF182" s="984"/>
      <c r="OPG182" s="984"/>
      <c r="OPH182" s="984"/>
      <c r="OPI182" s="984"/>
      <c r="OPJ182" s="984"/>
      <c r="OPK182" s="984"/>
      <c r="OPL182" s="984"/>
      <c r="OPM182" s="984"/>
      <c r="OPN182" s="984"/>
      <c r="OPO182" s="984"/>
      <c r="OPP182" s="984"/>
      <c r="OPQ182" s="984"/>
      <c r="OPR182" s="984"/>
      <c r="OPS182" s="984"/>
      <c r="OPT182" s="984"/>
      <c r="OPU182" s="984"/>
      <c r="OPV182" s="984"/>
      <c r="OPW182" s="984"/>
      <c r="OPX182" s="984"/>
      <c r="OPY182" s="984"/>
      <c r="OPZ182" s="984"/>
      <c r="OQA182" s="984"/>
      <c r="OQB182" s="984"/>
      <c r="OQC182" s="984"/>
      <c r="OQD182" s="984"/>
      <c r="OQE182" s="984"/>
      <c r="OQF182" s="984"/>
      <c r="OQG182" s="984"/>
      <c r="OQH182" s="984"/>
      <c r="OQI182" s="984"/>
      <c r="OQJ182" s="984"/>
      <c r="OQK182" s="984"/>
      <c r="OQL182" s="984"/>
      <c r="OQM182" s="984"/>
      <c r="OQN182" s="984"/>
      <c r="OQO182" s="984"/>
      <c r="OQP182" s="984"/>
      <c r="OQQ182" s="984"/>
      <c r="OQR182" s="984"/>
      <c r="OQS182" s="984"/>
      <c r="OQT182" s="984"/>
      <c r="OQU182" s="984"/>
      <c r="OQV182" s="984"/>
      <c r="OQW182" s="984"/>
      <c r="OQX182" s="984"/>
      <c r="OQY182" s="984"/>
      <c r="OQZ182" s="984"/>
      <c r="ORA182" s="984"/>
      <c r="ORB182" s="984"/>
      <c r="ORC182" s="984"/>
      <c r="ORD182" s="984"/>
      <c r="ORE182" s="984"/>
      <c r="ORF182" s="984"/>
      <c r="ORG182" s="984"/>
      <c r="ORH182" s="984"/>
      <c r="ORI182" s="984"/>
      <c r="ORJ182" s="984"/>
      <c r="ORK182" s="984"/>
      <c r="ORL182" s="984"/>
      <c r="ORM182" s="984"/>
      <c r="ORN182" s="984"/>
      <c r="ORO182" s="984"/>
      <c r="ORP182" s="984"/>
      <c r="ORQ182" s="984"/>
      <c r="ORR182" s="984"/>
      <c r="ORS182" s="984"/>
      <c r="ORT182" s="984"/>
      <c r="ORU182" s="984"/>
      <c r="ORV182" s="984"/>
      <c r="ORW182" s="984"/>
      <c r="ORX182" s="984"/>
      <c r="ORY182" s="984"/>
      <c r="ORZ182" s="984"/>
      <c r="OSA182" s="984"/>
      <c r="OSB182" s="984"/>
      <c r="OSC182" s="984"/>
      <c r="OSD182" s="984"/>
      <c r="OSE182" s="984"/>
      <c r="OSF182" s="984"/>
      <c r="OSG182" s="984"/>
      <c r="OSH182" s="984"/>
      <c r="OSI182" s="984"/>
      <c r="OSJ182" s="984"/>
      <c r="OSK182" s="984"/>
      <c r="OSL182" s="984"/>
      <c r="OSM182" s="984"/>
      <c r="OSN182" s="984"/>
      <c r="OSO182" s="984"/>
      <c r="OSP182" s="984"/>
      <c r="OSQ182" s="984"/>
      <c r="OSR182" s="984"/>
      <c r="OSS182" s="984"/>
      <c r="OST182" s="984"/>
      <c r="OSU182" s="984"/>
      <c r="OSV182" s="984"/>
      <c r="OSW182" s="984"/>
      <c r="OSX182" s="984"/>
      <c r="OSY182" s="984"/>
      <c r="OSZ182" s="984"/>
      <c r="OTA182" s="984"/>
      <c r="OTB182" s="984"/>
      <c r="OTC182" s="984"/>
      <c r="OTD182" s="984"/>
      <c r="OTE182" s="984"/>
      <c r="OTF182" s="984"/>
      <c r="OTG182" s="984"/>
      <c r="OTH182" s="984"/>
      <c r="OTI182" s="984"/>
      <c r="OTJ182" s="984"/>
      <c r="OTK182" s="984"/>
      <c r="OTL182" s="984"/>
      <c r="OTM182" s="984"/>
      <c r="OTN182" s="984"/>
      <c r="OTO182" s="984"/>
      <c r="OTP182" s="984"/>
      <c r="OTQ182" s="984"/>
      <c r="OTR182" s="984"/>
      <c r="OTS182" s="984"/>
      <c r="OTT182" s="984"/>
      <c r="OTU182" s="984"/>
      <c r="OTV182" s="984"/>
      <c r="OTW182" s="984"/>
      <c r="OTX182" s="984"/>
      <c r="OTY182" s="984"/>
      <c r="OTZ182" s="984"/>
      <c r="OUA182" s="984"/>
      <c r="OUB182" s="984"/>
      <c r="OUC182" s="984"/>
      <c r="OUD182" s="984"/>
      <c r="OUE182" s="984"/>
      <c r="OUF182" s="984"/>
      <c r="OUG182" s="984"/>
      <c r="OUH182" s="984"/>
      <c r="OUI182" s="984"/>
      <c r="OUJ182" s="984"/>
      <c r="OUK182" s="984"/>
      <c r="OUL182" s="984"/>
      <c r="OUM182" s="984"/>
      <c r="OUN182" s="984"/>
      <c r="OUO182" s="984"/>
      <c r="OUP182" s="984"/>
      <c r="OUQ182" s="984"/>
      <c r="OUR182" s="984"/>
      <c r="OUS182" s="984"/>
      <c r="OUT182" s="984"/>
      <c r="OUU182" s="984"/>
      <c r="OUV182" s="984"/>
      <c r="OUW182" s="984"/>
      <c r="OUX182" s="984"/>
      <c r="OUY182" s="984"/>
      <c r="OUZ182" s="984"/>
      <c r="OVA182" s="984"/>
      <c r="OVB182" s="984"/>
      <c r="OVC182" s="984"/>
      <c r="OVD182" s="984"/>
      <c r="OVE182" s="984"/>
      <c r="OVF182" s="984"/>
      <c r="OVG182" s="984"/>
      <c r="OVH182" s="984"/>
      <c r="OVI182" s="984"/>
      <c r="OVJ182" s="984"/>
      <c r="OVK182" s="984"/>
      <c r="OVL182" s="984"/>
      <c r="OVM182" s="984"/>
      <c r="OVN182" s="984"/>
      <c r="OVO182" s="984"/>
      <c r="OVP182" s="984"/>
      <c r="OVQ182" s="984"/>
      <c r="OVR182" s="984"/>
      <c r="OVS182" s="984"/>
      <c r="OVT182" s="984"/>
      <c r="OVU182" s="984"/>
      <c r="OVV182" s="984"/>
      <c r="OVW182" s="984"/>
      <c r="OVX182" s="984"/>
      <c r="OVY182" s="984"/>
      <c r="OVZ182" s="984"/>
      <c r="OWA182" s="984"/>
      <c r="OWB182" s="984"/>
      <c r="OWC182" s="984"/>
      <c r="OWD182" s="984"/>
      <c r="OWE182" s="984"/>
      <c r="OWF182" s="984"/>
      <c r="OWG182" s="984"/>
      <c r="OWH182" s="984"/>
      <c r="OWI182" s="984"/>
      <c r="OWJ182" s="984"/>
      <c r="OWK182" s="984"/>
      <c r="OWL182" s="984"/>
      <c r="OWM182" s="984"/>
      <c r="OWN182" s="984"/>
      <c r="OWO182" s="984"/>
      <c r="OWP182" s="984"/>
      <c r="OWQ182" s="984"/>
      <c r="OWR182" s="984"/>
      <c r="OWS182" s="984"/>
      <c r="OWT182" s="984"/>
      <c r="OWU182" s="984"/>
      <c r="OWV182" s="984"/>
      <c r="OWW182" s="984"/>
      <c r="OWX182" s="984"/>
      <c r="OWY182" s="984"/>
      <c r="OWZ182" s="984"/>
      <c r="OXA182" s="984"/>
      <c r="OXB182" s="984"/>
      <c r="OXC182" s="984"/>
      <c r="OXD182" s="984"/>
      <c r="OXE182" s="984"/>
      <c r="OXF182" s="984"/>
      <c r="OXG182" s="984"/>
      <c r="OXH182" s="984"/>
      <c r="OXI182" s="984"/>
      <c r="OXJ182" s="984"/>
      <c r="OXK182" s="984"/>
      <c r="OXL182" s="984"/>
      <c r="OXM182" s="984"/>
      <c r="OXN182" s="984"/>
      <c r="OXO182" s="984"/>
      <c r="OXP182" s="984"/>
      <c r="OXQ182" s="984"/>
      <c r="OXR182" s="984"/>
      <c r="OXS182" s="984"/>
      <c r="OXT182" s="984"/>
      <c r="OXU182" s="984"/>
      <c r="OXV182" s="984"/>
      <c r="OXW182" s="984"/>
      <c r="OXX182" s="984"/>
      <c r="OXY182" s="984"/>
      <c r="OXZ182" s="984"/>
      <c r="OYA182" s="984"/>
      <c r="OYB182" s="984"/>
      <c r="OYC182" s="984"/>
      <c r="OYD182" s="984"/>
      <c r="OYE182" s="984"/>
      <c r="OYF182" s="984"/>
      <c r="OYG182" s="984"/>
      <c r="OYH182" s="984"/>
      <c r="OYI182" s="984"/>
      <c r="OYJ182" s="984"/>
      <c r="OYK182" s="984"/>
      <c r="OYL182" s="984"/>
      <c r="OYM182" s="984"/>
      <c r="OYN182" s="984"/>
      <c r="OYO182" s="984"/>
      <c r="OYP182" s="984"/>
      <c r="OYQ182" s="984"/>
      <c r="OYR182" s="984"/>
      <c r="OYS182" s="984"/>
      <c r="OYT182" s="984"/>
      <c r="OYU182" s="984"/>
      <c r="OYV182" s="984"/>
      <c r="OYW182" s="984"/>
      <c r="OYX182" s="984"/>
      <c r="OYY182" s="984"/>
      <c r="OYZ182" s="984"/>
      <c r="OZA182" s="984"/>
      <c r="OZB182" s="984"/>
      <c r="OZC182" s="984"/>
      <c r="OZD182" s="984"/>
      <c r="OZE182" s="984"/>
      <c r="OZF182" s="984"/>
      <c r="OZG182" s="984"/>
      <c r="OZH182" s="984"/>
      <c r="OZI182" s="984"/>
      <c r="OZJ182" s="984"/>
      <c r="OZK182" s="984"/>
      <c r="OZL182" s="984"/>
      <c r="OZM182" s="984"/>
      <c r="OZN182" s="984"/>
      <c r="OZO182" s="984"/>
      <c r="OZP182" s="984"/>
      <c r="OZQ182" s="984"/>
      <c r="OZR182" s="984"/>
      <c r="OZS182" s="984"/>
      <c r="OZT182" s="984"/>
      <c r="OZU182" s="984"/>
      <c r="OZV182" s="984"/>
      <c r="OZW182" s="984"/>
      <c r="OZX182" s="984"/>
      <c r="OZY182" s="984"/>
      <c r="OZZ182" s="984"/>
      <c r="PAA182" s="984"/>
      <c r="PAB182" s="984"/>
      <c r="PAC182" s="984"/>
      <c r="PAD182" s="984"/>
      <c r="PAE182" s="984"/>
      <c r="PAF182" s="984"/>
      <c r="PAG182" s="984"/>
      <c r="PAH182" s="984"/>
      <c r="PAI182" s="984"/>
      <c r="PAJ182" s="984"/>
      <c r="PAK182" s="984"/>
      <c r="PAL182" s="984"/>
      <c r="PAM182" s="984"/>
      <c r="PAN182" s="984"/>
      <c r="PAO182" s="984"/>
      <c r="PAP182" s="984"/>
      <c r="PAQ182" s="984"/>
      <c r="PAR182" s="984"/>
      <c r="PAS182" s="984"/>
      <c r="PAT182" s="984"/>
      <c r="PAU182" s="984"/>
      <c r="PAV182" s="984"/>
      <c r="PAW182" s="984"/>
      <c r="PAX182" s="984"/>
      <c r="PAY182" s="984"/>
      <c r="PAZ182" s="984"/>
      <c r="PBA182" s="984"/>
      <c r="PBB182" s="984"/>
      <c r="PBC182" s="984"/>
      <c r="PBD182" s="984"/>
      <c r="PBE182" s="984"/>
      <c r="PBF182" s="984"/>
      <c r="PBG182" s="984"/>
      <c r="PBH182" s="984"/>
      <c r="PBI182" s="984"/>
      <c r="PBJ182" s="984"/>
      <c r="PBK182" s="984"/>
      <c r="PBL182" s="984"/>
      <c r="PBM182" s="984"/>
      <c r="PBN182" s="984"/>
      <c r="PBO182" s="984"/>
      <c r="PBP182" s="984"/>
      <c r="PBQ182" s="984"/>
      <c r="PBR182" s="984"/>
      <c r="PBS182" s="984"/>
      <c r="PBT182" s="984"/>
      <c r="PBU182" s="984"/>
      <c r="PBV182" s="984"/>
      <c r="PBW182" s="984"/>
      <c r="PBX182" s="984"/>
      <c r="PBY182" s="984"/>
      <c r="PBZ182" s="984"/>
      <c r="PCA182" s="984"/>
      <c r="PCB182" s="984"/>
      <c r="PCC182" s="984"/>
      <c r="PCD182" s="984"/>
      <c r="PCE182" s="984"/>
      <c r="PCF182" s="984"/>
      <c r="PCG182" s="984"/>
      <c r="PCH182" s="984"/>
      <c r="PCI182" s="984"/>
      <c r="PCJ182" s="984"/>
      <c r="PCK182" s="984"/>
      <c r="PCL182" s="984"/>
      <c r="PCM182" s="984"/>
      <c r="PCN182" s="984"/>
      <c r="PCO182" s="984"/>
      <c r="PCP182" s="984"/>
      <c r="PCQ182" s="984"/>
      <c r="PCR182" s="984"/>
      <c r="PCS182" s="984"/>
      <c r="PCT182" s="984"/>
      <c r="PCU182" s="984"/>
      <c r="PCV182" s="984"/>
      <c r="PCW182" s="984"/>
      <c r="PCX182" s="984"/>
      <c r="PCY182" s="984"/>
      <c r="PCZ182" s="984"/>
      <c r="PDA182" s="984"/>
      <c r="PDB182" s="984"/>
      <c r="PDC182" s="984"/>
      <c r="PDD182" s="984"/>
      <c r="PDE182" s="984"/>
      <c r="PDF182" s="984"/>
      <c r="PDG182" s="984"/>
      <c r="PDH182" s="984"/>
      <c r="PDI182" s="984"/>
      <c r="PDJ182" s="984"/>
      <c r="PDK182" s="984"/>
      <c r="PDL182" s="984"/>
      <c r="PDM182" s="984"/>
      <c r="PDN182" s="984"/>
      <c r="PDO182" s="984"/>
      <c r="PDP182" s="984"/>
      <c r="PDQ182" s="984"/>
      <c r="PDR182" s="984"/>
      <c r="PDS182" s="984"/>
      <c r="PDT182" s="984"/>
      <c r="PDU182" s="984"/>
      <c r="PDV182" s="984"/>
      <c r="PDW182" s="984"/>
      <c r="PDX182" s="984"/>
      <c r="PDY182" s="984"/>
      <c r="PDZ182" s="984"/>
      <c r="PEA182" s="984"/>
      <c r="PEB182" s="984"/>
      <c r="PEC182" s="984"/>
      <c r="PED182" s="984"/>
      <c r="PEE182" s="984"/>
      <c r="PEF182" s="984"/>
      <c r="PEG182" s="984"/>
      <c r="PEH182" s="984"/>
      <c r="PEI182" s="984"/>
      <c r="PEJ182" s="984"/>
      <c r="PEK182" s="984"/>
      <c r="PEL182" s="984"/>
      <c r="PEM182" s="984"/>
      <c r="PEN182" s="984"/>
      <c r="PEO182" s="984"/>
      <c r="PEP182" s="984"/>
      <c r="PEQ182" s="984"/>
      <c r="PER182" s="984"/>
      <c r="PES182" s="984"/>
      <c r="PET182" s="984"/>
      <c r="PEU182" s="984"/>
      <c r="PEV182" s="984"/>
      <c r="PEW182" s="984"/>
      <c r="PEX182" s="984"/>
      <c r="PEY182" s="984"/>
      <c r="PEZ182" s="984"/>
      <c r="PFA182" s="984"/>
      <c r="PFB182" s="984"/>
      <c r="PFC182" s="984"/>
      <c r="PFD182" s="984"/>
      <c r="PFE182" s="984"/>
      <c r="PFF182" s="984"/>
      <c r="PFG182" s="984"/>
      <c r="PFH182" s="984"/>
      <c r="PFI182" s="984"/>
      <c r="PFJ182" s="984"/>
      <c r="PFK182" s="984"/>
      <c r="PFL182" s="984"/>
      <c r="PFM182" s="984"/>
      <c r="PFN182" s="984"/>
      <c r="PFO182" s="984"/>
      <c r="PFP182" s="984"/>
      <c r="PFQ182" s="984"/>
      <c r="PFR182" s="984"/>
      <c r="PFS182" s="984"/>
      <c r="PFT182" s="984"/>
      <c r="PFU182" s="984"/>
      <c r="PFV182" s="984"/>
      <c r="PFW182" s="984"/>
      <c r="PFX182" s="984"/>
      <c r="PFY182" s="984"/>
      <c r="PFZ182" s="984"/>
      <c r="PGA182" s="984"/>
      <c r="PGB182" s="984"/>
      <c r="PGC182" s="984"/>
      <c r="PGD182" s="984"/>
      <c r="PGE182" s="984"/>
      <c r="PGF182" s="984"/>
      <c r="PGG182" s="984"/>
      <c r="PGH182" s="984"/>
      <c r="PGI182" s="984"/>
      <c r="PGJ182" s="984"/>
      <c r="PGK182" s="984"/>
      <c r="PGL182" s="984"/>
      <c r="PGM182" s="984"/>
      <c r="PGN182" s="984"/>
      <c r="PGO182" s="984"/>
      <c r="PGP182" s="984"/>
      <c r="PGQ182" s="984"/>
      <c r="PGR182" s="984"/>
      <c r="PGS182" s="984"/>
      <c r="PGT182" s="984"/>
      <c r="PGU182" s="984"/>
      <c r="PGV182" s="984"/>
      <c r="PGW182" s="984"/>
      <c r="PGX182" s="984"/>
      <c r="PGY182" s="984"/>
      <c r="PGZ182" s="984"/>
      <c r="PHA182" s="984"/>
      <c r="PHB182" s="984"/>
      <c r="PHC182" s="984"/>
      <c r="PHD182" s="984"/>
      <c r="PHE182" s="984"/>
      <c r="PHF182" s="984"/>
      <c r="PHG182" s="984"/>
      <c r="PHH182" s="984"/>
      <c r="PHI182" s="984"/>
      <c r="PHJ182" s="984"/>
      <c r="PHK182" s="984"/>
      <c r="PHL182" s="984"/>
      <c r="PHM182" s="984"/>
      <c r="PHN182" s="984"/>
      <c r="PHO182" s="984"/>
      <c r="PHP182" s="984"/>
      <c r="PHQ182" s="984"/>
      <c r="PHR182" s="984"/>
      <c r="PHS182" s="984"/>
      <c r="PHT182" s="984"/>
      <c r="PHU182" s="984"/>
      <c r="PHV182" s="984"/>
      <c r="PHW182" s="984"/>
      <c r="PHX182" s="984"/>
      <c r="PHY182" s="984"/>
      <c r="PHZ182" s="984"/>
      <c r="PIA182" s="984"/>
      <c r="PIB182" s="984"/>
      <c r="PIC182" s="984"/>
      <c r="PID182" s="984"/>
      <c r="PIE182" s="984"/>
      <c r="PIF182" s="984"/>
      <c r="PIG182" s="984"/>
      <c r="PIH182" s="984"/>
      <c r="PII182" s="984"/>
      <c r="PIJ182" s="984"/>
      <c r="PIK182" s="984"/>
      <c r="PIL182" s="984"/>
      <c r="PIM182" s="984"/>
      <c r="PIN182" s="984"/>
      <c r="PIO182" s="984"/>
      <c r="PIP182" s="984"/>
      <c r="PIQ182" s="984"/>
      <c r="PIR182" s="984"/>
      <c r="PIS182" s="984"/>
      <c r="PIT182" s="984"/>
      <c r="PIU182" s="984"/>
      <c r="PIV182" s="984"/>
      <c r="PIW182" s="984"/>
      <c r="PIX182" s="984"/>
      <c r="PIY182" s="984"/>
      <c r="PIZ182" s="984"/>
      <c r="PJA182" s="984"/>
      <c r="PJB182" s="984"/>
      <c r="PJC182" s="984"/>
      <c r="PJD182" s="984"/>
      <c r="PJE182" s="984"/>
      <c r="PJF182" s="984"/>
      <c r="PJG182" s="984"/>
      <c r="PJH182" s="984"/>
      <c r="PJI182" s="984"/>
      <c r="PJJ182" s="984"/>
      <c r="PJK182" s="984"/>
      <c r="PJL182" s="984"/>
      <c r="PJM182" s="984"/>
      <c r="PJN182" s="984"/>
      <c r="PJO182" s="984"/>
      <c r="PJP182" s="984"/>
      <c r="PJQ182" s="984"/>
      <c r="PJR182" s="984"/>
      <c r="PJS182" s="984"/>
      <c r="PJT182" s="984"/>
      <c r="PJU182" s="984"/>
      <c r="PJV182" s="984"/>
      <c r="PJW182" s="984"/>
      <c r="PJX182" s="984"/>
      <c r="PJY182" s="984"/>
      <c r="PJZ182" s="984"/>
      <c r="PKA182" s="984"/>
      <c r="PKB182" s="984"/>
      <c r="PKC182" s="984"/>
      <c r="PKD182" s="984"/>
      <c r="PKE182" s="984"/>
      <c r="PKF182" s="984"/>
      <c r="PKG182" s="984"/>
      <c r="PKH182" s="984"/>
      <c r="PKI182" s="984"/>
      <c r="PKJ182" s="984"/>
      <c r="PKK182" s="984"/>
      <c r="PKL182" s="984"/>
      <c r="PKM182" s="984"/>
      <c r="PKN182" s="984"/>
      <c r="PKO182" s="984"/>
      <c r="PKP182" s="984"/>
      <c r="PKQ182" s="984"/>
      <c r="PKR182" s="984"/>
      <c r="PKS182" s="984"/>
      <c r="PKT182" s="984"/>
      <c r="PKU182" s="984"/>
      <c r="PKV182" s="984"/>
      <c r="PKW182" s="984"/>
      <c r="PKX182" s="984"/>
      <c r="PKY182" s="984"/>
      <c r="PKZ182" s="984"/>
      <c r="PLA182" s="984"/>
      <c r="PLB182" s="984"/>
      <c r="PLC182" s="984"/>
      <c r="PLD182" s="984"/>
      <c r="PLE182" s="984"/>
      <c r="PLF182" s="984"/>
      <c r="PLG182" s="984"/>
      <c r="PLH182" s="984"/>
      <c r="PLI182" s="984"/>
      <c r="PLJ182" s="984"/>
      <c r="PLK182" s="984"/>
      <c r="PLL182" s="984"/>
      <c r="PLM182" s="984"/>
      <c r="PLN182" s="984"/>
      <c r="PLO182" s="984"/>
      <c r="PLP182" s="984"/>
      <c r="PLQ182" s="984"/>
      <c r="PLR182" s="984"/>
      <c r="PLS182" s="984"/>
      <c r="PLT182" s="984"/>
      <c r="PLU182" s="984"/>
      <c r="PLV182" s="984"/>
      <c r="PLW182" s="984"/>
      <c r="PLX182" s="984"/>
      <c r="PLY182" s="984"/>
      <c r="PLZ182" s="984"/>
      <c r="PMA182" s="984"/>
      <c r="PMB182" s="984"/>
      <c r="PMC182" s="984"/>
      <c r="PMD182" s="984"/>
      <c r="PME182" s="984"/>
      <c r="PMF182" s="984"/>
      <c r="PMG182" s="984"/>
      <c r="PMH182" s="984"/>
      <c r="PMI182" s="984"/>
      <c r="PMJ182" s="984"/>
      <c r="PMK182" s="984"/>
      <c r="PML182" s="984"/>
      <c r="PMM182" s="984"/>
      <c r="PMN182" s="984"/>
      <c r="PMO182" s="984"/>
      <c r="PMP182" s="984"/>
      <c r="PMQ182" s="984"/>
      <c r="PMR182" s="984"/>
      <c r="PMS182" s="984"/>
      <c r="PMT182" s="984"/>
      <c r="PMU182" s="984"/>
      <c r="PMV182" s="984"/>
      <c r="PMW182" s="984"/>
      <c r="PMX182" s="984"/>
      <c r="PMY182" s="984"/>
      <c r="PMZ182" s="984"/>
      <c r="PNA182" s="984"/>
      <c r="PNB182" s="984"/>
      <c r="PNC182" s="984"/>
      <c r="PND182" s="984"/>
      <c r="PNE182" s="984"/>
      <c r="PNF182" s="984"/>
      <c r="PNG182" s="984"/>
      <c r="PNH182" s="984"/>
      <c r="PNI182" s="984"/>
      <c r="PNJ182" s="984"/>
      <c r="PNK182" s="984"/>
      <c r="PNL182" s="984"/>
      <c r="PNM182" s="984"/>
      <c r="PNN182" s="984"/>
      <c r="PNO182" s="984"/>
      <c r="PNP182" s="984"/>
      <c r="PNQ182" s="984"/>
      <c r="PNR182" s="984"/>
      <c r="PNS182" s="984"/>
      <c r="PNT182" s="984"/>
      <c r="PNU182" s="984"/>
      <c r="PNV182" s="984"/>
      <c r="PNW182" s="984"/>
      <c r="PNX182" s="984"/>
      <c r="PNY182" s="984"/>
      <c r="PNZ182" s="984"/>
      <c r="POA182" s="984"/>
      <c r="POB182" s="984"/>
      <c r="POC182" s="984"/>
      <c r="POD182" s="984"/>
      <c r="POE182" s="984"/>
      <c r="POF182" s="984"/>
      <c r="POG182" s="984"/>
      <c r="POH182" s="984"/>
      <c r="POI182" s="984"/>
      <c r="POJ182" s="984"/>
      <c r="POK182" s="984"/>
      <c r="POL182" s="984"/>
      <c r="POM182" s="984"/>
      <c r="PON182" s="984"/>
      <c r="POO182" s="984"/>
      <c r="POP182" s="984"/>
      <c r="POQ182" s="984"/>
      <c r="POR182" s="984"/>
      <c r="POS182" s="984"/>
      <c r="POT182" s="984"/>
      <c r="POU182" s="984"/>
      <c r="POV182" s="984"/>
      <c r="POW182" s="984"/>
      <c r="POX182" s="984"/>
      <c r="POY182" s="984"/>
      <c r="POZ182" s="984"/>
      <c r="PPA182" s="984"/>
      <c r="PPB182" s="984"/>
      <c r="PPC182" s="984"/>
      <c r="PPD182" s="984"/>
      <c r="PPE182" s="984"/>
      <c r="PPF182" s="984"/>
      <c r="PPG182" s="984"/>
      <c r="PPH182" s="984"/>
      <c r="PPI182" s="984"/>
      <c r="PPJ182" s="984"/>
      <c r="PPK182" s="984"/>
      <c r="PPL182" s="984"/>
      <c r="PPM182" s="984"/>
      <c r="PPN182" s="984"/>
      <c r="PPO182" s="984"/>
      <c r="PPP182" s="984"/>
      <c r="PPQ182" s="984"/>
      <c r="PPR182" s="984"/>
      <c r="PPS182" s="984"/>
      <c r="PPT182" s="984"/>
      <c r="PPU182" s="984"/>
      <c r="PPV182" s="984"/>
      <c r="PPW182" s="984"/>
      <c r="PPX182" s="984"/>
      <c r="PPY182" s="984"/>
      <c r="PPZ182" s="984"/>
      <c r="PQA182" s="984"/>
      <c r="PQB182" s="984"/>
      <c r="PQC182" s="984"/>
      <c r="PQD182" s="984"/>
      <c r="PQE182" s="984"/>
      <c r="PQF182" s="984"/>
      <c r="PQG182" s="984"/>
      <c r="PQH182" s="984"/>
      <c r="PQI182" s="984"/>
      <c r="PQJ182" s="984"/>
      <c r="PQK182" s="984"/>
      <c r="PQL182" s="984"/>
      <c r="PQM182" s="984"/>
      <c r="PQN182" s="984"/>
      <c r="PQO182" s="984"/>
      <c r="PQP182" s="984"/>
      <c r="PQQ182" s="984"/>
      <c r="PQR182" s="984"/>
      <c r="PQS182" s="984"/>
      <c r="PQT182" s="984"/>
      <c r="PQU182" s="984"/>
      <c r="PQV182" s="984"/>
      <c r="PQW182" s="984"/>
      <c r="PQX182" s="984"/>
      <c r="PQY182" s="984"/>
      <c r="PQZ182" s="984"/>
      <c r="PRA182" s="984"/>
      <c r="PRB182" s="984"/>
      <c r="PRC182" s="984"/>
      <c r="PRD182" s="984"/>
      <c r="PRE182" s="984"/>
      <c r="PRF182" s="984"/>
      <c r="PRG182" s="984"/>
      <c r="PRH182" s="984"/>
      <c r="PRI182" s="984"/>
      <c r="PRJ182" s="984"/>
      <c r="PRK182" s="984"/>
      <c r="PRL182" s="984"/>
      <c r="PRM182" s="984"/>
      <c r="PRN182" s="984"/>
      <c r="PRO182" s="984"/>
      <c r="PRP182" s="984"/>
      <c r="PRQ182" s="984"/>
      <c r="PRR182" s="984"/>
      <c r="PRS182" s="984"/>
      <c r="PRT182" s="984"/>
      <c r="PRU182" s="984"/>
      <c r="PRV182" s="984"/>
      <c r="PRW182" s="984"/>
      <c r="PRX182" s="984"/>
      <c r="PRY182" s="984"/>
      <c r="PRZ182" s="984"/>
      <c r="PSA182" s="984"/>
      <c r="PSB182" s="984"/>
      <c r="PSC182" s="984"/>
      <c r="PSD182" s="984"/>
      <c r="PSE182" s="984"/>
      <c r="PSF182" s="984"/>
      <c r="PSG182" s="984"/>
      <c r="PSH182" s="984"/>
      <c r="PSI182" s="984"/>
      <c r="PSJ182" s="984"/>
      <c r="PSK182" s="984"/>
      <c r="PSL182" s="984"/>
      <c r="PSM182" s="984"/>
      <c r="PSN182" s="984"/>
      <c r="PSO182" s="984"/>
      <c r="PSP182" s="984"/>
      <c r="PSQ182" s="984"/>
      <c r="PSR182" s="984"/>
      <c r="PSS182" s="984"/>
      <c r="PST182" s="984"/>
      <c r="PSU182" s="984"/>
      <c r="PSV182" s="984"/>
      <c r="PSW182" s="984"/>
      <c r="PSX182" s="984"/>
      <c r="PSY182" s="984"/>
      <c r="PSZ182" s="984"/>
      <c r="PTA182" s="984"/>
      <c r="PTB182" s="984"/>
      <c r="PTC182" s="984"/>
      <c r="PTD182" s="984"/>
      <c r="PTE182" s="984"/>
      <c r="PTF182" s="984"/>
      <c r="PTG182" s="984"/>
      <c r="PTH182" s="984"/>
      <c r="PTI182" s="984"/>
      <c r="PTJ182" s="984"/>
      <c r="PTK182" s="984"/>
      <c r="PTL182" s="984"/>
      <c r="PTM182" s="984"/>
      <c r="PTN182" s="984"/>
      <c r="PTO182" s="984"/>
      <c r="PTP182" s="984"/>
      <c r="PTQ182" s="984"/>
      <c r="PTR182" s="984"/>
      <c r="PTS182" s="984"/>
      <c r="PTT182" s="984"/>
      <c r="PTU182" s="984"/>
      <c r="PTV182" s="984"/>
      <c r="PTW182" s="984"/>
      <c r="PTX182" s="984"/>
      <c r="PTY182" s="984"/>
      <c r="PTZ182" s="984"/>
      <c r="PUA182" s="984"/>
      <c r="PUB182" s="984"/>
      <c r="PUC182" s="984"/>
      <c r="PUD182" s="984"/>
      <c r="PUE182" s="984"/>
      <c r="PUF182" s="984"/>
      <c r="PUG182" s="984"/>
      <c r="PUH182" s="984"/>
      <c r="PUI182" s="984"/>
      <c r="PUJ182" s="984"/>
      <c r="PUK182" s="984"/>
      <c r="PUL182" s="984"/>
      <c r="PUM182" s="984"/>
      <c r="PUN182" s="984"/>
      <c r="PUO182" s="984"/>
      <c r="PUP182" s="984"/>
      <c r="PUQ182" s="984"/>
      <c r="PUR182" s="984"/>
      <c r="PUS182" s="984"/>
      <c r="PUT182" s="984"/>
      <c r="PUU182" s="984"/>
      <c r="PUV182" s="984"/>
      <c r="PUW182" s="984"/>
      <c r="PUX182" s="984"/>
      <c r="PUY182" s="984"/>
      <c r="PUZ182" s="984"/>
      <c r="PVA182" s="984"/>
      <c r="PVB182" s="984"/>
      <c r="PVC182" s="984"/>
      <c r="PVD182" s="984"/>
      <c r="PVE182" s="984"/>
      <c r="PVF182" s="984"/>
      <c r="PVG182" s="984"/>
      <c r="PVH182" s="984"/>
      <c r="PVI182" s="984"/>
      <c r="PVJ182" s="984"/>
      <c r="PVK182" s="984"/>
      <c r="PVL182" s="984"/>
      <c r="PVM182" s="984"/>
      <c r="PVN182" s="984"/>
      <c r="PVO182" s="984"/>
      <c r="PVP182" s="984"/>
      <c r="PVQ182" s="984"/>
      <c r="PVR182" s="984"/>
      <c r="PVS182" s="984"/>
      <c r="PVT182" s="984"/>
      <c r="PVU182" s="984"/>
      <c r="PVV182" s="984"/>
      <c r="PVW182" s="984"/>
      <c r="PVX182" s="984"/>
      <c r="PVY182" s="984"/>
      <c r="PVZ182" s="984"/>
      <c r="PWA182" s="984"/>
      <c r="PWB182" s="984"/>
      <c r="PWC182" s="984"/>
      <c r="PWD182" s="984"/>
      <c r="PWE182" s="984"/>
      <c r="PWF182" s="984"/>
      <c r="PWG182" s="984"/>
      <c r="PWH182" s="984"/>
      <c r="PWI182" s="984"/>
      <c r="PWJ182" s="984"/>
      <c r="PWK182" s="984"/>
      <c r="PWL182" s="984"/>
      <c r="PWM182" s="984"/>
      <c r="PWN182" s="984"/>
      <c r="PWO182" s="984"/>
      <c r="PWP182" s="984"/>
      <c r="PWQ182" s="984"/>
      <c r="PWR182" s="984"/>
      <c r="PWS182" s="984"/>
      <c r="PWT182" s="984"/>
      <c r="PWU182" s="984"/>
      <c r="PWV182" s="984"/>
      <c r="PWW182" s="984"/>
      <c r="PWX182" s="984"/>
      <c r="PWY182" s="984"/>
      <c r="PWZ182" s="984"/>
      <c r="PXA182" s="984"/>
      <c r="PXB182" s="984"/>
      <c r="PXC182" s="984"/>
      <c r="PXD182" s="984"/>
      <c r="PXE182" s="984"/>
      <c r="PXF182" s="984"/>
      <c r="PXG182" s="984"/>
      <c r="PXH182" s="984"/>
      <c r="PXI182" s="984"/>
      <c r="PXJ182" s="984"/>
      <c r="PXK182" s="984"/>
      <c r="PXL182" s="984"/>
      <c r="PXM182" s="984"/>
      <c r="PXN182" s="984"/>
      <c r="PXO182" s="984"/>
      <c r="PXP182" s="984"/>
      <c r="PXQ182" s="984"/>
      <c r="PXR182" s="984"/>
      <c r="PXS182" s="984"/>
      <c r="PXT182" s="984"/>
      <c r="PXU182" s="984"/>
      <c r="PXV182" s="984"/>
      <c r="PXW182" s="984"/>
      <c r="PXX182" s="984"/>
      <c r="PXY182" s="984"/>
      <c r="PXZ182" s="984"/>
      <c r="PYA182" s="984"/>
      <c r="PYB182" s="984"/>
      <c r="PYC182" s="984"/>
      <c r="PYD182" s="984"/>
      <c r="PYE182" s="984"/>
      <c r="PYF182" s="984"/>
      <c r="PYG182" s="984"/>
      <c r="PYH182" s="984"/>
      <c r="PYI182" s="984"/>
      <c r="PYJ182" s="984"/>
      <c r="PYK182" s="984"/>
      <c r="PYL182" s="984"/>
      <c r="PYM182" s="984"/>
      <c r="PYN182" s="984"/>
      <c r="PYO182" s="984"/>
      <c r="PYP182" s="984"/>
      <c r="PYQ182" s="984"/>
      <c r="PYR182" s="984"/>
      <c r="PYS182" s="984"/>
      <c r="PYT182" s="984"/>
      <c r="PYU182" s="984"/>
      <c r="PYV182" s="984"/>
      <c r="PYW182" s="984"/>
      <c r="PYX182" s="984"/>
      <c r="PYY182" s="984"/>
      <c r="PYZ182" s="984"/>
      <c r="PZA182" s="984"/>
      <c r="PZB182" s="984"/>
      <c r="PZC182" s="984"/>
      <c r="PZD182" s="984"/>
      <c r="PZE182" s="984"/>
      <c r="PZF182" s="984"/>
      <c r="PZG182" s="984"/>
      <c r="PZH182" s="984"/>
      <c r="PZI182" s="984"/>
      <c r="PZJ182" s="984"/>
      <c r="PZK182" s="984"/>
      <c r="PZL182" s="984"/>
      <c r="PZM182" s="984"/>
      <c r="PZN182" s="984"/>
      <c r="PZO182" s="984"/>
      <c r="PZP182" s="984"/>
      <c r="PZQ182" s="984"/>
      <c r="PZR182" s="984"/>
      <c r="PZS182" s="984"/>
      <c r="PZT182" s="984"/>
      <c r="PZU182" s="984"/>
      <c r="PZV182" s="984"/>
      <c r="PZW182" s="984"/>
      <c r="PZX182" s="984"/>
      <c r="PZY182" s="984"/>
      <c r="PZZ182" s="984"/>
      <c r="QAA182" s="984"/>
      <c r="QAB182" s="984"/>
      <c r="QAC182" s="984"/>
      <c r="QAD182" s="984"/>
      <c r="QAE182" s="984"/>
      <c r="QAF182" s="984"/>
      <c r="QAG182" s="984"/>
      <c r="QAH182" s="984"/>
      <c r="QAI182" s="984"/>
      <c r="QAJ182" s="984"/>
      <c r="QAK182" s="984"/>
      <c r="QAL182" s="984"/>
      <c r="QAM182" s="984"/>
      <c r="QAN182" s="984"/>
      <c r="QAO182" s="984"/>
      <c r="QAP182" s="984"/>
      <c r="QAQ182" s="984"/>
      <c r="QAR182" s="984"/>
      <c r="QAS182" s="984"/>
      <c r="QAT182" s="984"/>
      <c r="QAU182" s="984"/>
      <c r="QAV182" s="984"/>
      <c r="QAW182" s="984"/>
      <c r="QAX182" s="984"/>
      <c r="QAY182" s="984"/>
      <c r="QAZ182" s="984"/>
      <c r="QBA182" s="984"/>
      <c r="QBB182" s="984"/>
      <c r="QBC182" s="984"/>
      <c r="QBD182" s="984"/>
      <c r="QBE182" s="984"/>
      <c r="QBF182" s="984"/>
      <c r="QBG182" s="984"/>
      <c r="QBH182" s="984"/>
      <c r="QBI182" s="984"/>
      <c r="QBJ182" s="984"/>
      <c r="QBK182" s="984"/>
      <c r="QBL182" s="984"/>
      <c r="QBM182" s="984"/>
      <c r="QBN182" s="984"/>
      <c r="QBO182" s="984"/>
      <c r="QBP182" s="984"/>
      <c r="QBQ182" s="984"/>
      <c r="QBR182" s="984"/>
      <c r="QBS182" s="984"/>
      <c r="QBT182" s="984"/>
      <c r="QBU182" s="984"/>
      <c r="QBV182" s="984"/>
      <c r="QBW182" s="984"/>
      <c r="QBX182" s="984"/>
      <c r="QBY182" s="984"/>
      <c r="QBZ182" s="984"/>
      <c r="QCA182" s="984"/>
      <c r="QCB182" s="984"/>
      <c r="QCC182" s="984"/>
      <c r="QCD182" s="984"/>
      <c r="QCE182" s="984"/>
      <c r="QCF182" s="984"/>
      <c r="QCG182" s="984"/>
      <c r="QCH182" s="984"/>
      <c r="QCI182" s="984"/>
      <c r="QCJ182" s="984"/>
      <c r="QCK182" s="984"/>
      <c r="QCL182" s="984"/>
      <c r="QCM182" s="984"/>
      <c r="QCN182" s="984"/>
      <c r="QCO182" s="984"/>
      <c r="QCP182" s="984"/>
      <c r="QCQ182" s="984"/>
      <c r="QCR182" s="984"/>
      <c r="QCS182" s="984"/>
      <c r="QCT182" s="984"/>
      <c r="QCU182" s="984"/>
      <c r="QCV182" s="984"/>
      <c r="QCW182" s="984"/>
      <c r="QCX182" s="984"/>
      <c r="QCY182" s="984"/>
      <c r="QCZ182" s="984"/>
      <c r="QDA182" s="984"/>
      <c r="QDB182" s="984"/>
      <c r="QDC182" s="984"/>
      <c r="QDD182" s="984"/>
      <c r="QDE182" s="984"/>
      <c r="QDF182" s="984"/>
      <c r="QDG182" s="984"/>
      <c r="QDH182" s="984"/>
      <c r="QDI182" s="984"/>
      <c r="QDJ182" s="984"/>
      <c r="QDK182" s="984"/>
      <c r="QDL182" s="984"/>
      <c r="QDM182" s="984"/>
      <c r="QDN182" s="984"/>
      <c r="QDO182" s="984"/>
      <c r="QDP182" s="984"/>
      <c r="QDQ182" s="984"/>
      <c r="QDR182" s="984"/>
      <c r="QDS182" s="984"/>
      <c r="QDT182" s="984"/>
      <c r="QDU182" s="984"/>
      <c r="QDV182" s="984"/>
      <c r="QDW182" s="984"/>
      <c r="QDX182" s="984"/>
      <c r="QDY182" s="984"/>
      <c r="QDZ182" s="984"/>
      <c r="QEA182" s="984"/>
      <c r="QEB182" s="984"/>
      <c r="QEC182" s="984"/>
      <c r="QED182" s="984"/>
      <c r="QEE182" s="984"/>
      <c r="QEF182" s="984"/>
      <c r="QEG182" s="984"/>
      <c r="QEH182" s="984"/>
      <c r="QEI182" s="984"/>
      <c r="QEJ182" s="984"/>
      <c r="QEK182" s="984"/>
      <c r="QEL182" s="984"/>
      <c r="QEM182" s="984"/>
      <c r="QEN182" s="984"/>
      <c r="QEO182" s="984"/>
      <c r="QEP182" s="984"/>
      <c r="QEQ182" s="984"/>
      <c r="QER182" s="984"/>
      <c r="QES182" s="984"/>
      <c r="QET182" s="984"/>
      <c r="QEU182" s="984"/>
      <c r="QEV182" s="984"/>
      <c r="QEW182" s="984"/>
      <c r="QEX182" s="984"/>
      <c r="QEY182" s="984"/>
      <c r="QEZ182" s="984"/>
      <c r="QFA182" s="984"/>
      <c r="QFB182" s="984"/>
      <c r="QFC182" s="984"/>
      <c r="QFD182" s="984"/>
      <c r="QFE182" s="984"/>
      <c r="QFF182" s="984"/>
      <c r="QFG182" s="984"/>
      <c r="QFH182" s="984"/>
      <c r="QFI182" s="984"/>
      <c r="QFJ182" s="984"/>
      <c r="QFK182" s="984"/>
      <c r="QFL182" s="984"/>
      <c r="QFM182" s="984"/>
      <c r="QFN182" s="984"/>
      <c r="QFO182" s="984"/>
      <c r="QFP182" s="984"/>
      <c r="QFQ182" s="984"/>
      <c r="QFR182" s="984"/>
      <c r="QFS182" s="984"/>
      <c r="QFT182" s="984"/>
      <c r="QFU182" s="984"/>
      <c r="QFV182" s="984"/>
      <c r="QFW182" s="984"/>
      <c r="QFX182" s="984"/>
      <c r="QFY182" s="984"/>
      <c r="QFZ182" s="984"/>
      <c r="QGA182" s="984"/>
      <c r="QGB182" s="984"/>
      <c r="QGC182" s="984"/>
      <c r="QGD182" s="984"/>
      <c r="QGE182" s="984"/>
      <c r="QGF182" s="984"/>
      <c r="QGG182" s="984"/>
      <c r="QGH182" s="984"/>
      <c r="QGI182" s="984"/>
      <c r="QGJ182" s="984"/>
      <c r="QGK182" s="984"/>
      <c r="QGL182" s="984"/>
      <c r="QGM182" s="984"/>
      <c r="QGN182" s="984"/>
      <c r="QGO182" s="984"/>
      <c r="QGP182" s="984"/>
      <c r="QGQ182" s="984"/>
      <c r="QGR182" s="984"/>
      <c r="QGS182" s="984"/>
      <c r="QGT182" s="984"/>
      <c r="QGU182" s="984"/>
      <c r="QGV182" s="984"/>
      <c r="QGW182" s="984"/>
      <c r="QGX182" s="984"/>
      <c r="QGY182" s="984"/>
      <c r="QGZ182" s="984"/>
      <c r="QHA182" s="984"/>
      <c r="QHB182" s="984"/>
      <c r="QHC182" s="984"/>
      <c r="QHD182" s="984"/>
      <c r="QHE182" s="984"/>
      <c r="QHF182" s="984"/>
      <c r="QHG182" s="984"/>
      <c r="QHH182" s="984"/>
      <c r="QHI182" s="984"/>
      <c r="QHJ182" s="984"/>
      <c r="QHK182" s="984"/>
      <c r="QHL182" s="984"/>
      <c r="QHM182" s="984"/>
      <c r="QHN182" s="984"/>
      <c r="QHO182" s="984"/>
      <c r="QHP182" s="984"/>
      <c r="QHQ182" s="984"/>
      <c r="QHR182" s="984"/>
      <c r="QHS182" s="984"/>
      <c r="QHT182" s="984"/>
      <c r="QHU182" s="984"/>
      <c r="QHV182" s="984"/>
      <c r="QHW182" s="984"/>
      <c r="QHX182" s="984"/>
      <c r="QHY182" s="984"/>
      <c r="QHZ182" s="984"/>
      <c r="QIA182" s="984"/>
      <c r="QIB182" s="984"/>
      <c r="QIC182" s="984"/>
      <c r="QID182" s="984"/>
      <c r="QIE182" s="984"/>
      <c r="QIF182" s="984"/>
      <c r="QIG182" s="984"/>
      <c r="QIH182" s="984"/>
      <c r="QII182" s="984"/>
      <c r="QIJ182" s="984"/>
      <c r="QIK182" s="984"/>
      <c r="QIL182" s="984"/>
      <c r="QIM182" s="984"/>
      <c r="QIN182" s="984"/>
      <c r="QIO182" s="984"/>
      <c r="QIP182" s="984"/>
      <c r="QIQ182" s="984"/>
      <c r="QIR182" s="984"/>
      <c r="QIS182" s="984"/>
      <c r="QIT182" s="984"/>
      <c r="QIU182" s="984"/>
      <c r="QIV182" s="984"/>
      <c r="QIW182" s="984"/>
      <c r="QIX182" s="984"/>
      <c r="QIY182" s="984"/>
      <c r="QIZ182" s="984"/>
      <c r="QJA182" s="984"/>
      <c r="QJB182" s="984"/>
      <c r="QJC182" s="984"/>
      <c r="QJD182" s="984"/>
      <c r="QJE182" s="984"/>
      <c r="QJF182" s="984"/>
      <c r="QJG182" s="984"/>
      <c r="QJH182" s="984"/>
      <c r="QJI182" s="984"/>
      <c r="QJJ182" s="984"/>
      <c r="QJK182" s="984"/>
      <c r="QJL182" s="984"/>
      <c r="QJM182" s="984"/>
      <c r="QJN182" s="984"/>
      <c r="QJO182" s="984"/>
      <c r="QJP182" s="984"/>
      <c r="QJQ182" s="984"/>
      <c r="QJR182" s="984"/>
      <c r="QJS182" s="984"/>
      <c r="QJT182" s="984"/>
      <c r="QJU182" s="984"/>
      <c r="QJV182" s="984"/>
      <c r="QJW182" s="984"/>
      <c r="QJX182" s="984"/>
      <c r="QJY182" s="984"/>
      <c r="QJZ182" s="984"/>
      <c r="QKA182" s="984"/>
      <c r="QKB182" s="984"/>
      <c r="QKC182" s="984"/>
      <c r="QKD182" s="984"/>
      <c r="QKE182" s="984"/>
      <c r="QKF182" s="984"/>
      <c r="QKG182" s="984"/>
      <c r="QKH182" s="984"/>
      <c r="QKI182" s="984"/>
      <c r="QKJ182" s="984"/>
      <c r="QKK182" s="984"/>
      <c r="QKL182" s="984"/>
      <c r="QKM182" s="984"/>
      <c r="QKN182" s="984"/>
      <c r="QKO182" s="984"/>
      <c r="QKP182" s="984"/>
      <c r="QKQ182" s="984"/>
      <c r="QKR182" s="984"/>
      <c r="QKS182" s="984"/>
      <c r="QKT182" s="984"/>
      <c r="QKU182" s="984"/>
      <c r="QKV182" s="984"/>
      <c r="QKW182" s="984"/>
      <c r="QKX182" s="984"/>
      <c r="QKY182" s="984"/>
      <c r="QKZ182" s="984"/>
      <c r="QLA182" s="984"/>
      <c r="QLB182" s="984"/>
      <c r="QLC182" s="984"/>
      <c r="QLD182" s="984"/>
      <c r="QLE182" s="984"/>
      <c r="QLF182" s="984"/>
      <c r="QLG182" s="984"/>
      <c r="QLH182" s="984"/>
      <c r="QLI182" s="984"/>
      <c r="QLJ182" s="984"/>
      <c r="QLK182" s="984"/>
      <c r="QLL182" s="984"/>
      <c r="QLM182" s="984"/>
      <c r="QLN182" s="984"/>
      <c r="QLO182" s="984"/>
      <c r="QLP182" s="984"/>
      <c r="QLQ182" s="984"/>
      <c r="QLR182" s="984"/>
      <c r="QLS182" s="984"/>
      <c r="QLT182" s="984"/>
      <c r="QLU182" s="984"/>
      <c r="QLV182" s="984"/>
      <c r="QLW182" s="984"/>
      <c r="QLX182" s="984"/>
      <c r="QLY182" s="984"/>
      <c r="QLZ182" s="984"/>
      <c r="QMA182" s="984"/>
      <c r="QMB182" s="984"/>
      <c r="QMC182" s="984"/>
      <c r="QMD182" s="984"/>
      <c r="QME182" s="984"/>
      <c r="QMF182" s="984"/>
      <c r="QMG182" s="984"/>
      <c r="QMH182" s="984"/>
      <c r="QMI182" s="984"/>
      <c r="QMJ182" s="984"/>
      <c r="QMK182" s="984"/>
      <c r="QML182" s="984"/>
      <c r="QMM182" s="984"/>
      <c r="QMN182" s="984"/>
      <c r="QMO182" s="984"/>
      <c r="QMP182" s="984"/>
      <c r="QMQ182" s="984"/>
      <c r="QMR182" s="984"/>
      <c r="QMS182" s="984"/>
      <c r="QMT182" s="984"/>
      <c r="QMU182" s="984"/>
      <c r="QMV182" s="984"/>
      <c r="QMW182" s="984"/>
      <c r="QMX182" s="984"/>
      <c r="QMY182" s="984"/>
      <c r="QMZ182" s="984"/>
      <c r="QNA182" s="984"/>
      <c r="QNB182" s="984"/>
      <c r="QNC182" s="984"/>
      <c r="QND182" s="984"/>
      <c r="QNE182" s="984"/>
      <c r="QNF182" s="984"/>
      <c r="QNG182" s="984"/>
      <c r="QNH182" s="984"/>
      <c r="QNI182" s="984"/>
      <c r="QNJ182" s="984"/>
      <c r="QNK182" s="984"/>
      <c r="QNL182" s="984"/>
      <c r="QNM182" s="984"/>
      <c r="QNN182" s="984"/>
      <c r="QNO182" s="984"/>
      <c r="QNP182" s="984"/>
      <c r="QNQ182" s="984"/>
      <c r="QNR182" s="984"/>
      <c r="QNS182" s="984"/>
      <c r="QNT182" s="984"/>
      <c r="QNU182" s="984"/>
      <c r="QNV182" s="984"/>
      <c r="QNW182" s="984"/>
      <c r="QNX182" s="984"/>
      <c r="QNY182" s="984"/>
      <c r="QNZ182" s="984"/>
      <c r="QOA182" s="984"/>
      <c r="QOB182" s="984"/>
      <c r="QOC182" s="984"/>
      <c r="QOD182" s="984"/>
      <c r="QOE182" s="984"/>
      <c r="QOF182" s="984"/>
      <c r="QOG182" s="984"/>
      <c r="QOH182" s="984"/>
      <c r="QOI182" s="984"/>
      <c r="QOJ182" s="984"/>
      <c r="QOK182" s="984"/>
      <c r="QOL182" s="984"/>
      <c r="QOM182" s="984"/>
      <c r="QON182" s="984"/>
      <c r="QOO182" s="984"/>
      <c r="QOP182" s="984"/>
      <c r="QOQ182" s="984"/>
      <c r="QOR182" s="984"/>
      <c r="QOS182" s="984"/>
      <c r="QOT182" s="984"/>
      <c r="QOU182" s="984"/>
      <c r="QOV182" s="984"/>
      <c r="QOW182" s="984"/>
      <c r="QOX182" s="984"/>
      <c r="QOY182" s="984"/>
      <c r="QOZ182" s="984"/>
      <c r="QPA182" s="984"/>
      <c r="QPB182" s="984"/>
      <c r="QPC182" s="984"/>
      <c r="QPD182" s="984"/>
      <c r="QPE182" s="984"/>
      <c r="QPF182" s="984"/>
      <c r="QPG182" s="984"/>
      <c r="QPH182" s="984"/>
      <c r="QPI182" s="984"/>
      <c r="QPJ182" s="984"/>
      <c r="QPK182" s="984"/>
      <c r="QPL182" s="984"/>
      <c r="QPM182" s="984"/>
      <c r="QPN182" s="984"/>
      <c r="QPO182" s="984"/>
      <c r="QPP182" s="984"/>
      <c r="QPQ182" s="984"/>
      <c r="QPR182" s="984"/>
      <c r="QPS182" s="984"/>
      <c r="QPT182" s="984"/>
      <c r="QPU182" s="984"/>
      <c r="QPV182" s="984"/>
      <c r="QPW182" s="984"/>
      <c r="QPX182" s="984"/>
      <c r="QPY182" s="984"/>
      <c r="QPZ182" s="984"/>
      <c r="QQA182" s="984"/>
      <c r="QQB182" s="984"/>
      <c r="QQC182" s="984"/>
      <c r="QQD182" s="984"/>
      <c r="QQE182" s="984"/>
      <c r="QQF182" s="984"/>
      <c r="QQG182" s="984"/>
      <c r="QQH182" s="984"/>
      <c r="QQI182" s="984"/>
      <c r="QQJ182" s="984"/>
      <c r="QQK182" s="984"/>
      <c r="QQL182" s="984"/>
      <c r="QQM182" s="984"/>
      <c r="QQN182" s="984"/>
      <c r="QQO182" s="984"/>
      <c r="QQP182" s="984"/>
      <c r="QQQ182" s="984"/>
      <c r="QQR182" s="984"/>
      <c r="QQS182" s="984"/>
      <c r="QQT182" s="984"/>
      <c r="QQU182" s="984"/>
      <c r="QQV182" s="984"/>
      <c r="QQW182" s="984"/>
      <c r="QQX182" s="984"/>
      <c r="QQY182" s="984"/>
      <c r="QQZ182" s="984"/>
      <c r="QRA182" s="984"/>
      <c r="QRB182" s="984"/>
      <c r="QRC182" s="984"/>
      <c r="QRD182" s="984"/>
      <c r="QRE182" s="984"/>
      <c r="QRF182" s="984"/>
      <c r="QRG182" s="984"/>
      <c r="QRH182" s="984"/>
      <c r="QRI182" s="984"/>
      <c r="QRJ182" s="984"/>
      <c r="QRK182" s="984"/>
      <c r="QRL182" s="984"/>
      <c r="QRM182" s="984"/>
      <c r="QRN182" s="984"/>
      <c r="QRO182" s="984"/>
      <c r="QRP182" s="984"/>
      <c r="QRQ182" s="984"/>
      <c r="QRR182" s="984"/>
      <c r="QRS182" s="984"/>
      <c r="QRT182" s="984"/>
      <c r="QRU182" s="984"/>
      <c r="QRV182" s="984"/>
      <c r="QRW182" s="984"/>
      <c r="QRX182" s="984"/>
      <c r="QRY182" s="984"/>
      <c r="QRZ182" s="984"/>
      <c r="QSA182" s="984"/>
      <c r="QSB182" s="984"/>
      <c r="QSC182" s="984"/>
      <c r="QSD182" s="984"/>
      <c r="QSE182" s="984"/>
      <c r="QSF182" s="984"/>
      <c r="QSG182" s="984"/>
      <c r="QSH182" s="984"/>
      <c r="QSI182" s="984"/>
      <c r="QSJ182" s="984"/>
      <c r="QSK182" s="984"/>
      <c r="QSL182" s="984"/>
      <c r="QSM182" s="984"/>
      <c r="QSN182" s="984"/>
      <c r="QSO182" s="984"/>
      <c r="QSP182" s="984"/>
      <c r="QSQ182" s="984"/>
      <c r="QSR182" s="984"/>
      <c r="QSS182" s="984"/>
      <c r="QST182" s="984"/>
      <c r="QSU182" s="984"/>
      <c r="QSV182" s="984"/>
      <c r="QSW182" s="984"/>
      <c r="QSX182" s="984"/>
      <c r="QSY182" s="984"/>
      <c r="QSZ182" s="984"/>
      <c r="QTA182" s="984"/>
      <c r="QTB182" s="984"/>
      <c r="QTC182" s="984"/>
      <c r="QTD182" s="984"/>
      <c r="QTE182" s="984"/>
      <c r="QTF182" s="984"/>
      <c r="QTG182" s="984"/>
      <c r="QTH182" s="984"/>
      <c r="QTI182" s="984"/>
      <c r="QTJ182" s="984"/>
      <c r="QTK182" s="984"/>
      <c r="QTL182" s="984"/>
      <c r="QTM182" s="984"/>
      <c r="QTN182" s="984"/>
      <c r="QTO182" s="984"/>
      <c r="QTP182" s="984"/>
      <c r="QTQ182" s="984"/>
      <c r="QTR182" s="984"/>
      <c r="QTS182" s="984"/>
      <c r="QTT182" s="984"/>
      <c r="QTU182" s="984"/>
      <c r="QTV182" s="984"/>
      <c r="QTW182" s="984"/>
      <c r="QTX182" s="984"/>
      <c r="QTY182" s="984"/>
      <c r="QTZ182" s="984"/>
      <c r="QUA182" s="984"/>
      <c r="QUB182" s="984"/>
      <c r="QUC182" s="984"/>
      <c r="QUD182" s="984"/>
      <c r="QUE182" s="984"/>
      <c r="QUF182" s="984"/>
      <c r="QUG182" s="984"/>
      <c r="QUH182" s="984"/>
      <c r="QUI182" s="984"/>
      <c r="QUJ182" s="984"/>
      <c r="QUK182" s="984"/>
      <c r="QUL182" s="984"/>
      <c r="QUM182" s="984"/>
      <c r="QUN182" s="984"/>
      <c r="QUO182" s="984"/>
      <c r="QUP182" s="984"/>
      <c r="QUQ182" s="984"/>
      <c r="QUR182" s="984"/>
      <c r="QUS182" s="984"/>
      <c r="QUT182" s="984"/>
      <c r="QUU182" s="984"/>
      <c r="QUV182" s="984"/>
      <c r="QUW182" s="984"/>
      <c r="QUX182" s="984"/>
      <c r="QUY182" s="984"/>
      <c r="QUZ182" s="984"/>
      <c r="QVA182" s="984"/>
      <c r="QVB182" s="984"/>
      <c r="QVC182" s="984"/>
      <c r="QVD182" s="984"/>
      <c r="QVE182" s="984"/>
      <c r="QVF182" s="984"/>
      <c r="QVG182" s="984"/>
      <c r="QVH182" s="984"/>
      <c r="QVI182" s="984"/>
      <c r="QVJ182" s="984"/>
      <c r="QVK182" s="984"/>
      <c r="QVL182" s="984"/>
      <c r="QVM182" s="984"/>
      <c r="QVN182" s="984"/>
      <c r="QVO182" s="984"/>
      <c r="QVP182" s="984"/>
      <c r="QVQ182" s="984"/>
      <c r="QVR182" s="984"/>
      <c r="QVS182" s="984"/>
      <c r="QVT182" s="984"/>
      <c r="QVU182" s="984"/>
      <c r="QVV182" s="984"/>
      <c r="QVW182" s="984"/>
      <c r="QVX182" s="984"/>
      <c r="QVY182" s="984"/>
      <c r="QVZ182" s="984"/>
      <c r="QWA182" s="984"/>
      <c r="QWB182" s="984"/>
      <c r="QWC182" s="984"/>
      <c r="QWD182" s="984"/>
      <c r="QWE182" s="984"/>
      <c r="QWF182" s="984"/>
      <c r="QWG182" s="984"/>
      <c r="QWH182" s="984"/>
      <c r="QWI182" s="984"/>
      <c r="QWJ182" s="984"/>
      <c r="QWK182" s="984"/>
      <c r="QWL182" s="984"/>
      <c r="QWM182" s="984"/>
      <c r="QWN182" s="984"/>
      <c r="QWO182" s="984"/>
      <c r="QWP182" s="984"/>
      <c r="QWQ182" s="984"/>
      <c r="QWR182" s="984"/>
      <c r="QWS182" s="984"/>
      <c r="QWT182" s="984"/>
      <c r="QWU182" s="984"/>
      <c r="QWV182" s="984"/>
      <c r="QWW182" s="984"/>
      <c r="QWX182" s="984"/>
      <c r="QWY182" s="984"/>
      <c r="QWZ182" s="984"/>
      <c r="QXA182" s="984"/>
      <c r="QXB182" s="984"/>
      <c r="QXC182" s="984"/>
      <c r="QXD182" s="984"/>
      <c r="QXE182" s="984"/>
      <c r="QXF182" s="984"/>
      <c r="QXG182" s="984"/>
      <c r="QXH182" s="984"/>
      <c r="QXI182" s="984"/>
      <c r="QXJ182" s="984"/>
      <c r="QXK182" s="984"/>
      <c r="QXL182" s="984"/>
      <c r="QXM182" s="984"/>
      <c r="QXN182" s="984"/>
      <c r="QXO182" s="984"/>
      <c r="QXP182" s="984"/>
      <c r="QXQ182" s="984"/>
      <c r="QXR182" s="984"/>
      <c r="QXS182" s="984"/>
      <c r="QXT182" s="984"/>
      <c r="QXU182" s="984"/>
      <c r="QXV182" s="984"/>
      <c r="QXW182" s="984"/>
      <c r="QXX182" s="984"/>
      <c r="QXY182" s="984"/>
      <c r="QXZ182" s="984"/>
      <c r="QYA182" s="984"/>
      <c r="QYB182" s="984"/>
      <c r="QYC182" s="984"/>
      <c r="QYD182" s="984"/>
      <c r="QYE182" s="984"/>
      <c r="QYF182" s="984"/>
      <c r="QYG182" s="984"/>
      <c r="QYH182" s="984"/>
      <c r="QYI182" s="984"/>
      <c r="QYJ182" s="984"/>
      <c r="QYK182" s="984"/>
      <c r="QYL182" s="984"/>
      <c r="QYM182" s="984"/>
      <c r="QYN182" s="984"/>
      <c r="QYO182" s="984"/>
      <c r="QYP182" s="984"/>
      <c r="QYQ182" s="984"/>
      <c r="QYR182" s="984"/>
      <c r="QYS182" s="984"/>
      <c r="QYT182" s="984"/>
      <c r="QYU182" s="984"/>
      <c r="QYV182" s="984"/>
      <c r="QYW182" s="984"/>
      <c r="QYX182" s="984"/>
      <c r="QYY182" s="984"/>
      <c r="QYZ182" s="984"/>
      <c r="QZA182" s="984"/>
      <c r="QZB182" s="984"/>
      <c r="QZC182" s="984"/>
      <c r="QZD182" s="984"/>
      <c r="QZE182" s="984"/>
      <c r="QZF182" s="984"/>
      <c r="QZG182" s="984"/>
      <c r="QZH182" s="984"/>
      <c r="QZI182" s="984"/>
      <c r="QZJ182" s="984"/>
      <c r="QZK182" s="984"/>
      <c r="QZL182" s="984"/>
      <c r="QZM182" s="984"/>
      <c r="QZN182" s="984"/>
      <c r="QZO182" s="984"/>
      <c r="QZP182" s="984"/>
      <c r="QZQ182" s="984"/>
      <c r="QZR182" s="984"/>
      <c r="QZS182" s="984"/>
      <c r="QZT182" s="984"/>
      <c r="QZU182" s="984"/>
      <c r="QZV182" s="984"/>
      <c r="QZW182" s="984"/>
      <c r="QZX182" s="984"/>
      <c r="QZY182" s="984"/>
      <c r="QZZ182" s="984"/>
      <c r="RAA182" s="984"/>
      <c r="RAB182" s="984"/>
      <c r="RAC182" s="984"/>
      <c r="RAD182" s="984"/>
      <c r="RAE182" s="984"/>
      <c r="RAF182" s="984"/>
      <c r="RAG182" s="984"/>
      <c r="RAH182" s="984"/>
      <c r="RAI182" s="984"/>
      <c r="RAJ182" s="984"/>
      <c r="RAK182" s="984"/>
      <c r="RAL182" s="984"/>
      <c r="RAM182" s="984"/>
      <c r="RAN182" s="984"/>
      <c r="RAO182" s="984"/>
      <c r="RAP182" s="984"/>
      <c r="RAQ182" s="984"/>
      <c r="RAR182" s="984"/>
      <c r="RAS182" s="984"/>
      <c r="RAT182" s="984"/>
      <c r="RAU182" s="984"/>
      <c r="RAV182" s="984"/>
      <c r="RAW182" s="984"/>
      <c r="RAX182" s="984"/>
      <c r="RAY182" s="984"/>
      <c r="RAZ182" s="984"/>
      <c r="RBA182" s="984"/>
      <c r="RBB182" s="984"/>
      <c r="RBC182" s="984"/>
      <c r="RBD182" s="984"/>
      <c r="RBE182" s="984"/>
      <c r="RBF182" s="984"/>
      <c r="RBG182" s="984"/>
      <c r="RBH182" s="984"/>
      <c r="RBI182" s="984"/>
      <c r="RBJ182" s="984"/>
      <c r="RBK182" s="984"/>
      <c r="RBL182" s="984"/>
      <c r="RBM182" s="984"/>
      <c r="RBN182" s="984"/>
      <c r="RBO182" s="984"/>
      <c r="RBP182" s="984"/>
      <c r="RBQ182" s="984"/>
      <c r="RBR182" s="984"/>
      <c r="RBS182" s="984"/>
      <c r="RBT182" s="984"/>
      <c r="RBU182" s="984"/>
      <c r="RBV182" s="984"/>
      <c r="RBW182" s="984"/>
      <c r="RBX182" s="984"/>
      <c r="RBY182" s="984"/>
      <c r="RBZ182" s="984"/>
      <c r="RCA182" s="984"/>
      <c r="RCB182" s="984"/>
      <c r="RCC182" s="984"/>
      <c r="RCD182" s="984"/>
      <c r="RCE182" s="984"/>
      <c r="RCF182" s="984"/>
      <c r="RCG182" s="984"/>
      <c r="RCH182" s="984"/>
      <c r="RCI182" s="984"/>
      <c r="RCJ182" s="984"/>
      <c r="RCK182" s="984"/>
      <c r="RCL182" s="984"/>
      <c r="RCM182" s="984"/>
      <c r="RCN182" s="984"/>
      <c r="RCO182" s="984"/>
      <c r="RCP182" s="984"/>
      <c r="RCQ182" s="984"/>
      <c r="RCR182" s="984"/>
      <c r="RCS182" s="984"/>
      <c r="RCT182" s="984"/>
      <c r="RCU182" s="984"/>
      <c r="RCV182" s="984"/>
      <c r="RCW182" s="984"/>
      <c r="RCX182" s="984"/>
      <c r="RCY182" s="984"/>
      <c r="RCZ182" s="984"/>
      <c r="RDA182" s="984"/>
      <c r="RDB182" s="984"/>
      <c r="RDC182" s="984"/>
      <c r="RDD182" s="984"/>
      <c r="RDE182" s="984"/>
      <c r="RDF182" s="984"/>
      <c r="RDG182" s="984"/>
      <c r="RDH182" s="984"/>
      <c r="RDI182" s="984"/>
      <c r="RDJ182" s="984"/>
      <c r="RDK182" s="984"/>
      <c r="RDL182" s="984"/>
      <c r="RDM182" s="984"/>
      <c r="RDN182" s="984"/>
      <c r="RDO182" s="984"/>
      <c r="RDP182" s="984"/>
      <c r="RDQ182" s="984"/>
      <c r="RDR182" s="984"/>
      <c r="RDS182" s="984"/>
      <c r="RDT182" s="984"/>
      <c r="RDU182" s="984"/>
      <c r="RDV182" s="984"/>
      <c r="RDW182" s="984"/>
      <c r="RDX182" s="984"/>
      <c r="RDY182" s="984"/>
      <c r="RDZ182" s="984"/>
      <c r="REA182" s="984"/>
      <c r="REB182" s="984"/>
      <c r="REC182" s="984"/>
      <c r="RED182" s="984"/>
      <c r="REE182" s="984"/>
      <c r="REF182" s="984"/>
      <c r="REG182" s="984"/>
      <c r="REH182" s="984"/>
      <c r="REI182" s="984"/>
      <c r="REJ182" s="984"/>
      <c r="REK182" s="984"/>
      <c r="REL182" s="984"/>
      <c r="REM182" s="984"/>
      <c r="REN182" s="984"/>
      <c r="REO182" s="984"/>
      <c r="REP182" s="984"/>
      <c r="REQ182" s="984"/>
      <c r="RER182" s="984"/>
      <c r="RES182" s="984"/>
      <c r="RET182" s="984"/>
      <c r="REU182" s="984"/>
      <c r="REV182" s="984"/>
      <c r="REW182" s="984"/>
      <c r="REX182" s="984"/>
      <c r="REY182" s="984"/>
      <c r="REZ182" s="984"/>
      <c r="RFA182" s="984"/>
      <c r="RFB182" s="984"/>
      <c r="RFC182" s="984"/>
      <c r="RFD182" s="984"/>
      <c r="RFE182" s="984"/>
      <c r="RFF182" s="984"/>
      <c r="RFG182" s="984"/>
      <c r="RFH182" s="984"/>
      <c r="RFI182" s="984"/>
      <c r="RFJ182" s="984"/>
      <c r="RFK182" s="984"/>
      <c r="RFL182" s="984"/>
      <c r="RFM182" s="984"/>
      <c r="RFN182" s="984"/>
      <c r="RFO182" s="984"/>
      <c r="RFP182" s="984"/>
      <c r="RFQ182" s="984"/>
      <c r="RFR182" s="984"/>
      <c r="RFS182" s="984"/>
      <c r="RFT182" s="984"/>
      <c r="RFU182" s="984"/>
      <c r="RFV182" s="984"/>
      <c r="RFW182" s="984"/>
      <c r="RFX182" s="984"/>
      <c r="RFY182" s="984"/>
      <c r="RFZ182" s="984"/>
      <c r="RGA182" s="984"/>
      <c r="RGB182" s="984"/>
      <c r="RGC182" s="984"/>
      <c r="RGD182" s="984"/>
      <c r="RGE182" s="984"/>
      <c r="RGF182" s="984"/>
      <c r="RGG182" s="984"/>
      <c r="RGH182" s="984"/>
      <c r="RGI182" s="984"/>
      <c r="RGJ182" s="984"/>
      <c r="RGK182" s="984"/>
      <c r="RGL182" s="984"/>
      <c r="RGM182" s="984"/>
      <c r="RGN182" s="984"/>
      <c r="RGO182" s="984"/>
      <c r="RGP182" s="984"/>
      <c r="RGQ182" s="984"/>
      <c r="RGR182" s="984"/>
      <c r="RGS182" s="984"/>
      <c r="RGT182" s="984"/>
      <c r="RGU182" s="984"/>
      <c r="RGV182" s="984"/>
      <c r="RGW182" s="984"/>
      <c r="RGX182" s="984"/>
      <c r="RGY182" s="984"/>
      <c r="RGZ182" s="984"/>
      <c r="RHA182" s="984"/>
      <c r="RHB182" s="984"/>
      <c r="RHC182" s="984"/>
      <c r="RHD182" s="984"/>
      <c r="RHE182" s="984"/>
      <c r="RHF182" s="984"/>
      <c r="RHG182" s="984"/>
      <c r="RHH182" s="984"/>
      <c r="RHI182" s="984"/>
      <c r="RHJ182" s="984"/>
      <c r="RHK182" s="984"/>
      <c r="RHL182" s="984"/>
      <c r="RHM182" s="984"/>
      <c r="RHN182" s="984"/>
      <c r="RHO182" s="984"/>
      <c r="RHP182" s="984"/>
      <c r="RHQ182" s="984"/>
      <c r="RHR182" s="984"/>
      <c r="RHS182" s="984"/>
      <c r="RHT182" s="984"/>
      <c r="RHU182" s="984"/>
      <c r="RHV182" s="984"/>
      <c r="RHW182" s="984"/>
      <c r="RHX182" s="984"/>
      <c r="RHY182" s="984"/>
      <c r="RHZ182" s="984"/>
      <c r="RIA182" s="984"/>
      <c r="RIB182" s="984"/>
      <c r="RIC182" s="984"/>
      <c r="RID182" s="984"/>
      <c r="RIE182" s="984"/>
      <c r="RIF182" s="984"/>
      <c r="RIG182" s="984"/>
      <c r="RIH182" s="984"/>
      <c r="RII182" s="984"/>
      <c r="RIJ182" s="984"/>
      <c r="RIK182" s="984"/>
      <c r="RIL182" s="984"/>
      <c r="RIM182" s="984"/>
      <c r="RIN182" s="984"/>
      <c r="RIO182" s="984"/>
      <c r="RIP182" s="984"/>
      <c r="RIQ182" s="984"/>
      <c r="RIR182" s="984"/>
      <c r="RIS182" s="984"/>
      <c r="RIT182" s="984"/>
      <c r="RIU182" s="984"/>
      <c r="RIV182" s="984"/>
      <c r="RIW182" s="984"/>
      <c r="RIX182" s="984"/>
      <c r="RIY182" s="984"/>
      <c r="RIZ182" s="984"/>
      <c r="RJA182" s="984"/>
      <c r="RJB182" s="984"/>
      <c r="RJC182" s="984"/>
      <c r="RJD182" s="984"/>
      <c r="RJE182" s="984"/>
      <c r="RJF182" s="984"/>
      <c r="RJG182" s="984"/>
      <c r="RJH182" s="984"/>
      <c r="RJI182" s="984"/>
      <c r="RJJ182" s="984"/>
      <c r="RJK182" s="984"/>
      <c r="RJL182" s="984"/>
      <c r="RJM182" s="984"/>
      <c r="RJN182" s="984"/>
      <c r="RJO182" s="984"/>
      <c r="RJP182" s="984"/>
      <c r="RJQ182" s="984"/>
      <c r="RJR182" s="984"/>
      <c r="RJS182" s="984"/>
      <c r="RJT182" s="984"/>
      <c r="RJU182" s="984"/>
      <c r="RJV182" s="984"/>
      <c r="RJW182" s="984"/>
      <c r="RJX182" s="984"/>
      <c r="RJY182" s="984"/>
      <c r="RJZ182" s="984"/>
      <c r="RKA182" s="984"/>
      <c r="RKB182" s="984"/>
      <c r="RKC182" s="984"/>
      <c r="RKD182" s="984"/>
      <c r="RKE182" s="984"/>
      <c r="RKF182" s="984"/>
      <c r="RKG182" s="984"/>
      <c r="RKH182" s="984"/>
      <c r="RKI182" s="984"/>
      <c r="RKJ182" s="984"/>
      <c r="RKK182" s="984"/>
      <c r="RKL182" s="984"/>
      <c r="RKM182" s="984"/>
      <c r="RKN182" s="984"/>
      <c r="RKO182" s="984"/>
      <c r="RKP182" s="984"/>
      <c r="RKQ182" s="984"/>
      <c r="RKR182" s="984"/>
      <c r="RKS182" s="984"/>
      <c r="RKT182" s="984"/>
      <c r="RKU182" s="984"/>
      <c r="RKV182" s="984"/>
      <c r="RKW182" s="984"/>
      <c r="RKX182" s="984"/>
      <c r="RKY182" s="984"/>
      <c r="RKZ182" s="984"/>
      <c r="RLA182" s="984"/>
      <c r="RLB182" s="984"/>
      <c r="RLC182" s="984"/>
      <c r="RLD182" s="984"/>
      <c r="RLE182" s="984"/>
      <c r="RLF182" s="984"/>
      <c r="RLG182" s="984"/>
      <c r="RLH182" s="984"/>
      <c r="RLI182" s="984"/>
      <c r="RLJ182" s="984"/>
      <c r="RLK182" s="984"/>
      <c r="RLL182" s="984"/>
      <c r="RLM182" s="984"/>
      <c r="RLN182" s="984"/>
      <c r="RLO182" s="984"/>
      <c r="RLP182" s="984"/>
      <c r="RLQ182" s="984"/>
      <c r="RLR182" s="984"/>
      <c r="RLS182" s="984"/>
      <c r="RLT182" s="984"/>
      <c r="RLU182" s="984"/>
      <c r="RLV182" s="984"/>
      <c r="RLW182" s="984"/>
      <c r="RLX182" s="984"/>
      <c r="RLY182" s="984"/>
      <c r="RLZ182" s="984"/>
      <c r="RMA182" s="984"/>
      <c r="RMB182" s="984"/>
      <c r="RMC182" s="984"/>
      <c r="RMD182" s="984"/>
      <c r="RME182" s="984"/>
      <c r="RMF182" s="984"/>
      <c r="RMG182" s="984"/>
      <c r="RMH182" s="984"/>
      <c r="RMI182" s="984"/>
      <c r="RMJ182" s="984"/>
      <c r="RMK182" s="984"/>
      <c r="RML182" s="984"/>
      <c r="RMM182" s="984"/>
      <c r="RMN182" s="984"/>
      <c r="RMO182" s="984"/>
      <c r="RMP182" s="984"/>
      <c r="RMQ182" s="984"/>
      <c r="RMR182" s="984"/>
      <c r="RMS182" s="984"/>
      <c r="RMT182" s="984"/>
      <c r="RMU182" s="984"/>
      <c r="RMV182" s="984"/>
      <c r="RMW182" s="984"/>
      <c r="RMX182" s="984"/>
      <c r="RMY182" s="984"/>
      <c r="RMZ182" s="984"/>
      <c r="RNA182" s="984"/>
      <c r="RNB182" s="984"/>
      <c r="RNC182" s="984"/>
      <c r="RND182" s="984"/>
      <c r="RNE182" s="984"/>
      <c r="RNF182" s="984"/>
      <c r="RNG182" s="984"/>
      <c r="RNH182" s="984"/>
      <c r="RNI182" s="984"/>
      <c r="RNJ182" s="984"/>
      <c r="RNK182" s="984"/>
      <c r="RNL182" s="984"/>
      <c r="RNM182" s="984"/>
      <c r="RNN182" s="984"/>
      <c r="RNO182" s="984"/>
      <c r="RNP182" s="984"/>
      <c r="RNQ182" s="984"/>
      <c r="RNR182" s="984"/>
      <c r="RNS182" s="984"/>
      <c r="RNT182" s="984"/>
      <c r="RNU182" s="984"/>
      <c r="RNV182" s="984"/>
      <c r="RNW182" s="984"/>
      <c r="RNX182" s="984"/>
      <c r="RNY182" s="984"/>
      <c r="RNZ182" s="984"/>
      <c r="ROA182" s="984"/>
      <c r="ROB182" s="984"/>
      <c r="ROC182" s="984"/>
      <c r="ROD182" s="984"/>
      <c r="ROE182" s="984"/>
      <c r="ROF182" s="984"/>
      <c r="ROG182" s="984"/>
      <c r="ROH182" s="984"/>
      <c r="ROI182" s="984"/>
      <c r="ROJ182" s="984"/>
      <c r="ROK182" s="984"/>
      <c r="ROL182" s="984"/>
      <c r="ROM182" s="984"/>
      <c r="RON182" s="984"/>
      <c r="ROO182" s="984"/>
      <c r="ROP182" s="984"/>
      <c r="ROQ182" s="984"/>
      <c r="ROR182" s="984"/>
      <c r="ROS182" s="984"/>
      <c r="ROT182" s="984"/>
      <c r="ROU182" s="984"/>
      <c r="ROV182" s="984"/>
      <c r="ROW182" s="984"/>
      <c r="ROX182" s="984"/>
      <c r="ROY182" s="984"/>
      <c r="ROZ182" s="984"/>
      <c r="RPA182" s="984"/>
      <c r="RPB182" s="984"/>
      <c r="RPC182" s="984"/>
      <c r="RPD182" s="984"/>
      <c r="RPE182" s="984"/>
      <c r="RPF182" s="984"/>
      <c r="RPG182" s="984"/>
      <c r="RPH182" s="984"/>
      <c r="RPI182" s="984"/>
      <c r="RPJ182" s="984"/>
      <c r="RPK182" s="984"/>
      <c r="RPL182" s="984"/>
      <c r="RPM182" s="984"/>
      <c r="RPN182" s="984"/>
      <c r="RPO182" s="984"/>
      <c r="RPP182" s="984"/>
      <c r="RPQ182" s="984"/>
      <c r="RPR182" s="984"/>
      <c r="RPS182" s="984"/>
      <c r="RPT182" s="984"/>
      <c r="RPU182" s="984"/>
      <c r="RPV182" s="984"/>
      <c r="RPW182" s="984"/>
      <c r="RPX182" s="984"/>
      <c r="RPY182" s="984"/>
      <c r="RPZ182" s="984"/>
      <c r="RQA182" s="984"/>
      <c r="RQB182" s="984"/>
      <c r="RQC182" s="984"/>
      <c r="RQD182" s="984"/>
      <c r="RQE182" s="984"/>
      <c r="RQF182" s="984"/>
      <c r="RQG182" s="984"/>
      <c r="RQH182" s="984"/>
      <c r="RQI182" s="984"/>
      <c r="RQJ182" s="984"/>
      <c r="RQK182" s="984"/>
      <c r="RQL182" s="984"/>
      <c r="RQM182" s="984"/>
      <c r="RQN182" s="984"/>
      <c r="RQO182" s="984"/>
      <c r="RQP182" s="984"/>
      <c r="RQQ182" s="984"/>
      <c r="RQR182" s="984"/>
      <c r="RQS182" s="984"/>
      <c r="RQT182" s="984"/>
      <c r="RQU182" s="984"/>
      <c r="RQV182" s="984"/>
      <c r="RQW182" s="984"/>
      <c r="RQX182" s="984"/>
      <c r="RQY182" s="984"/>
      <c r="RQZ182" s="984"/>
      <c r="RRA182" s="984"/>
      <c r="RRB182" s="984"/>
      <c r="RRC182" s="984"/>
      <c r="RRD182" s="984"/>
      <c r="RRE182" s="984"/>
      <c r="RRF182" s="984"/>
      <c r="RRG182" s="984"/>
      <c r="RRH182" s="984"/>
      <c r="RRI182" s="984"/>
      <c r="RRJ182" s="984"/>
      <c r="RRK182" s="984"/>
      <c r="RRL182" s="984"/>
      <c r="RRM182" s="984"/>
      <c r="RRN182" s="984"/>
      <c r="RRO182" s="984"/>
      <c r="RRP182" s="984"/>
      <c r="RRQ182" s="984"/>
      <c r="RRR182" s="984"/>
      <c r="RRS182" s="984"/>
      <c r="RRT182" s="984"/>
      <c r="RRU182" s="984"/>
      <c r="RRV182" s="984"/>
      <c r="RRW182" s="984"/>
      <c r="RRX182" s="984"/>
      <c r="RRY182" s="984"/>
      <c r="RRZ182" s="984"/>
      <c r="RSA182" s="984"/>
      <c r="RSB182" s="984"/>
      <c r="RSC182" s="984"/>
      <c r="RSD182" s="984"/>
      <c r="RSE182" s="984"/>
      <c r="RSF182" s="984"/>
      <c r="RSG182" s="984"/>
      <c r="RSH182" s="984"/>
      <c r="RSI182" s="984"/>
      <c r="RSJ182" s="984"/>
      <c r="RSK182" s="984"/>
      <c r="RSL182" s="984"/>
      <c r="RSM182" s="984"/>
      <c r="RSN182" s="984"/>
      <c r="RSO182" s="984"/>
      <c r="RSP182" s="984"/>
      <c r="RSQ182" s="984"/>
      <c r="RSR182" s="984"/>
      <c r="RSS182" s="984"/>
      <c r="RST182" s="984"/>
      <c r="RSU182" s="984"/>
      <c r="RSV182" s="984"/>
      <c r="RSW182" s="984"/>
      <c r="RSX182" s="984"/>
      <c r="RSY182" s="984"/>
      <c r="RSZ182" s="984"/>
      <c r="RTA182" s="984"/>
      <c r="RTB182" s="984"/>
      <c r="RTC182" s="984"/>
      <c r="RTD182" s="984"/>
      <c r="RTE182" s="984"/>
      <c r="RTF182" s="984"/>
      <c r="RTG182" s="984"/>
      <c r="RTH182" s="984"/>
      <c r="RTI182" s="984"/>
      <c r="RTJ182" s="984"/>
      <c r="RTK182" s="984"/>
      <c r="RTL182" s="984"/>
      <c r="RTM182" s="984"/>
      <c r="RTN182" s="984"/>
      <c r="RTO182" s="984"/>
      <c r="RTP182" s="984"/>
      <c r="RTQ182" s="984"/>
      <c r="RTR182" s="984"/>
      <c r="RTS182" s="984"/>
      <c r="RTT182" s="984"/>
      <c r="RTU182" s="984"/>
      <c r="RTV182" s="984"/>
      <c r="RTW182" s="984"/>
      <c r="RTX182" s="984"/>
      <c r="RTY182" s="984"/>
      <c r="RTZ182" s="984"/>
      <c r="RUA182" s="984"/>
      <c r="RUB182" s="984"/>
      <c r="RUC182" s="984"/>
      <c r="RUD182" s="984"/>
      <c r="RUE182" s="984"/>
      <c r="RUF182" s="984"/>
      <c r="RUG182" s="984"/>
      <c r="RUH182" s="984"/>
      <c r="RUI182" s="984"/>
      <c r="RUJ182" s="984"/>
      <c r="RUK182" s="984"/>
      <c r="RUL182" s="984"/>
      <c r="RUM182" s="984"/>
      <c r="RUN182" s="984"/>
      <c r="RUO182" s="984"/>
      <c r="RUP182" s="984"/>
      <c r="RUQ182" s="984"/>
      <c r="RUR182" s="984"/>
      <c r="RUS182" s="984"/>
      <c r="RUT182" s="984"/>
      <c r="RUU182" s="984"/>
      <c r="RUV182" s="984"/>
      <c r="RUW182" s="984"/>
      <c r="RUX182" s="984"/>
      <c r="RUY182" s="984"/>
      <c r="RUZ182" s="984"/>
      <c r="RVA182" s="984"/>
      <c r="RVB182" s="984"/>
      <c r="RVC182" s="984"/>
      <c r="RVD182" s="984"/>
      <c r="RVE182" s="984"/>
      <c r="RVF182" s="984"/>
      <c r="RVG182" s="984"/>
      <c r="RVH182" s="984"/>
      <c r="RVI182" s="984"/>
      <c r="RVJ182" s="984"/>
      <c r="RVK182" s="984"/>
      <c r="RVL182" s="984"/>
      <c r="RVM182" s="984"/>
      <c r="RVN182" s="984"/>
      <c r="RVO182" s="984"/>
      <c r="RVP182" s="984"/>
      <c r="RVQ182" s="984"/>
      <c r="RVR182" s="984"/>
      <c r="RVS182" s="984"/>
      <c r="RVT182" s="984"/>
      <c r="RVU182" s="984"/>
      <c r="RVV182" s="984"/>
      <c r="RVW182" s="984"/>
      <c r="RVX182" s="984"/>
      <c r="RVY182" s="984"/>
      <c r="RVZ182" s="984"/>
      <c r="RWA182" s="984"/>
      <c r="RWB182" s="984"/>
      <c r="RWC182" s="984"/>
      <c r="RWD182" s="984"/>
      <c r="RWE182" s="984"/>
      <c r="RWF182" s="984"/>
      <c r="RWG182" s="984"/>
      <c r="RWH182" s="984"/>
      <c r="RWI182" s="984"/>
      <c r="RWJ182" s="984"/>
      <c r="RWK182" s="984"/>
      <c r="RWL182" s="984"/>
      <c r="RWM182" s="984"/>
      <c r="RWN182" s="984"/>
      <c r="RWO182" s="984"/>
      <c r="RWP182" s="984"/>
      <c r="RWQ182" s="984"/>
      <c r="RWR182" s="984"/>
      <c r="RWS182" s="984"/>
      <c r="RWT182" s="984"/>
      <c r="RWU182" s="984"/>
      <c r="RWV182" s="984"/>
      <c r="RWW182" s="984"/>
      <c r="RWX182" s="984"/>
      <c r="RWY182" s="984"/>
      <c r="RWZ182" s="984"/>
      <c r="RXA182" s="984"/>
      <c r="RXB182" s="984"/>
      <c r="RXC182" s="984"/>
      <c r="RXD182" s="984"/>
      <c r="RXE182" s="984"/>
      <c r="RXF182" s="984"/>
      <c r="RXG182" s="984"/>
      <c r="RXH182" s="984"/>
      <c r="RXI182" s="984"/>
      <c r="RXJ182" s="984"/>
      <c r="RXK182" s="984"/>
      <c r="RXL182" s="984"/>
      <c r="RXM182" s="984"/>
      <c r="RXN182" s="984"/>
      <c r="RXO182" s="984"/>
      <c r="RXP182" s="984"/>
      <c r="RXQ182" s="984"/>
      <c r="RXR182" s="984"/>
      <c r="RXS182" s="984"/>
      <c r="RXT182" s="984"/>
      <c r="RXU182" s="984"/>
      <c r="RXV182" s="984"/>
      <c r="RXW182" s="984"/>
      <c r="RXX182" s="984"/>
      <c r="RXY182" s="984"/>
      <c r="RXZ182" s="984"/>
      <c r="RYA182" s="984"/>
      <c r="RYB182" s="984"/>
      <c r="RYC182" s="984"/>
      <c r="RYD182" s="984"/>
      <c r="RYE182" s="984"/>
      <c r="RYF182" s="984"/>
      <c r="RYG182" s="984"/>
      <c r="RYH182" s="984"/>
      <c r="RYI182" s="984"/>
      <c r="RYJ182" s="984"/>
      <c r="RYK182" s="984"/>
      <c r="RYL182" s="984"/>
      <c r="RYM182" s="984"/>
      <c r="RYN182" s="984"/>
      <c r="RYO182" s="984"/>
      <c r="RYP182" s="984"/>
      <c r="RYQ182" s="984"/>
      <c r="RYR182" s="984"/>
      <c r="RYS182" s="984"/>
      <c r="RYT182" s="984"/>
      <c r="RYU182" s="984"/>
      <c r="RYV182" s="984"/>
      <c r="RYW182" s="984"/>
      <c r="RYX182" s="984"/>
      <c r="RYY182" s="984"/>
      <c r="RYZ182" s="984"/>
      <c r="RZA182" s="984"/>
      <c r="RZB182" s="984"/>
      <c r="RZC182" s="984"/>
      <c r="RZD182" s="984"/>
      <c r="RZE182" s="984"/>
      <c r="RZF182" s="984"/>
      <c r="RZG182" s="984"/>
      <c r="RZH182" s="984"/>
      <c r="RZI182" s="984"/>
      <c r="RZJ182" s="984"/>
      <c r="RZK182" s="984"/>
      <c r="RZL182" s="984"/>
      <c r="RZM182" s="984"/>
      <c r="RZN182" s="984"/>
      <c r="RZO182" s="984"/>
      <c r="RZP182" s="984"/>
      <c r="RZQ182" s="984"/>
      <c r="RZR182" s="984"/>
      <c r="RZS182" s="984"/>
      <c r="RZT182" s="984"/>
      <c r="RZU182" s="984"/>
      <c r="RZV182" s="984"/>
      <c r="RZW182" s="984"/>
      <c r="RZX182" s="984"/>
      <c r="RZY182" s="984"/>
      <c r="RZZ182" s="984"/>
      <c r="SAA182" s="984"/>
      <c r="SAB182" s="984"/>
      <c r="SAC182" s="984"/>
      <c r="SAD182" s="984"/>
      <c r="SAE182" s="984"/>
      <c r="SAF182" s="984"/>
      <c r="SAG182" s="984"/>
      <c r="SAH182" s="984"/>
      <c r="SAI182" s="984"/>
      <c r="SAJ182" s="984"/>
      <c r="SAK182" s="984"/>
      <c r="SAL182" s="984"/>
      <c r="SAM182" s="984"/>
      <c r="SAN182" s="984"/>
      <c r="SAO182" s="984"/>
      <c r="SAP182" s="984"/>
      <c r="SAQ182" s="984"/>
      <c r="SAR182" s="984"/>
      <c r="SAS182" s="984"/>
      <c r="SAT182" s="984"/>
      <c r="SAU182" s="984"/>
      <c r="SAV182" s="984"/>
      <c r="SAW182" s="984"/>
      <c r="SAX182" s="984"/>
      <c r="SAY182" s="984"/>
      <c r="SAZ182" s="984"/>
      <c r="SBA182" s="984"/>
      <c r="SBB182" s="984"/>
      <c r="SBC182" s="984"/>
      <c r="SBD182" s="984"/>
      <c r="SBE182" s="984"/>
      <c r="SBF182" s="984"/>
      <c r="SBG182" s="984"/>
      <c r="SBH182" s="984"/>
      <c r="SBI182" s="984"/>
      <c r="SBJ182" s="984"/>
      <c r="SBK182" s="984"/>
      <c r="SBL182" s="984"/>
      <c r="SBM182" s="984"/>
      <c r="SBN182" s="984"/>
      <c r="SBO182" s="984"/>
      <c r="SBP182" s="984"/>
      <c r="SBQ182" s="984"/>
      <c r="SBR182" s="984"/>
      <c r="SBS182" s="984"/>
      <c r="SBT182" s="984"/>
      <c r="SBU182" s="984"/>
      <c r="SBV182" s="984"/>
      <c r="SBW182" s="984"/>
      <c r="SBX182" s="984"/>
      <c r="SBY182" s="984"/>
      <c r="SBZ182" s="984"/>
      <c r="SCA182" s="984"/>
      <c r="SCB182" s="984"/>
      <c r="SCC182" s="984"/>
      <c r="SCD182" s="984"/>
      <c r="SCE182" s="984"/>
      <c r="SCF182" s="984"/>
      <c r="SCG182" s="984"/>
      <c r="SCH182" s="984"/>
      <c r="SCI182" s="984"/>
      <c r="SCJ182" s="984"/>
      <c r="SCK182" s="984"/>
      <c r="SCL182" s="984"/>
      <c r="SCM182" s="984"/>
      <c r="SCN182" s="984"/>
      <c r="SCO182" s="984"/>
      <c r="SCP182" s="984"/>
      <c r="SCQ182" s="984"/>
      <c r="SCR182" s="984"/>
      <c r="SCS182" s="984"/>
      <c r="SCT182" s="984"/>
      <c r="SCU182" s="984"/>
      <c r="SCV182" s="984"/>
      <c r="SCW182" s="984"/>
      <c r="SCX182" s="984"/>
      <c r="SCY182" s="984"/>
      <c r="SCZ182" s="984"/>
      <c r="SDA182" s="984"/>
      <c r="SDB182" s="984"/>
      <c r="SDC182" s="984"/>
      <c r="SDD182" s="984"/>
      <c r="SDE182" s="984"/>
      <c r="SDF182" s="984"/>
      <c r="SDG182" s="984"/>
      <c r="SDH182" s="984"/>
      <c r="SDI182" s="984"/>
      <c r="SDJ182" s="984"/>
      <c r="SDK182" s="984"/>
      <c r="SDL182" s="984"/>
      <c r="SDM182" s="984"/>
      <c r="SDN182" s="984"/>
      <c r="SDO182" s="984"/>
      <c r="SDP182" s="984"/>
      <c r="SDQ182" s="984"/>
      <c r="SDR182" s="984"/>
      <c r="SDS182" s="984"/>
      <c r="SDT182" s="984"/>
      <c r="SDU182" s="984"/>
      <c r="SDV182" s="984"/>
      <c r="SDW182" s="984"/>
      <c r="SDX182" s="984"/>
      <c r="SDY182" s="984"/>
      <c r="SDZ182" s="984"/>
      <c r="SEA182" s="984"/>
      <c r="SEB182" s="984"/>
      <c r="SEC182" s="984"/>
      <c r="SED182" s="984"/>
      <c r="SEE182" s="984"/>
      <c r="SEF182" s="984"/>
      <c r="SEG182" s="984"/>
      <c r="SEH182" s="984"/>
      <c r="SEI182" s="984"/>
      <c r="SEJ182" s="984"/>
      <c r="SEK182" s="984"/>
      <c r="SEL182" s="984"/>
      <c r="SEM182" s="984"/>
      <c r="SEN182" s="984"/>
      <c r="SEO182" s="984"/>
      <c r="SEP182" s="984"/>
      <c r="SEQ182" s="984"/>
      <c r="SER182" s="984"/>
      <c r="SES182" s="984"/>
      <c r="SET182" s="984"/>
      <c r="SEU182" s="984"/>
      <c r="SEV182" s="984"/>
      <c r="SEW182" s="984"/>
      <c r="SEX182" s="984"/>
      <c r="SEY182" s="984"/>
      <c r="SEZ182" s="984"/>
      <c r="SFA182" s="984"/>
      <c r="SFB182" s="984"/>
      <c r="SFC182" s="984"/>
      <c r="SFD182" s="984"/>
      <c r="SFE182" s="984"/>
      <c r="SFF182" s="984"/>
      <c r="SFG182" s="984"/>
      <c r="SFH182" s="984"/>
      <c r="SFI182" s="984"/>
      <c r="SFJ182" s="984"/>
      <c r="SFK182" s="984"/>
      <c r="SFL182" s="984"/>
      <c r="SFM182" s="984"/>
      <c r="SFN182" s="984"/>
      <c r="SFO182" s="984"/>
      <c r="SFP182" s="984"/>
      <c r="SFQ182" s="984"/>
      <c r="SFR182" s="984"/>
      <c r="SFS182" s="984"/>
      <c r="SFT182" s="984"/>
      <c r="SFU182" s="984"/>
      <c r="SFV182" s="984"/>
      <c r="SFW182" s="984"/>
      <c r="SFX182" s="984"/>
      <c r="SFY182" s="984"/>
      <c r="SFZ182" s="984"/>
      <c r="SGA182" s="984"/>
      <c r="SGB182" s="984"/>
      <c r="SGC182" s="984"/>
      <c r="SGD182" s="984"/>
      <c r="SGE182" s="984"/>
      <c r="SGF182" s="984"/>
      <c r="SGG182" s="984"/>
      <c r="SGH182" s="984"/>
      <c r="SGI182" s="984"/>
      <c r="SGJ182" s="984"/>
      <c r="SGK182" s="984"/>
      <c r="SGL182" s="984"/>
      <c r="SGM182" s="984"/>
      <c r="SGN182" s="984"/>
      <c r="SGO182" s="984"/>
      <c r="SGP182" s="984"/>
      <c r="SGQ182" s="984"/>
      <c r="SGR182" s="984"/>
      <c r="SGS182" s="984"/>
      <c r="SGT182" s="984"/>
      <c r="SGU182" s="984"/>
      <c r="SGV182" s="984"/>
      <c r="SGW182" s="984"/>
      <c r="SGX182" s="984"/>
      <c r="SGY182" s="984"/>
      <c r="SGZ182" s="984"/>
      <c r="SHA182" s="984"/>
      <c r="SHB182" s="984"/>
      <c r="SHC182" s="984"/>
      <c r="SHD182" s="984"/>
      <c r="SHE182" s="984"/>
      <c r="SHF182" s="984"/>
      <c r="SHG182" s="984"/>
      <c r="SHH182" s="984"/>
      <c r="SHI182" s="984"/>
      <c r="SHJ182" s="984"/>
      <c r="SHK182" s="984"/>
      <c r="SHL182" s="984"/>
      <c r="SHM182" s="984"/>
      <c r="SHN182" s="984"/>
      <c r="SHO182" s="984"/>
      <c r="SHP182" s="984"/>
      <c r="SHQ182" s="984"/>
      <c r="SHR182" s="984"/>
      <c r="SHS182" s="984"/>
      <c r="SHT182" s="984"/>
      <c r="SHU182" s="984"/>
      <c r="SHV182" s="984"/>
      <c r="SHW182" s="984"/>
      <c r="SHX182" s="984"/>
      <c r="SHY182" s="984"/>
      <c r="SHZ182" s="984"/>
      <c r="SIA182" s="984"/>
      <c r="SIB182" s="984"/>
      <c r="SIC182" s="984"/>
      <c r="SID182" s="984"/>
      <c r="SIE182" s="984"/>
      <c r="SIF182" s="984"/>
      <c r="SIG182" s="984"/>
      <c r="SIH182" s="984"/>
      <c r="SII182" s="984"/>
      <c r="SIJ182" s="984"/>
      <c r="SIK182" s="984"/>
      <c r="SIL182" s="984"/>
      <c r="SIM182" s="984"/>
      <c r="SIN182" s="984"/>
      <c r="SIO182" s="984"/>
      <c r="SIP182" s="984"/>
      <c r="SIQ182" s="984"/>
      <c r="SIR182" s="984"/>
      <c r="SIS182" s="984"/>
      <c r="SIT182" s="984"/>
      <c r="SIU182" s="984"/>
      <c r="SIV182" s="984"/>
      <c r="SIW182" s="984"/>
      <c r="SIX182" s="984"/>
      <c r="SIY182" s="984"/>
      <c r="SIZ182" s="984"/>
      <c r="SJA182" s="984"/>
      <c r="SJB182" s="984"/>
      <c r="SJC182" s="984"/>
      <c r="SJD182" s="984"/>
      <c r="SJE182" s="984"/>
      <c r="SJF182" s="984"/>
      <c r="SJG182" s="984"/>
      <c r="SJH182" s="984"/>
      <c r="SJI182" s="984"/>
      <c r="SJJ182" s="984"/>
      <c r="SJK182" s="984"/>
      <c r="SJL182" s="984"/>
      <c r="SJM182" s="984"/>
      <c r="SJN182" s="984"/>
      <c r="SJO182" s="984"/>
      <c r="SJP182" s="984"/>
      <c r="SJQ182" s="984"/>
      <c r="SJR182" s="984"/>
      <c r="SJS182" s="984"/>
      <c r="SJT182" s="984"/>
      <c r="SJU182" s="984"/>
      <c r="SJV182" s="984"/>
      <c r="SJW182" s="984"/>
      <c r="SJX182" s="984"/>
      <c r="SJY182" s="984"/>
      <c r="SJZ182" s="984"/>
      <c r="SKA182" s="984"/>
      <c r="SKB182" s="984"/>
      <c r="SKC182" s="984"/>
      <c r="SKD182" s="984"/>
      <c r="SKE182" s="984"/>
      <c r="SKF182" s="984"/>
      <c r="SKG182" s="984"/>
      <c r="SKH182" s="984"/>
      <c r="SKI182" s="984"/>
      <c r="SKJ182" s="984"/>
      <c r="SKK182" s="984"/>
      <c r="SKL182" s="984"/>
      <c r="SKM182" s="984"/>
      <c r="SKN182" s="984"/>
      <c r="SKO182" s="984"/>
      <c r="SKP182" s="984"/>
      <c r="SKQ182" s="984"/>
      <c r="SKR182" s="984"/>
      <c r="SKS182" s="984"/>
      <c r="SKT182" s="984"/>
      <c r="SKU182" s="984"/>
      <c r="SKV182" s="984"/>
      <c r="SKW182" s="984"/>
      <c r="SKX182" s="984"/>
      <c r="SKY182" s="984"/>
      <c r="SKZ182" s="984"/>
      <c r="SLA182" s="984"/>
      <c r="SLB182" s="984"/>
      <c r="SLC182" s="984"/>
      <c r="SLD182" s="984"/>
      <c r="SLE182" s="984"/>
      <c r="SLF182" s="984"/>
      <c r="SLG182" s="984"/>
      <c r="SLH182" s="984"/>
      <c r="SLI182" s="984"/>
      <c r="SLJ182" s="984"/>
      <c r="SLK182" s="984"/>
      <c r="SLL182" s="984"/>
      <c r="SLM182" s="984"/>
      <c r="SLN182" s="984"/>
      <c r="SLO182" s="984"/>
      <c r="SLP182" s="984"/>
      <c r="SLQ182" s="984"/>
      <c r="SLR182" s="984"/>
      <c r="SLS182" s="984"/>
      <c r="SLT182" s="984"/>
      <c r="SLU182" s="984"/>
      <c r="SLV182" s="984"/>
      <c r="SLW182" s="984"/>
      <c r="SLX182" s="984"/>
      <c r="SLY182" s="984"/>
      <c r="SLZ182" s="984"/>
      <c r="SMA182" s="984"/>
      <c r="SMB182" s="984"/>
      <c r="SMC182" s="984"/>
      <c r="SMD182" s="984"/>
      <c r="SME182" s="984"/>
      <c r="SMF182" s="984"/>
      <c r="SMG182" s="984"/>
      <c r="SMH182" s="984"/>
      <c r="SMI182" s="984"/>
      <c r="SMJ182" s="984"/>
      <c r="SMK182" s="984"/>
      <c r="SML182" s="984"/>
      <c r="SMM182" s="984"/>
      <c r="SMN182" s="984"/>
      <c r="SMO182" s="984"/>
      <c r="SMP182" s="984"/>
      <c r="SMQ182" s="984"/>
      <c r="SMR182" s="984"/>
      <c r="SMS182" s="984"/>
      <c r="SMT182" s="984"/>
      <c r="SMU182" s="984"/>
      <c r="SMV182" s="984"/>
      <c r="SMW182" s="984"/>
      <c r="SMX182" s="984"/>
      <c r="SMY182" s="984"/>
      <c r="SMZ182" s="984"/>
      <c r="SNA182" s="984"/>
      <c r="SNB182" s="984"/>
      <c r="SNC182" s="984"/>
      <c r="SND182" s="984"/>
      <c r="SNE182" s="984"/>
      <c r="SNF182" s="984"/>
      <c r="SNG182" s="984"/>
      <c r="SNH182" s="984"/>
      <c r="SNI182" s="984"/>
      <c r="SNJ182" s="984"/>
      <c r="SNK182" s="984"/>
      <c r="SNL182" s="984"/>
      <c r="SNM182" s="984"/>
      <c r="SNN182" s="984"/>
      <c r="SNO182" s="984"/>
      <c r="SNP182" s="984"/>
      <c r="SNQ182" s="984"/>
      <c r="SNR182" s="984"/>
      <c r="SNS182" s="984"/>
      <c r="SNT182" s="984"/>
      <c r="SNU182" s="984"/>
      <c r="SNV182" s="984"/>
      <c r="SNW182" s="984"/>
      <c r="SNX182" s="984"/>
      <c r="SNY182" s="984"/>
      <c r="SNZ182" s="984"/>
      <c r="SOA182" s="984"/>
      <c r="SOB182" s="984"/>
      <c r="SOC182" s="984"/>
      <c r="SOD182" s="984"/>
      <c r="SOE182" s="984"/>
      <c r="SOF182" s="984"/>
      <c r="SOG182" s="984"/>
      <c r="SOH182" s="984"/>
      <c r="SOI182" s="984"/>
      <c r="SOJ182" s="984"/>
      <c r="SOK182" s="984"/>
      <c r="SOL182" s="984"/>
      <c r="SOM182" s="984"/>
      <c r="SON182" s="984"/>
      <c r="SOO182" s="984"/>
      <c r="SOP182" s="984"/>
      <c r="SOQ182" s="984"/>
      <c r="SOR182" s="984"/>
      <c r="SOS182" s="984"/>
      <c r="SOT182" s="984"/>
      <c r="SOU182" s="984"/>
      <c r="SOV182" s="984"/>
      <c r="SOW182" s="984"/>
      <c r="SOX182" s="984"/>
      <c r="SOY182" s="984"/>
      <c r="SOZ182" s="984"/>
      <c r="SPA182" s="984"/>
      <c r="SPB182" s="984"/>
      <c r="SPC182" s="984"/>
      <c r="SPD182" s="984"/>
      <c r="SPE182" s="984"/>
      <c r="SPF182" s="984"/>
      <c r="SPG182" s="984"/>
      <c r="SPH182" s="984"/>
      <c r="SPI182" s="984"/>
      <c r="SPJ182" s="984"/>
      <c r="SPK182" s="984"/>
      <c r="SPL182" s="984"/>
      <c r="SPM182" s="984"/>
      <c r="SPN182" s="984"/>
      <c r="SPO182" s="984"/>
      <c r="SPP182" s="984"/>
      <c r="SPQ182" s="984"/>
      <c r="SPR182" s="984"/>
      <c r="SPS182" s="984"/>
      <c r="SPT182" s="984"/>
      <c r="SPU182" s="984"/>
      <c r="SPV182" s="984"/>
      <c r="SPW182" s="984"/>
      <c r="SPX182" s="984"/>
      <c r="SPY182" s="984"/>
      <c r="SPZ182" s="984"/>
      <c r="SQA182" s="984"/>
      <c r="SQB182" s="984"/>
      <c r="SQC182" s="984"/>
      <c r="SQD182" s="984"/>
      <c r="SQE182" s="984"/>
      <c r="SQF182" s="984"/>
      <c r="SQG182" s="984"/>
      <c r="SQH182" s="984"/>
      <c r="SQI182" s="984"/>
      <c r="SQJ182" s="984"/>
      <c r="SQK182" s="984"/>
      <c r="SQL182" s="984"/>
      <c r="SQM182" s="984"/>
      <c r="SQN182" s="984"/>
      <c r="SQO182" s="984"/>
      <c r="SQP182" s="984"/>
      <c r="SQQ182" s="984"/>
      <c r="SQR182" s="984"/>
      <c r="SQS182" s="984"/>
      <c r="SQT182" s="984"/>
      <c r="SQU182" s="984"/>
      <c r="SQV182" s="984"/>
      <c r="SQW182" s="984"/>
      <c r="SQX182" s="984"/>
      <c r="SQY182" s="984"/>
      <c r="SQZ182" s="984"/>
      <c r="SRA182" s="984"/>
      <c r="SRB182" s="984"/>
      <c r="SRC182" s="984"/>
      <c r="SRD182" s="984"/>
      <c r="SRE182" s="984"/>
      <c r="SRF182" s="984"/>
      <c r="SRG182" s="984"/>
      <c r="SRH182" s="984"/>
      <c r="SRI182" s="984"/>
      <c r="SRJ182" s="984"/>
      <c r="SRK182" s="984"/>
      <c r="SRL182" s="984"/>
      <c r="SRM182" s="984"/>
      <c r="SRN182" s="984"/>
      <c r="SRO182" s="984"/>
      <c r="SRP182" s="984"/>
      <c r="SRQ182" s="984"/>
      <c r="SRR182" s="984"/>
      <c r="SRS182" s="984"/>
      <c r="SRT182" s="984"/>
      <c r="SRU182" s="984"/>
      <c r="SRV182" s="984"/>
      <c r="SRW182" s="984"/>
      <c r="SRX182" s="984"/>
      <c r="SRY182" s="984"/>
      <c r="SRZ182" s="984"/>
      <c r="SSA182" s="984"/>
      <c r="SSB182" s="984"/>
      <c r="SSC182" s="984"/>
      <c r="SSD182" s="984"/>
      <c r="SSE182" s="984"/>
      <c r="SSF182" s="984"/>
      <c r="SSG182" s="984"/>
      <c r="SSH182" s="984"/>
      <c r="SSI182" s="984"/>
      <c r="SSJ182" s="984"/>
      <c r="SSK182" s="984"/>
      <c r="SSL182" s="984"/>
      <c r="SSM182" s="984"/>
      <c r="SSN182" s="984"/>
      <c r="SSO182" s="984"/>
      <c r="SSP182" s="984"/>
      <c r="SSQ182" s="984"/>
      <c r="SSR182" s="984"/>
      <c r="SSS182" s="984"/>
      <c r="SST182" s="984"/>
      <c r="SSU182" s="984"/>
      <c r="SSV182" s="984"/>
      <c r="SSW182" s="984"/>
      <c r="SSX182" s="984"/>
      <c r="SSY182" s="984"/>
      <c r="SSZ182" s="984"/>
      <c r="STA182" s="984"/>
      <c r="STB182" s="984"/>
      <c r="STC182" s="984"/>
      <c r="STD182" s="984"/>
      <c r="STE182" s="984"/>
      <c r="STF182" s="984"/>
      <c r="STG182" s="984"/>
      <c r="STH182" s="984"/>
      <c r="STI182" s="984"/>
      <c r="STJ182" s="984"/>
      <c r="STK182" s="984"/>
      <c r="STL182" s="984"/>
      <c r="STM182" s="984"/>
      <c r="STN182" s="984"/>
      <c r="STO182" s="984"/>
      <c r="STP182" s="984"/>
      <c r="STQ182" s="984"/>
      <c r="STR182" s="984"/>
      <c r="STS182" s="984"/>
      <c r="STT182" s="984"/>
      <c r="STU182" s="984"/>
      <c r="STV182" s="984"/>
      <c r="STW182" s="984"/>
      <c r="STX182" s="984"/>
      <c r="STY182" s="984"/>
      <c r="STZ182" s="984"/>
      <c r="SUA182" s="984"/>
      <c r="SUB182" s="984"/>
      <c r="SUC182" s="984"/>
      <c r="SUD182" s="984"/>
      <c r="SUE182" s="984"/>
      <c r="SUF182" s="984"/>
      <c r="SUG182" s="984"/>
      <c r="SUH182" s="984"/>
      <c r="SUI182" s="984"/>
      <c r="SUJ182" s="984"/>
      <c r="SUK182" s="984"/>
      <c r="SUL182" s="984"/>
      <c r="SUM182" s="984"/>
      <c r="SUN182" s="984"/>
      <c r="SUO182" s="984"/>
      <c r="SUP182" s="984"/>
      <c r="SUQ182" s="984"/>
      <c r="SUR182" s="984"/>
      <c r="SUS182" s="984"/>
      <c r="SUT182" s="984"/>
      <c r="SUU182" s="984"/>
      <c r="SUV182" s="984"/>
      <c r="SUW182" s="984"/>
      <c r="SUX182" s="984"/>
      <c r="SUY182" s="984"/>
      <c r="SUZ182" s="984"/>
      <c r="SVA182" s="984"/>
      <c r="SVB182" s="984"/>
      <c r="SVC182" s="984"/>
      <c r="SVD182" s="984"/>
      <c r="SVE182" s="984"/>
      <c r="SVF182" s="984"/>
      <c r="SVG182" s="984"/>
      <c r="SVH182" s="984"/>
      <c r="SVI182" s="984"/>
      <c r="SVJ182" s="984"/>
      <c r="SVK182" s="984"/>
      <c r="SVL182" s="984"/>
      <c r="SVM182" s="984"/>
      <c r="SVN182" s="984"/>
      <c r="SVO182" s="984"/>
      <c r="SVP182" s="984"/>
      <c r="SVQ182" s="984"/>
      <c r="SVR182" s="984"/>
      <c r="SVS182" s="984"/>
      <c r="SVT182" s="984"/>
      <c r="SVU182" s="984"/>
      <c r="SVV182" s="984"/>
      <c r="SVW182" s="984"/>
      <c r="SVX182" s="984"/>
      <c r="SVY182" s="984"/>
      <c r="SVZ182" s="984"/>
      <c r="SWA182" s="984"/>
      <c r="SWB182" s="984"/>
      <c r="SWC182" s="984"/>
      <c r="SWD182" s="984"/>
      <c r="SWE182" s="984"/>
      <c r="SWF182" s="984"/>
      <c r="SWG182" s="984"/>
      <c r="SWH182" s="984"/>
      <c r="SWI182" s="984"/>
      <c r="SWJ182" s="984"/>
      <c r="SWK182" s="984"/>
      <c r="SWL182" s="984"/>
      <c r="SWM182" s="984"/>
      <c r="SWN182" s="984"/>
      <c r="SWO182" s="984"/>
      <c r="SWP182" s="984"/>
      <c r="SWQ182" s="984"/>
      <c r="SWR182" s="984"/>
      <c r="SWS182" s="984"/>
      <c r="SWT182" s="984"/>
      <c r="SWU182" s="984"/>
      <c r="SWV182" s="984"/>
      <c r="SWW182" s="984"/>
      <c r="SWX182" s="984"/>
      <c r="SWY182" s="984"/>
      <c r="SWZ182" s="984"/>
      <c r="SXA182" s="984"/>
      <c r="SXB182" s="984"/>
      <c r="SXC182" s="984"/>
      <c r="SXD182" s="984"/>
      <c r="SXE182" s="984"/>
      <c r="SXF182" s="984"/>
      <c r="SXG182" s="984"/>
      <c r="SXH182" s="984"/>
      <c r="SXI182" s="984"/>
      <c r="SXJ182" s="984"/>
      <c r="SXK182" s="984"/>
      <c r="SXL182" s="984"/>
      <c r="SXM182" s="984"/>
      <c r="SXN182" s="984"/>
      <c r="SXO182" s="984"/>
      <c r="SXP182" s="984"/>
      <c r="SXQ182" s="984"/>
      <c r="SXR182" s="984"/>
      <c r="SXS182" s="984"/>
      <c r="SXT182" s="984"/>
      <c r="SXU182" s="984"/>
      <c r="SXV182" s="984"/>
      <c r="SXW182" s="984"/>
      <c r="SXX182" s="984"/>
      <c r="SXY182" s="984"/>
      <c r="SXZ182" s="984"/>
      <c r="SYA182" s="984"/>
      <c r="SYB182" s="984"/>
      <c r="SYC182" s="984"/>
      <c r="SYD182" s="984"/>
      <c r="SYE182" s="984"/>
      <c r="SYF182" s="984"/>
      <c r="SYG182" s="984"/>
      <c r="SYH182" s="984"/>
      <c r="SYI182" s="984"/>
      <c r="SYJ182" s="984"/>
      <c r="SYK182" s="984"/>
      <c r="SYL182" s="984"/>
      <c r="SYM182" s="984"/>
      <c r="SYN182" s="984"/>
      <c r="SYO182" s="984"/>
      <c r="SYP182" s="984"/>
      <c r="SYQ182" s="984"/>
      <c r="SYR182" s="984"/>
      <c r="SYS182" s="984"/>
      <c r="SYT182" s="984"/>
      <c r="SYU182" s="984"/>
      <c r="SYV182" s="984"/>
      <c r="SYW182" s="984"/>
      <c r="SYX182" s="984"/>
      <c r="SYY182" s="984"/>
      <c r="SYZ182" s="984"/>
      <c r="SZA182" s="984"/>
      <c r="SZB182" s="984"/>
      <c r="SZC182" s="984"/>
      <c r="SZD182" s="984"/>
      <c r="SZE182" s="984"/>
      <c r="SZF182" s="984"/>
      <c r="SZG182" s="984"/>
      <c r="SZH182" s="984"/>
      <c r="SZI182" s="984"/>
      <c r="SZJ182" s="984"/>
      <c r="SZK182" s="984"/>
      <c r="SZL182" s="984"/>
      <c r="SZM182" s="984"/>
      <c r="SZN182" s="984"/>
      <c r="SZO182" s="984"/>
      <c r="SZP182" s="984"/>
      <c r="SZQ182" s="984"/>
      <c r="SZR182" s="984"/>
      <c r="SZS182" s="984"/>
      <c r="SZT182" s="984"/>
      <c r="SZU182" s="984"/>
      <c r="SZV182" s="984"/>
      <c r="SZW182" s="984"/>
      <c r="SZX182" s="984"/>
      <c r="SZY182" s="984"/>
      <c r="SZZ182" s="984"/>
      <c r="TAA182" s="984"/>
      <c r="TAB182" s="984"/>
      <c r="TAC182" s="984"/>
      <c r="TAD182" s="984"/>
      <c r="TAE182" s="984"/>
      <c r="TAF182" s="984"/>
      <c r="TAG182" s="984"/>
      <c r="TAH182" s="984"/>
      <c r="TAI182" s="984"/>
      <c r="TAJ182" s="984"/>
      <c r="TAK182" s="984"/>
      <c r="TAL182" s="984"/>
      <c r="TAM182" s="984"/>
      <c r="TAN182" s="984"/>
      <c r="TAO182" s="984"/>
      <c r="TAP182" s="984"/>
      <c r="TAQ182" s="984"/>
      <c r="TAR182" s="984"/>
      <c r="TAS182" s="984"/>
      <c r="TAT182" s="984"/>
      <c r="TAU182" s="984"/>
      <c r="TAV182" s="984"/>
      <c r="TAW182" s="984"/>
      <c r="TAX182" s="984"/>
      <c r="TAY182" s="984"/>
      <c r="TAZ182" s="984"/>
      <c r="TBA182" s="984"/>
      <c r="TBB182" s="984"/>
      <c r="TBC182" s="984"/>
      <c r="TBD182" s="984"/>
      <c r="TBE182" s="984"/>
      <c r="TBF182" s="984"/>
      <c r="TBG182" s="984"/>
      <c r="TBH182" s="984"/>
      <c r="TBI182" s="984"/>
      <c r="TBJ182" s="984"/>
      <c r="TBK182" s="984"/>
      <c r="TBL182" s="984"/>
      <c r="TBM182" s="984"/>
      <c r="TBN182" s="984"/>
      <c r="TBO182" s="984"/>
      <c r="TBP182" s="984"/>
      <c r="TBQ182" s="984"/>
      <c r="TBR182" s="984"/>
      <c r="TBS182" s="984"/>
      <c r="TBT182" s="984"/>
      <c r="TBU182" s="984"/>
      <c r="TBV182" s="984"/>
      <c r="TBW182" s="984"/>
      <c r="TBX182" s="984"/>
      <c r="TBY182" s="984"/>
      <c r="TBZ182" s="984"/>
      <c r="TCA182" s="984"/>
      <c r="TCB182" s="984"/>
      <c r="TCC182" s="984"/>
      <c r="TCD182" s="984"/>
      <c r="TCE182" s="984"/>
      <c r="TCF182" s="984"/>
      <c r="TCG182" s="984"/>
      <c r="TCH182" s="984"/>
      <c r="TCI182" s="984"/>
      <c r="TCJ182" s="984"/>
      <c r="TCK182" s="984"/>
      <c r="TCL182" s="984"/>
      <c r="TCM182" s="984"/>
      <c r="TCN182" s="984"/>
      <c r="TCO182" s="984"/>
      <c r="TCP182" s="984"/>
      <c r="TCQ182" s="984"/>
      <c r="TCR182" s="984"/>
      <c r="TCS182" s="984"/>
      <c r="TCT182" s="984"/>
      <c r="TCU182" s="984"/>
      <c r="TCV182" s="984"/>
      <c r="TCW182" s="984"/>
      <c r="TCX182" s="984"/>
      <c r="TCY182" s="984"/>
      <c r="TCZ182" s="984"/>
      <c r="TDA182" s="984"/>
      <c r="TDB182" s="984"/>
      <c r="TDC182" s="984"/>
      <c r="TDD182" s="984"/>
      <c r="TDE182" s="984"/>
      <c r="TDF182" s="984"/>
      <c r="TDG182" s="984"/>
      <c r="TDH182" s="984"/>
      <c r="TDI182" s="984"/>
      <c r="TDJ182" s="984"/>
      <c r="TDK182" s="984"/>
      <c r="TDL182" s="984"/>
      <c r="TDM182" s="984"/>
      <c r="TDN182" s="984"/>
      <c r="TDO182" s="984"/>
      <c r="TDP182" s="984"/>
      <c r="TDQ182" s="984"/>
      <c r="TDR182" s="984"/>
      <c r="TDS182" s="984"/>
      <c r="TDT182" s="984"/>
      <c r="TDU182" s="984"/>
      <c r="TDV182" s="984"/>
      <c r="TDW182" s="984"/>
      <c r="TDX182" s="984"/>
      <c r="TDY182" s="984"/>
      <c r="TDZ182" s="984"/>
      <c r="TEA182" s="984"/>
      <c r="TEB182" s="984"/>
      <c r="TEC182" s="984"/>
      <c r="TED182" s="984"/>
      <c r="TEE182" s="984"/>
      <c r="TEF182" s="984"/>
      <c r="TEG182" s="984"/>
      <c r="TEH182" s="984"/>
      <c r="TEI182" s="984"/>
      <c r="TEJ182" s="984"/>
      <c r="TEK182" s="984"/>
      <c r="TEL182" s="984"/>
      <c r="TEM182" s="984"/>
      <c r="TEN182" s="984"/>
      <c r="TEO182" s="984"/>
      <c r="TEP182" s="984"/>
      <c r="TEQ182" s="984"/>
      <c r="TER182" s="984"/>
      <c r="TES182" s="984"/>
      <c r="TET182" s="984"/>
      <c r="TEU182" s="984"/>
      <c r="TEV182" s="984"/>
      <c r="TEW182" s="984"/>
      <c r="TEX182" s="984"/>
      <c r="TEY182" s="984"/>
      <c r="TEZ182" s="984"/>
      <c r="TFA182" s="984"/>
      <c r="TFB182" s="984"/>
      <c r="TFC182" s="984"/>
      <c r="TFD182" s="984"/>
      <c r="TFE182" s="984"/>
      <c r="TFF182" s="984"/>
      <c r="TFG182" s="984"/>
      <c r="TFH182" s="984"/>
      <c r="TFI182" s="984"/>
      <c r="TFJ182" s="984"/>
      <c r="TFK182" s="984"/>
      <c r="TFL182" s="984"/>
      <c r="TFM182" s="984"/>
      <c r="TFN182" s="984"/>
      <c r="TFO182" s="984"/>
      <c r="TFP182" s="984"/>
      <c r="TFQ182" s="984"/>
      <c r="TFR182" s="984"/>
      <c r="TFS182" s="984"/>
      <c r="TFT182" s="984"/>
      <c r="TFU182" s="984"/>
      <c r="TFV182" s="984"/>
      <c r="TFW182" s="984"/>
      <c r="TFX182" s="984"/>
      <c r="TFY182" s="984"/>
      <c r="TFZ182" s="984"/>
      <c r="TGA182" s="984"/>
      <c r="TGB182" s="984"/>
      <c r="TGC182" s="984"/>
      <c r="TGD182" s="984"/>
      <c r="TGE182" s="984"/>
      <c r="TGF182" s="984"/>
      <c r="TGG182" s="984"/>
      <c r="TGH182" s="984"/>
      <c r="TGI182" s="984"/>
      <c r="TGJ182" s="984"/>
      <c r="TGK182" s="984"/>
      <c r="TGL182" s="984"/>
      <c r="TGM182" s="984"/>
      <c r="TGN182" s="984"/>
      <c r="TGO182" s="984"/>
      <c r="TGP182" s="984"/>
      <c r="TGQ182" s="984"/>
      <c r="TGR182" s="984"/>
      <c r="TGS182" s="984"/>
      <c r="TGT182" s="984"/>
      <c r="TGU182" s="984"/>
      <c r="TGV182" s="984"/>
      <c r="TGW182" s="984"/>
      <c r="TGX182" s="984"/>
      <c r="TGY182" s="984"/>
      <c r="TGZ182" s="984"/>
      <c r="THA182" s="984"/>
      <c r="THB182" s="984"/>
      <c r="THC182" s="984"/>
      <c r="THD182" s="984"/>
      <c r="THE182" s="984"/>
      <c r="THF182" s="984"/>
      <c r="THG182" s="984"/>
      <c r="THH182" s="984"/>
      <c r="THI182" s="984"/>
      <c r="THJ182" s="984"/>
      <c r="THK182" s="984"/>
      <c r="THL182" s="984"/>
      <c r="THM182" s="984"/>
      <c r="THN182" s="984"/>
      <c r="THO182" s="984"/>
      <c r="THP182" s="984"/>
      <c r="THQ182" s="984"/>
      <c r="THR182" s="984"/>
      <c r="THS182" s="984"/>
      <c r="THT182" s="984"/>
      <c r="THU182" s="984"/>
      <c r="THV182" s="984"/>
      <c r="THW182" s="984"/>
      <c r="THX182" s="984"/>
      <c r="THY182" s="984"/>
      <c r="THZ182" s="984"/>
      <c r="TIA182" s="984"/>
      <c r="TIB182" s="984"/>
      <c r="TIC182" s="984"/>
      <c r="TID182" s="984"/>
      <c r="TIE182" s="984"/>
      <c r="TIF182" s="984"/>
      <c r="TIG182" s="984"/>
      <c r="TIH182" s="984"/>
      <c r="TII182" s="984"/>
      <c r="TIJ182" s="984"/>
      <c r="TIK182" s="984"/>
      <c r="TIL182" s="984"/>
      <c r="TIM182" s="984"/>
      <c r="TIN182" s="984"/>
      <c r="TIO182" s="984"/>
      <c r="TIP182" s="984"/>
      <c r="TIQ182" s="984"/>
      <c r="TIR182" s="984"/>
      <c r="TIS182" s="984"/>
      <c r="TIT182" s="984"/>
      <c r="TIU182" s="984"/>
      <c r="TIV182" s="984"/>
      <c r="TIW182" s="984"/>
      <c r="TIX182" s="984"/>
      <c r="TIY182" s="984"/>
      <c r="TIZ182" s="984"/>
      <c r="TJA182" s="984"/>
      <c r="TJB182" s="984"/>
      <c r="TJC182" s="984"/>
      <c r="TJD182" s="984"/>
      <c r="TJE182" s="984"/>
      <c r="TJF182" s="984"/>
      <c r="TJG182" s="984"/>
      <c r="TJH182" s="984"/>
      <c r="TJI182" s="984"/>
      <c r="TJJ182" s="984"/>
      <c r="TJK182" s="984"/>
      <c r="TJL182" s="984"/>
      <c r="TJM182" s="984"/>
      <c r="TJN182" s="984"/>
      <c r="TJO182" s="984"/>
      <c r="TJP182" s="984"/>
      <c r="TJQ182" s="984"/>
      <c r="TJR182" s="984"/>
      <c r="TJS182" s="984"/>
      <c r="TJT182" s="984"/>
      <c r="TJU182" s="984"/>
      <c r="TJV182" s="984"/>
      <c r="TJW182" s="984"/>
      <c r="TJX182" s="984"/>
      <c r="TJY182" s="984"/>
      <c r="TJZ182" s="984"/>
      <c r="TKA182" s="984"/>
      <c r="TKB182" s="984"/>
      <c r="TKC182" s="984"/>
      <c r="TKD182" s="984"/>
      <c r="TKE182" s="984"/>
      <c r="TKF182" s="984"/>
      <c r="TKG182" s="984"/>
      <c r="TKH182" s="984"/>
      <c r="TKI182" s="984"/>
      <c r="TKJ182" s="984"/>
      <c r="TKK182" s="984"/>
      <c r="TKL182" s="984"/>
      <c r="TKM182" s="984"/>
      <c r="TKN182" s="984"/>
      <c r="TKO182" s="984"/>
      <c r="TKP182" s="984"/>
      <c r="TKQ182" s="984"/>
      <c r="TKR182" s="984"/>
      <c r="TKS182" s="984"/>
      <c r="TKT182" s="984"/>
      <c r="TKU182" s="984"/>
      <c r="TKV182" s="984"/>
      <c r="TKW182" s="984"/>
      <c r="TKX182" s="984"/>
      <c r="TKY182" s="984"/>
      <c r="TKZ182" s="984"/>
      <c r="TLA182" s="984"/>
      <c r="TLB182" s="984"/>
      <c r="TLC182" s="984"/>
      <c r="TLD182" s="984"/>
      <c r="TLE182" s="984"/>
      <c r="TLF182" s="984"/>
      <c r="TLG182" s="984"/>
      <c r="TLH182" s="984"/>
      <c r="TLI182" s="984"/>
      <c r="TLJ182" s="984"/>
      <c r="TLK182" s="984"/>
      <c r="TLL182" s="984"/>
      <c r="TLM182" s="984"/>
      <c r="TLN182" s="984"/>
      <c r="TLO182" s="984"/>
      <c r="TLP182" s="984"/>
      <c r="TLQ182" s="984"/>
      <c r="TLR182" s="984"/>
      <c r="TLS182" s="984"/>
      <c r="TLT182" s="984"/>
      <c r="TLU182" s="984"/>
      <c r="TLV182" s="984"/>
      <c r="TLW182" s="984"/>
      <c r="TLX182" s="984"/>
      <c r="TLY182" s="984"/>
      <c r="TLZ182" s="984"/>
      <c r="TMA182" s="984"/>
      <c r="TMB182" s="984"/>
      <c r="TMC182" s="984"/>
      <c r="TMD182" s="984"/>
      <c r="TME182" s="984"/>
      <c r="TMF182" s="984"/>
      <c r="TMG182" s="984"/>
      <c r="TMH182" s="984"/>
      <c r="TMI182" s="984"/>
      <c r="TMJ182" s="984"/>
      <c r="TMK182" s="984"/>
      <c r="TML182" s="984"/>
      <c r="TMM182" s="984"/>
      <c r="TMN182" s="984"/>
      <c r="TMO182" s="984"/>
      <c r="TMP182" s="984"/>
      <c r="TMQ182" s="984"/>
      <c r="TMR182" s="984"/>
      <c r="TMS182" s="984"/>
      <c r="TMT182" s="984"/>
      <c r="TMU182" s="984"/>
      <c r="TMV182" s="984"/>
      <c r="TMW182" s="984"/>
      <c r="TMX182" s="984"/>
      <c r="TMY182" s="984"/>
      <c r="TMZ182" s="984"/>
      <c r="TNA182" s="984"/>
      <c r="TNB182" s="984"/>
      <c r="TNC182" s="984"/>
      <c r="TND182" s="984"/>
      <c r="TNE182" s="984"/>
      <c r="TNF182" s="984"/>
      <c r="TNG182" s="984"/>
      <c r="TNH182" s="984"/>
      <c r="TNI182" s="984"/>
      <c r="TNJ182" s="984"/>
      <c r="TNK182" s="984"/>
      <c r="TNL182" s="984"/>
      <c r="TNM182" s="984"/>
      <c r="TNN182" s="984"/>
      <c r="TNO182" s="984"/>
      <c r="TNP182" s="984"/>
      <c r="TNQ182" s="984"/>
      <c r="TNR182" s="984"/>
      <c r="TNS182" s="984"/>
      <c r="TNT182" s="984"/>
      <c r="TNU182" s="984"/>
      <c r="TNV182" s="984"/>
      <c r="TNW182" s="984"/>
      <c r="TNX182" s="984"/>
      <c r="TNY182" s="984"/>
      <c r="TNZ182" s="984"/>
      <c r="TOA182" s="984"/>
      <c r="TOB182" s="984"/>
      <c r="TOC182" s="984"/>
      <c r="TOD182" s="984"/>
      <c r="TOE182" s="984"/>
      <c r="TOF182" s="984"/>
      <c r="TOG182" s="984"/>
      <c r="TOH182" s="984"/>
      <c r="TOI182" s="984"/>
      <c r="TOJ182" s="984"/>
      <c r="TOK182" s="984"/>
      <c r="TOL182" s="984"/>
      <c r="TOM182" s="984"/>
      <c r="TON182" s="984"/>
      <c r="TOO182" s="984"/>
      <c r="TOP182" s="984"/>
      <c r="TOQ182" s="984"/>
      <c r="TOR182" s="984"/>
      <c r="TOS182" s="984"/>
      <c r="TOT182" s="984"/>
      <c r="TOU182" s="984"/>
      <c r="TOV182" s="984"/>
      <c r="TOW182" s="984"/>
      <c r="TOX182" s="984"/>
      <c r="TOY182" s="984"/>
      <c r="TOZ182" s="984"/>
      <c r="TPA182" s="984"/>
      <c r="TPB182" s="984"/>
      <c r="TPC182" s="984"/>
      <c r="TPD182" s="984"/>
      <c r="TPE182" s="984"/>
      <c r="TPF182" s="984"/>
      <c r="TPG182" s="984"/>
      <c r="TPH182" s="984"/>
      <c r="TPI182" s="984"/>
      <c r="TPJ182" s="984"/>
      <c r="TPK182" s="984"/>
      <c r="TPL182" s="984"/>
      <c r="TPM182" s="984"/>
      <c r="TPN182" s="984"/>
      <c r="TPO182" s="984"/>
      <c r="TPP182" s="984"/>
      <c r="TPQ182" s="984"/>
      <c r="TPR182" s="984"/>
      <c r="TPS182" s="984"/>
      <c r="TPT182" s="984"/>
      <c r="TPU182" s="984"/>
      <c r="TPV182" s="984"/>
      <c r="TPW182" s="984"/>
      <c r="TPX182" s="984"/>
      <c r="TPY182" s="984"/>
      <c r="TPZ182" s="984"/>
      <c r="TQA182" s="984"/>
      <c r="TQB182" s="984"/>
      <c r="TQC182" s="984"/>
      <c r="TQD182" s="984"/>
      <c r="TQE182" s="984"/>
      <c r="TQF182" s="984"/>
      <c r="TQG182" s="984"/>
      <c r="TQH182" s="984"/>
      <c r="TQI182" s="984"/>
      <c r="TQJ182" s="984"/>
      <c r="TQK182" s="984"/>
      <c r="TQL182" s="984"/>
      <c r="TQM182" s="984"/>
      <c r="TQN182" s="984"/>
      <c r="TQO182" s="984"/>
      <c r="TQP182" s="984"/>
      <c r="TQQ182" s="984"/>
      <c r="TQR182" s="984"/>
      <c r="TQS182" s="984"/>
      <c r="TQT182" s="984"/>
      <c r="TQU182" s="984"/>
      <c r="TQV182" s="984"/>
      <c r="TQW182" s="984"/>
      <c r="TQX182" s="984"/>
      <c r="TQY182" s="984"/>
      <c r="TQZ182" s="984"/>
      <c r="TRA182" s="984"/>
      <c r="TRB182" s="984"/>
      <c r="TRC182" s="984"/>
      <c r="TRD182" s="984"/>
      <c r="TRE182" s="984"/>
      <c r="TRF182" s="984"/>
      <c r="TRG182" s="984"/>
      <c r="TRH182" s="984"/>
      <c r="TRI182" s="984"/>
      <c r="TRJ182" s="984"/>
      <c r="TRK182" s="984"/>
      <c r="TRL182" s="984"/>
      <c r="TRM182" s="984"/>
      <c r="TRN182" s="984"/>
      <c r="TRO182" s="984"/>
      <c r="TRP182" s="984"/>
      <c r="TRQ182" s="984"/>
      <c r="TRR182" s="984"/>
      <c r="TRS182" s="984"/>
      <c r="TRT182" s="984"/>
      <c r="TRU182" s="984"/>
      <c r="TRV182" s="984"/>
      <c r="TRW182" s="984"/>
      <c r="TRX182" s="984"/>
      <c r="TRY182" s="984"/>
      <c r="TRZ182" s="984"/>
      <c r="TSA182" s="984"/>
      <c r="TSB182" s="984"/>
      <c r="TSC182" s="984"/>
      <c r="TSD182" s="984"/>
      <c r="TSE182" s="984"/>
      <c r="TSF182" s="984"/>
      <c r="TSG182" s="984"/>
      <c r="TSH182" s="984"/>
      <c r="TSI182" s="984"/>
      <c r="TSJ182" s="984"/>
      <c r="TSK182" s="984"/>
      <c r="TSL182" s="984"/>
      <c r="TSM182" s="984"/>
      <c r="TSN182" s="984"/>
      <c r="TSO182" s="984"/>
      <c r="TSP182" s="984"/>
      <c r="TSQ182" s="984"/>
      <c r="TSR182" s="984"/>
      <c r="TSS182" s="984"/>
      <c r="TST182" s="984"/>
      <c r="TSU182" s="984"/>
      <c r="TSV182" s="984"/>
      <c r="TSW182" s="984"/>
      <c r="TSX182" s="984"/>
      <c r="TSY182" s="984"/>
      <c r="TSZ182" s="984"/>
      <c r="TTA182" s="984"/>
      <c r="TTB182" s="984"/>
      <c r="TTC182" s="984"/>
      <c r="TTD182" s="984"/>
      <c r="TTE182" s="984"/>
      <c r="TTF182" s="984"/>
      <c r="TTG182" s="984"/>
      <c r="TTH182" s="984"/>
      <c r="TTI182" s="984"/>
      <c r="TTJ182" s="984"/>
      <c r="TTK182" s="984"/>
      <c r="TTL182" s="984"/>
      <c r="TTM182" s="984"/>
      <c r="TTN182" s="984"/>
      <c r="TTO182" s="984"/>
      <c r="TTP182" s="984"/>
      <c r="TTQ182" s="984"/>
      <c r="TTR182" s="984"/>
      <c r="TTS182" s="984"/>
      <c r="TTT182" s="984"/>
      <c r="TTU182" s="984"/>
      <c r="TTV182" s="984"/>
      <c r="TTW182" s="984"/>
      <c r="TTX182" s="984"/>
      <c r="TTY182" s="984"/>
      <c r="TTZ182" s="984"/>
      <c r="TUA182" s="984"/>
      <c r="TUB182" s="984"/>
      <c r="TUC182" s="984"/>
      <c r="TUD182" s="984"/>
      <c r="TUE182" s="984"/>
      <c r="TUF182" s="984"/>
      <c r="TUG182" s="984"/>
      <c r="TUH182" s="984"/>
      <c r="TUI182" s="984"/>
      <c r="TUJ182" s="984"/>
      <c r="TUK182" s="984"/>
      <c r="TUL182" s="984"/>
      <c r="TUM182" s="984"/>
      <c r="TUN182" s="984"/>
      <c r="TUO182" s="984"/>
      <c r="TUP182" s="984"/>
      <c r="TUQ182" s="984"/>
      <c r="TUR182" s="984"/>
      <c r="TUS182" s="984"/>
      <c r="TUT182" s="984"/>
      <c r="TUU182" s="984"/>
      <c r="TUV182" s="984"/>
      <c r="TUW182" s="984"/>
      <c r="TUX182" s="984"/>
      <c r="TUY182" s="984"/>
      <c r="TUZ182" s="984"/>
      <c r="TVA182" s="984"/>
      <c r="TVB182" s="984"/>
      <c r="TVC182" s="984"/>
      <c r="TVD182" s="984"/>
      <c r="TVE182" s="984"/>
      <c r="TVF182" s="984"/>
      <c r="TVG182" s="984"/>
      <c r="TVH182" s="984"/>
      <c r="TVI182" s="984"/>
      <c r="TVJ182" s="984"/>
      <c r="TVK182" s="984"/>
      <c r="TVL182" s="984"/>
      <c r="TVM182" s="984"/>
      <c r="TVN182" s="984"/>
      <c r="TVO182" s="984"/>
      <c r="TVP182" s="984"/>
      <c r="TVQ182" s="984"/>
      <c r="TVR182" s="984"/>
      <c r="TVS182" s="984"/>
      <c r="TVT182" s="984"/>
      <c r="TVU182" s="984"/>
      <c r="TVV182" s="984"/>
      <c r="TVW182" s="984"/>
      <c r="TVX182" s="984"/>
      <c r="TVY182" s="984"/>
      <c r="TVZ182" s="984"/>
      <c r="TWA182" s="984"/>
      <c r="TWB182" s="984"/>
      <c r="TWC182" s="984"/>
      <c r="TWD182" s="984"/>
      <c r="TWE182" s="984"/>
      <c r="TWF182" s="984"/>
      <c r="TWG182" s="984"/>
      <c r="TWH182" s="984"/>
      <c r="TWI182" s="984"/>
      <c r="TWJ182" s="984"/>
      <c r="TWK182" s="984"/>
      <c r="TWL182" s="984"/>
      <c r="TWM182" s="984"/>
      <c r="TWN182" s="984"/>
      <c r="TWO182" s="984"/>
      <c r="TWP182" s="984"/>
      <c r="TWQ182" s="984"/>
      <c r="TWR182" s="984"/>
      <c r="TWS182" s="984"/>
      <c r="TWT182" s="984"/>
      <c r="TWU182" s="984"/>
      <c r="TWV182" s="984"/>
      <c r="TWW182" s="984"/>
      <c r="TWX182" s="984"/>
      <c r="TWY182" s="984"/>
      <c r="TWZ182" s="984"/>
      <c r="TXA182" s="984"/>
      <c r="TXB182" s="984"/>
      <c r="TXC182" s="984"/>
      <c r="TXD182" s="984"/>
      <c r="TXE182" s="984"/>
      <c r="TXF182" s="984"/>
      <c r="TXG182" s="984"/>
      <c r="TXH182" s="984"/>
      <c r="TXI182" s="984"/>
      <c r="TXJ182" s="984"/>
      <c r="TXK182" s="984"/>
      <c r="TXL182" s="984"/>
      <c r="TXM182" s="984"/>
      <c r="TXN182" s="984"/>
      <c r="TXO182" s="984"/>
      <c r="TXP182" s="984"/>
      <c r="TXQ182" s="984"/>
      <c r="TXR182" s="984"/>
      <c r="TXS182" s="984"/>
      <c r="TXT182" s="984"/>
      <c r="TXU182" s="984"/>
      <c r="TXV182" s="984"/>
      <c r="TXW182" s="984"/>
      <c r="TXX182" s="984"/>
      <c r="TXY182" s="984"/>
      <c r="TXZ182" s="984"/>
      <c r="TYA182" s="984"/>
      <c r="TYB182" s="984"/>
      <c r="TYC182" s="984"/>
      <c r="TYD182" s="984"/>
      <c r="TYE182" s="984"/>
      <c r="TYF182" s="984"/>
      <c r="TYG182" s="984"/>
      <c r="TYH182" s="984"/>
      <c r="TYI182" s="984"/>
      <c r="TYJ182" s="984"/>
      <c r="TYK182" s="984"/>
      <c r="TYL182" s="984"/>
      <c r="TYM182" s="984"/>
      <c r="TYN182" s="984"/>
      <c r="TYO182" s="984"/>
      <c r="TYP182" s="984"/>
      <c r="TYQ182" s="984"/>
      <c r="TYR182" s="984"/>
      <c r="TYS182" s="984"/>
      <c r="TYT182" s="984"/>
      <c r="TYU182" s="984"/>
      <c r="TYV182" s="984"/>
      <c r="TYW182" s="984"/>
      <c r="TYX182" s="984"/>
      <c r="TYY182" s="984"/>
      <c r="TYZ182" s="984"/>
      <c r="TZA182" s="984"/>
      <c r="TZB182" s="984"/>
      <c r="TZC182" s="984"/>
      <c r="TZD182" s="984"/>
      <c r="TZE182" s="984"/>
      <c r="TZF182" s="984"/>
      <c r="TZG182" s="984"/>
      <c r="TZH182" s="984"/>
      <c r="TZI182" s="984"/>
      <c r="TZJ182" s="984"/>
      <c r="TZK182" s="984"/>
      <c r="TZL182" s="984"/>
      <c r="TZM182" s="984"/>
      <c r="TZN182" s="984"/>
      <c r="TZO182" s="984"/>
      <c r="TZP182" s="984"/>
      <c r="TZQ182" s="984"/>
      <c r="TZR182" s="984"/>
      <c r="TZS182" s="984"/>
      <c r="TZT182" s="984"/>
      <c r="TZU182" s="984"/>
      <c r="TZV182" s="984"/>
      <c r="TZW182" s="984"/>
      <c r="TZX182" s="984"/>
      <c r="TZY182" s="984"/>
      <c r="TZZ182" s="984"/>
      <c r="UAA182" s="984"/>
      <c r="UAB182" s="984"/>
      <c r="UAC182" s="984"/>
      <c r="UAD182" s="984"/>
      <c r="UAE182" s="984"/>
      <c r="UAF182" s="984"/>
      <c r="UAG182" s="984"/>
      <c r="UAH182" s="984"/>
      <c r="UAI182" s="984"/>
      <c r="UAJ182" s="984"/>
      <c r="UAK182" s="984"/>
      <c r="UAL182" s="984"/>
      <c r="UAM182" s="984"/>
      <c r="UAN182" s="984"/>
      <c r="UAO182" s="984"/>
      <c r="UAP182" s="984"/>
      <c r="UAQ182" s="984"/>
      <c r="UAR182" s="984"/>
      <c r="UAS182" s="984"/>
      <c r="UAT182" s="984"/>
      <c r="UAU182" s="984"/>
      <c r="UAV182" s="984"/>
      <c r="UAW182" s="984"/>
      <c r="UAX182" s="984"/>
      <c r="UAY182" s="984"/>
      <c r="UAZ182" s="984"/>
      <c r="UBA182" s="984"/>
      <c r="UBB182" s="984"/>
      <c r="UBC182" s="984"/>
      <c r="UBD182" s="984"/>
      <c r="UBE182" s="984"/>
      <c r="UBF182" s="984"/>
      <c r="UBG182" s="984"/>
      <c r="UBH182" s="984"/>
      <c r="UBI182" s="984"/>
      <c r="UBJ182" s="984"/>
      <c r="UBK182" s="984"/>
      <c r="UBL182" s="984"/>
      <c r="UBM182" s="984"/>
      <c r="UBN182" s="984"/>
      <c r="UBO182" s="984"/>
      <c r="UBP182" s="984"/>
      <c r="UBQ182" s="984"/>
      <c r="UBR182" s="984"/>
      <c r="UBS182" s="984"/>
      <c r="UBT182" s="984"/>
      <c r="UBU182" s="984"/>
      <c r="UBV182" s="984"/>
      <c r="UBW182" s="984"/>
      <c r="UBX182" s="984"/>
      <c r="UBY182" s="984"/>
      <c r="UBZ182" s="984"/>
      <c r="UCA182" s="984"/>
      <c r="UCB182" s="984"/>
      <c r="UCC182" s="984"/>
      <c r="UCD182" s="984"/>
      <c r="UCE182" s="984"/>
      <c r="UCF182" s="984"/>
      <c r="UCG182" s="984"/>
      <c r="UCH182" s="984"/>
      <c r="UCI182" s="984"/>
      <c r="UCJ182" s="984"/>
      <c r="UCK182" s="984"/>
      <c r="UCL182" s="984"/>
      <c r="UCM182" s="984"/>
      <c r="UCN182" s="984"/>
      <c r="UCO182" s="984"/>
      <c r="UCP182" s="984"/>
      <c r="UCQ182" s="984"/>
      <c r="UCR182" s="984"/>
      <c r="UCS182" s="984"/>
      <c r="UCT182" s="984"/>
      <c r="UCU182" s="984"/>
      <c r="UCV182" s="984"/>
      <c r="UCW182" s="984"/>
      <c r="UCX182" s="984"/>
      <c r="UCY182" s="984"/>
      <c r="UCZ182" s="984"/>
      <c r="UDA182" s="984"/>
      <c r="UDB182" s="984"/>
      <c r="UDC182" s="984"/>
      <c r="UDD182" s="984"/>
      <c r="UDE182" s="984"/>
      <c r="UDF182" s="984"/>
      <c r="UDG182" s="984"/>
      <c r="UDH182" s="984"/>
      <c r="UDI182" s="984"/>
      <c r="UDJ182" s="984"/>
      <c r="UDK182" s="984"/>
      <c r="UDL182" s="984"/>
      <c r="UDM182" s="984"/>
      <c r="UDN182" s="984"/>
      <c r="UDO182" s="984"/>
      <c r="UDP182" s="984"/>
      <c r="UDQ182" s="984"/>
      <c r="UDR182" s="984"/>
      <c r="UDS182" s="984"/>
      <c r="UDT182" s="984"/>
      <c r="UDU182" s="984"/>
      <c r="UDV182" s="984"/>
      <c r="UDW182" s="984"/>
      <c r="UDX182" s="984"/>
      <c r="UDY182" s="984"/>
      <c r="UDZ182" s="984"/>
      <c r="UEA182" s="984"/>
      <c r="UEB182" s="984"/>
      <c r="UEC182" s="984"/>
      <c r="UED182" s="984"/>
      <c r="UEE182" s="984"/>
      <c r="UEF182" s="984"/>
      <c r="UEG182" s="984"/>
      <c r="UEH182" s="984"/>
      <c r="UEI182" s="984"/>
      <c r="UEJ182" s="984"/>
      <c r="UEK182" s="984"/>
      <c r="UEL182" s="984"/>
      <c r="UEM182" s="984"/>
      <c r="UEN182" s="984"/>
      <c r="UEO182" s="984"/>
      <c r="UEP182" s="984"/>
      <c r="UEQ182" s="984"/>
      <c r="UER182" s="984"/>
      <c r="UES182" s="984"/>
      <c r="UET182" s="984"/>
      <c r="UEU182" s="984"/>
      <c r="UEV182" s="984"/>
      <c r="UEW182" s="984"/>
      <c r="UEX182" s="984"/>
      <c r="UEY182" s="984"/>
      <c r="UEZ182" s="984"/>
      <c r="UFA182" s="984"/>
      <c r="UFB182" s="984"/>
      <c r="UFC182" s="984"/>
      <c r="UFD182" s="984"/>
      <c r="UFE182" s="984"/>
      <c r="UFF182" s="984"/>
      <c r="UFG182" s="984"/>
      <c r="UFH182" s="984"/>
      <c r="UFI182" s="984"/>
      <c r="UFJ182" s="984"/>
      <c r="UFK182" s="984"/>
      <c r="UFL182" s="984"/>
      <c r="UFM182" s="984"/>
      <c r="UFN182" s="984"/>
      <c r="UFO182" s="984"/>
      <c r="UFP182" s="984"/>
      <c r="UFQ182" s="984"/>
      <c r="UFR182" s="984"/>
      <c r="UFS182" s="984"/>
      <c r="UFT182" s="984"/>
      <c r="UFU182" s="984"/>
      <c r="UFV182" s="984"/>
      <c r="UFW182" s="984"/>
      <c r="UFX182" s="984"/>
      <c r="UFY182" s="984"/>
      <c r="UFZ182" s="984"/>
      <c r="UGA182" s="984"/>
      <c r="UGB182" s="984"/>
      <c r="UGC182" s="984"/>
      <c r="UGD182" s="984"/>
      <c r="UGE182" s="984"/>
      <c r="UGF182" s="984"/>
      <c r="UGG182" s="984"/>
      <c r="UGH182" s="984"/>
      <c r="UGI182" s="984"/>
      <c r="UGJ182" s="984"/>
      <c r="UGK182" s="984"/>
      <c r="UGL182" s="984"/>
      <c r="UGM182" s="984"/>
      <c r="UGN182" s="984"/>
      <c r="UGO182" s="984"/>
      <c r="UGP182" s="984"/>
      <c r="UGQ182" s="984"/>
      <c r="UGR182" s="984"/>
      <c r="UGS182" s="984"/>
      <c r="UGT182" s="984"/>
      <c r="UGU182" s="984"/>
      <c r="UGV182" s="984"/>
      <c r="UGW182" s="984"/>
      <c r="UGX182" s="984"/>
      <c r="UGY182" s="984"/>
      <c r="UGZ182" s="984"/>
      <c r="UHA182" s="984"/>
      <c r="UHB182" s="984"/>
      <c r="UHC182" s="984"/>
      <c r="UHD182" s="984"/>
      <c r="UHE182" s="984"/>
      <c r="UHF182" s="984"/>
      <c r="UHG182" s="984"/>
      <c r="UHH182" s="984"/>
      <c r="UHI182" s="984"/>
      <c r="UHJ182" s="984"/>
      <c r="UHK182" s="984"/>
      <c r="UHL182" s="984"/>
      <c r="UHM182" s="984"/>
      <c r="UHN182" s="984"/>
      <c r="UHO182" s="984"/>
      <c r="UHP182" s="984"/>
      <c r="UHQ182" s="984"/>
      <c r="UHR182" s="984"/>
      <c r="UHS182" s="984"/>
      <c r="UHT182" s="984"/>
      <c r="UHU182" s="984"/>
      <c r="UHV182" s="984"/>
      <c r="UHW182" s="984"/>
      <c r="UHX182" s="984"/>
      <c r="UHY182" s="984"/>
      <c r="UHZ182" s="984"/>
      <c r="UIA182" s="984"/>
      <c r="UIB182" s="984"/>
      <c r="UIC182" s="984"/>
      <c r="UID182" s="984"/>
      <c r="UIE182" s="984"/>
      <c r="UIF182" s="984"/>
      <c r="UIG182" s="984"/>
      <c r="UIH182" s="984"/>
      <c r="UII182" s="984"/>
      <c r="UIJ182" s="984"/>
      <c r="UIK182" s="984"/>
      <c r="UIL182" s="984"/>
      <c r="UIM182" s="984"/>
      <c r="UIN182" s="984"/>
      <c r="UIO182" s="984"/>
      <c r="UIP182" s="984"/>
      <c r="UIQ182" s="984"/>
      <c r="UIR182" s="984"/>
      <c r="UIS182" s="984"/>
      <c r="UIT182" s="984"/>
      <c r="UIU182" s="984"/>
      <c r="UIV182" s="984"/>
      <c r="UIW182" s="984"/>
      <c r="UIX182" s="984"/>
      <c r="UIY182" s="984"/>
      <c r="UIZ182" s="984"/>
      <c r="UJA182" s="984"/>
      <c r="UJB182" s="984"/>
      <c r="UJC182" s="984"/>
      <c r="UJD182" s="984"/>
      <c r="UJE182" s="984"/>
      <c r="UJF182" s="984"/>
      <c r="UJG182" s="984"/>
      <c r="UJH182" s="984"/>
      <c r="UJI182" s="984"/>
      <c r="UJJ182" s="984"/>
      <c r="UJK182" s="984"/>
      <c r="UJL182" s="984"/>
      <c r="UJM182" s="984"/>
      <c r="UJN182" s="984"/>
      <c r="UJO182" s="984"/>
      <c r="UJP182" s="984"/>
      <c r="UJQ182" s="984"/>
      <c r="UJR182" s="984"/>
      <c r="UJS182" s="984"/>
      <c r="UJT182" s="984"/>
      <c r="UJU182" s="984"/>
      <c r="UJV182" s="984"/>
      <c r="UJW182" s="984"/>
      <c r="UJX182" s="984"/>
      <c r="UJY182" s="984"/>
      <c r="UJZ182" s="984"/>
      <c r="UKA182" s="984"/>
      <c r="UKB182" s="984"/>
      <c r="UKC182" s="984"/>
      <c r="UKD182" s="984"/>
      <c r="UKE182" s="984"/>
      <c r="UKF182" s="984"/>
      <c r="UKG182" s="984"/>
      <c r="UKH182" s="984"/>
      <c r="UKI182" s="984"/>
      <c r="UKJ182" s="984"/>
      <c r="UKK182" s="984"/>
      <c r="UKL182" s="984"/>
      <c r="UKM182" s="984"/>
      <c r="UKN182" s="984"/>
      <c r="UKO182" s="984"/>
      <c r="UKP182" s="984"/>
      <c r="UKQ182" s="984"/>
      <c r="UKR182" s="984"/>
      <c r="UKS182" s="984"/>
      <c r="UKT182" s="984"/>
      <c r="UKU182" s="984"/>
      <c r="UKV182" s="984"/>
      <c r="UKW182" s="984"/>
      <c r="UKX182" s="984"/>
      <c r="UKY182" s="984"/>
      <c r="UKZ182" s="984"/>
      <c r="ULA182" s="984"/>
      <c r="ULB182" s="984"/>
      <c r="ULC182" s="984"/>
      <c r="ULD182" s="984"/>
      <c r="ULE182" s="984"/>
      <c r="ULF182" s="984"/>
      <c r="ULG182" s="984"/>
      <c r="ULH182" s="984"/>
      <c r="ULI182" s="984"/>
      <c r="ULJ182" s="984"/>
      <c r="ULK182" s="984"/>
      <c r="ULL182" s="984"/>
      <c r="ULM182" s="984"/>
      <c r="ULN182" s="984"/>
      <c r="ULO182" s="984"/>
      <c r="ULP182" s="984"/>
      <c r="ULQ182" s="984"/>
      <c r="ULR182" s="984"/>
      <c r="ULS182" s="984"/>
      <c r="ULT182" s="984"/>
      <c r="ULU182" s="984"/>
      <c r="ULV182" s="984"/>
      <c r="ULW182" s="984"/>
      <c r="ULX182" s="984"/>
      <c r="ULY182" s="984"/>
      <c r="ULZ182" s="984"/>
      <c r="UMA182" s="984"/>
      <c r="UMB182" s="984"/>
      <c r="UMC182" s="984"/>
      <c r="UMD182" s="984"/>
      <c r="UME182" s="984"/>
      <c r="UMF182" s="984"/>
      <c r="UMG182" s="984"/>
      <c r="UMH182" s="984"/>
      <c r="UMI182" s="984"/>
      <c r="UMJ182" s="984"/>
      <c r="UMK182" s="984"/>
      <c r="UML182" s="984"/>
      <c r="UMM182" s="984"/>
      <c r="UMN182" s="984"/>
      <c r="UMO182" s="984"/>
      <c r="UMP182" s="984"/>
      <c r="UMQ182" s="984"/>
      <c r="UMR182" s="984"/>
      <c r="UMS182" s="984"/>
      <c r="UMT182" s="984"/>
      <c r="UMU182" s="984"/>
      <c r="UMV182" s="984"/>
      <c r="UMW182" s="984"/>
      <c r="UMX182" s="984"/>
      <c r="UMY182" s="984"/>
      <c r="UMZ182" s="984"/>
      <c r="UNA182" s="984"/>
      <c r="UNB182" s="984"/>
      <c r="UNC182" s="984"/>
      <c r="UND182" s="984"/>
      <c r="UNE182" s="984"/>
      <c r="UNF182" s="984"/>
      <c r="UNG182" s="984"/>
      <c r="UNH182" s="984"/>
      <c r="UNI182" s="984"/>
      <c r="UNJ182" s="984"/>
      <c r="UNK182" s="984"/>
      <c r="UNL182" s="984"/>
      <c r="UNM182" s="984"/>
      <c r="UNN182" s="984"/>
      <c r="UNO182" s="984"/>
      <c r="UNP182" s="984"/>
      <c r="UNQ182" s="984"/>
      <c r="UNR182" s="984"/>
      <c r="UNS182" s="984"/>
      <c r="UNT182" s="984"/>
      <c r="UNU182" s="984"/>
      <c r="UNV182" s="984"/>
      <c r="UNW182" s="984"/>
      <c r="UNX182" s="984"/>
      <c r="UNY182" s="984"/>
      <c r="UNZ182" s="984"/>
      <c r="UOA182" s="984"/>
      <c r="UOB182" s="984"/>
      <c r="UOC182" s="984"/>
      <c r="UOD182" s="984"/>
      <c r="UOE182" s="984"/>
      <c r="UOF182" s="984"/>
      <c r="UOG182" s="984"/>
      <c r="UOH182" s="984"/>
      <c r="UOI182" s="984"/>
      <c r="UOJ182" s="984"/>
      <c r="UOK182" s="984"/>
      <c r="UOL182" s="984"/>
      <c r="UOM182" s="984"/>
      <c r="UON182" s="984"/>
      <c r="UOO182" s="984"/>
      <c r="UOP182" s="984"/>
      <c r="UOQ182" s="984"/>
      <c r="UOR182" s="984"/>
      <c r="UOS182" s="984"/>
      <c r="UOT182" s="984"/>
      <c r="UOU182" s="984"/>
      <c r="UOV182" s="984"/>
      <c r="UOW182" s="984"/>
      <c r="UOX182" s="984"/>
      <c r="UOY182" s="984"/>
      <c r="UOZ182" s="984"/>
      <c r="UPA182" s="984"/>
      <c r="UPB182" s="984"/>
      <c r="UPC182" s="984"/>
      <c r="UPD182" s="984"/>
      <c r="UPE182" s="984"/>
      <c r="UPF182" s="984"/>
      <c r="UPG182" s="984"/>
      <c r="UPH182" s="984"/>
      <c r="UPI182" s="984"/>
      <c r="UPJ182" s="984"/>
      <c r="UPK182" s="984"/>
      <c r="UPL182" s="984"/>
      <c r="UPM182" s="984"/>
      <c r="UPN182" s="984"/>
      <c r="UPO182" s="984"/>
      <c r="UPP182" s="984"/>
      <c r="UPQ182" s="984"/>
      <c r="UPR182" s="984"/>
      <c r="UPS182" s="984"/>
      <c r="UPT182" s="984"/>
      <c r="UPU182" s="984"/>
      <c r="UPV182" s="984"/>
      <c r="UPW182" s="984"/>
      <c r="UPX182" s="984"/>
      <c r="UPY182" s="984"/>
      <c r="UPZ182" s="984"/>
      <c r="UQA182" s="984"/>
      <c r="UQB182" s="984"/>
      <c r="UQC182" s="984"/>
      <c r="UQD182" s="984"/>
      <c r="UQE182" s="984"/>
      <c r="UQF182" s="984"/>
      <c r="UQG182" s="984"/>
      <c r="UQH182" s="984"/>
      <c r="UQI182" s="984"/>
      <c r="UQJ182" s="984"/>
      <c r="UQK182" s="984"/>
      <c r="UQL182" s="984"/>
      <c r="UQM182" s="984"/>
      <c r="UQN182" s="984"/>
      <c r="UQO182" s="984"/>
      <c r="UQP182" s="984"/>
      <c r="UQQ182" s="984"/>
      <c r="UQR182" s="984"/>
      <c r="UQS182" s="984"/>
      <c r="UQT182" s="984"/>
      <c r="UQU182" s="984"/>
      <c r="UQV182" s="984"/>
      <c r="UQW182" s="984"/>
      <c r="UQX182" s="984"/>
      <c r="UQY182" s="984"/>
      <c r="UQZ182" s="984"/>
      <c r="URA182" s="984"/>
      <c r="URB182" s="984"/>
      <c r="URC182" s="984"/>
      <c r="URD182" s="984"/>
      <c r="URE182" s="984"/>
      <c r="URF182" s="984"/>
      <c r="URG182" s="984"/>
      <c r="URH182" s="984"/>
      <c r="URI182" s="984"/>
      <c r="URJ182" s="984"/>
      <c r="URK182" s="984"/>
      <c r="URL182" s="984"/>
      <c r="URM182" s="984"/>
      <c r="URN182" s="984"/>
      <c r="URO182" s="984"/>
      <c r="URP182" s="984"/>
      <c r="URQ182" s="984"/>
      <c r="URR182" s="984"/>
      <c r="URS182" s="984"/>
      <c r="URT182" s="984"/>
      <c r="URU182" s="984"/>
      <c r="URV182" s="984"/>
      <c r="URW182" s="984"/>
      <c r="URX182" s="984"/>
      <c r="URY182" s="984"/>
      <c r="URZ182" s="984"/>
      <c r="USA182" s="984"/>
      <c r="USB182" s="984"/>
      <c r="USC182" s="984"/>
      <c r="USD182" s="984"/>
      <c r="USE182" s="984"/>
      <c r="USF182" s="984"/>
      <c r="USG182" s="984"/>
      <c r="USH182" s="984"/>
      <c r="USI182" s="984"/>
      <c r="USJ182" s="984"/>
      <c r="USK182" s="984"/>
      <c r="USL182" s="984"/>
      <c r="USM182" s="984"/>
      <c r="USN182" s="984"/>
      <c r="USO182" s="984"/>
      <c r="USP182" s="984"/>
      <c r="USQ182" s="984"/>
      <c r="USR182" s="984"/>
      <c r="USS182" s="984"/>
      <c r="UST182" s="984"/>
      <c r="USU182" s="984"/>
      <c r="USV182" s="984"/>
      <c r="USW182" s="984"/>
      <c r="USX182" s="984"/>
      <c r="USY182" s="984"/>
      <c r="USZ182" s="984"/>
      <c r="UTA182" s="984"/>
      <c r="UTB182" s="984"/>
      <c r="UTC182" s="984"/>
      <c r="UTD182" s="984"/>
      <c r="UTE182" s="984"/>
      <c r="UTF182" s="984"/>
      <c r="UTG182" s="984"/>
      <c r="UTH182" s="984"/>
      <c r="UTI182" s="984"/>
      <c r="UTJ182" s="984"/>
      <c r="UTK182" s="984"/>
      <c r="UTL182" s="984"/>
      <c r="UTM182" s="984"/>
      <c r="UTN182" s="984"/>
      <c r="UTO182" s="984"/>
      <c r="UTP182" s="984"/>
      <c r="UTQ182" s="984"/>
      <c r="UTR182" s="984"/>
      <c r="UTS182" s="984"/>
      <c r="UTT182" s="984"/>
      <c r="UTU182" s="984"/>
      <c r="UTV182" s="984"/>
      <c r="UTW182" s="984"/>
      <c r="UTX182" s="984"/>
      <c r="UTY182" s="984"/>
      <c r="UTZ182" s="984"/>
      <c r="UUA182" s="984"/>
      <c r="UUB182" s="984"/>
      <c r="UUC182" s="984"/>
      <c r="UUD182" s="984"/>
      <c r="UUE182" s="984"/>
      <c r="UUF182" s="984"/>
      <c r="UUG182" s="984"/>
      <c r="UUH182" s="984"/>
      <c r="UUI182" s="984"/>
      <c r="UUJ182" s="984"/>
      <c r="UUK182" s="984"/>
      <c r="UUL182" s="984"/>
      <c r="UUM182" s="984"/>
      <c r="UUN182" s="984"/>
      <c r="UUO182" s="984"/>
      <c r="UUP182" s="984"/>
      <c r="UUQ182" s="984"/>
      <c r="UUR182" s="984"/>
      <c r="UUS182" s="984"/>
      <c r="UUT182" s="984"/>
      <c r="UUU182" s="984"/>
      <c r="UUV182" s="984"/>
      <c r="UUW182" s="984"/>
      <c r="UUX182" s="984"/>
      <c r="UUY182" s="984"/>
      <c r="UUZ182" s="984"/>
      <c r="UVA182" s="984"/>
      <c r="UVB182" s="984"/>
      <c r="UVC182" s="984"/>
      <c r="UVD182" s="984"/>
      <c r="UVE182" s="984"/>
      <c r="UVF182" s="984"/>
      <c r="UVG182" s="984"/>
      <c r="UVH182" s="984"/>
      <c r="UVI182" s="984"/>
      <c r="UVJ182" s="984"/>
      <c r="UVK182" s="984"/>
      <c r="UVL182" s="984"/>
      <c r="UVM182" s="984"/>
      <c r="UVN182" s="984"/>
      <c r="UVO182" s="984"/>
      <c r="UVP182" s="984"/>
      <c r="UVQ182" s="984"/>
      <c r="UVR182" s="984"/>
      <c r="UVS182" s="984"/>
      <c r="UVT182" s="984"/>
      <c r="UVU182" s="984"/>
      <c r="UVV182" s="984"/>
      <c r="UVW182" s="984"/>
      <c r="UVX182" s="984"/>
      <c r="UVY182" s="984"/>
      <c r="UVZ182" s="984"/>
      <c r="UWA182" s="984"/>
      <c r="UWB182" s="984"/>
      <c r="UWC182" s="984"/>
      <c r="UWD182" s="984"/>
      <c r="UWE182" s="984"/>
      <c r="UWF182" s="984"/>
      <c r="UWG182" s="984"/>
      <c r="UWH182" s="984"/>
      <c r="UWI182" s="984"/>
      <c r="UWJ182" s="984"/>
      <c r="UWK182" s="984"/>
      <c r="UWL182" s="984"/>
      <c r="UWM182" s="984"/>
      <c r="UWN182" s="984"/>
      <c r="UWO182" s="984"/>
      <c r="UWP182" s="984"/>
      <c r="UWQ182" s="984"/>
      <c r="UWR182" s="984"/>
      <c r="UWS182" s="984"/>
      <c r="UWT182" s="984"/>
      <c r="UWU182" s="984"/>
      <c r="UWV182" s="984"/>
      <c r="UWW182" s="984"/>
      <c r="UWX182" s="984"/>
      <c r="UWY182" s="984"/>
      <c r="UWZ182" s="984"/>
      <c r="UXA182" s="984"/>
      <c r="UXB182" s="984"/>
      <c r="UXC182" s="984"/>
      <c r="UXD182" s="984"/>
      <c r="UXE182" s="984"/>
      <c r="UXF182" s="984"/>
      <c r="UXG182" s="984"/>
      <c r="UXH182" s="984"/>
      <c r="UXI182" s="984"/>
      <c r="UXJ182" s="984"/>
      <c r="UXK182" s="984"/>
      <c r="UXL182" s="984"/>
      <c r="UXM182" s="984"/>
      <c r="UXN182" s="984"/>
      <c r="UXO182" s="984"/>
      <c r="UXP182" s="984"/>
      <c r="UXQ182" s="984"/>
      <c r="UXR182" s="984"/>
      <c r="UXS182" s="984"/>
      <c r="UXT182" s="984"/>
      <c r="UXU182" s="984"/>
      <c r="UXV182" s="984"/>
      <c r="UXW182" s="984"/>
      <c r="UXX182" s="984"/>
      <c r="UXY182" s="984"/>
      <c r="UXZ182" s="984"/>
      <c r="UYA182" s="984"/>
      <c r="UYB182" s="984"/>
      <c r="UYC182" s="984"/>
      <c r="UYD182" s="984"/>
      <c r="UYE182" s="984"/>
      <c r="UYF182" s="984"/>
      <c r="UYG182" s="984"/>
      <c r="UYH182" s="984"/>
      <c r="UYI182" s="984"/>
      <c r="UYJ182" s="984"/>
      <c r="UYK182" s="984"/>
      <c r="UYL182" s="984"/>
      <c r="UYM182" s="984"/>
      <c r="UYN182" s="984"/>
      <c r="UYO182" s="984"/>
      <c r="UYP182" s="984"/>
      <c r="UYQ182" s="984"/>
      <c r="UYR182" s="984"/>
      <c r="UYS182" s="984"/>
      <c r="UYT182" s="984"/>
      <c r="UYU182" s="984"/>
      <c r="UYV182" s="984"/>
      <c r="UYW182" s="984"/>
      <c r="UYX182" s="984"/>
      <c r="UYY182" s="984"/>
      <c r="UYZ182" s="984"/>
      <c r="UZA182" s="984"/>
      <c r="UZB182" s="984"/>
      <c r="UZC182" s="984"/>
      <c r="UZD182" s="984"/>
      <c r="UZE182" s="984"/>
      <c r="UZF182" s="984"/>
      <c r="UZG182" s="984"/>
      <c r="UZH182" s="984"/>
      <c r="UZI182" s="984"/>
      <c r="UZJ182" s="984"/>
      <c r="UZK182" s="984"/>
      <c r="UZL182" s="984"/>
      <c r="UZM182" s="984"/>
      <c r="UZN182" s="984"/>
      <c r="UZO182" s="984"/>
      <c r="UZP182" s="984"/>
      <c r="UZQ182" s="984"/>
      <c r="UZR182" s="984"/>
      <c r="UZS182" s="984"/>
      <c r="UZT182" s="984"/>
      <c r="UZU182" s="984"/>
      <c r="UZV182" s="984"/>
      <c r="UZW182" s="984"/>
      <c r="UZX182" s="984"/>
      <c r="UZY182" s="984"/>
      <c r="UZZ182" s="984"/>
      <c r="VAA182" s="984"/>
      <c r="VAB182" s="984"/>
      <c r="VAC182" s="984"/>
      <c r="VAD182" s="984"/>
      <c r="VAE182" s="984"/>
      <c r="VAF182" s="984"/>
      <c r="VAG182" s="984"/>
      <c r="VAH182" s="984"/>
      <c r="VAI182" s="984"/>
      <c r="VAJ182" s="984"/>
      <c r="VAK182" s="984"/>
      <c r="VAL182" s="984"/>
      <c r="VAM182" s="984"/>
      <c r="VAN182" s="984"/>
      <c r="VAO182" s="984"/>
      <c r="VAP182" s="984"/>
      <c r="VAQ182" s="984"/>
      <c r="VAR182" s="984"/>
      <c r="VAS182" s="984"/>
      <c r="VAT182" s="984"/>
      <c r="VAU182" s="984"/>
      <c r="VAV182" s="984"/>
      <c r="VAW182" s="984"/>
      <c r="VAX182" s="984"/>
      <c r="VAY182" s="984"/>
      <c r="VAZ182" s="984"/>
      <c r="VBA182" s="984"/>
      <c r="VBB182" s="984"/>
      <c r="VBC182" s="984"/>
      <c r="VBD182" s="984"/>
      <c r="VBE182" s="984"/>
      <c r="VBF182" s="984"/>
      <c r="VBG182" s="984"/>
      <c r="VBH182" s="984"/>
      <c r="VBI182" s="984"/>
      <c r="VBJ182" s="984"/>
      <c r="VBK182" s="984"/>
      <c r="VBL182" s="984"/>
      <c r="VBM182" s="984"/>
      <c r="VBN182" s="984"/>
      <c r="VBO182" s="984"/>
      <c r="VBP182" s="984"/>
      <c r="VBQ182" s="984"/>
      <c r="VBR182" s="984"/>
      <c r="VBS182" s="984"/>
      <c r="VBT182" s="984"/>
      <c r="VBU182" s="984"/>
      <c r="VBV182" s="984"/>
      <c r="VBW182" s="984"/>
      <c r="VBX182" s="984"/>
      <c r="VBY182" s="984"/>
      <c r="VBZ182" s="984"/>
      <c r="VCA182" s="984"/>
      <c r="VCB182" s="984"/>
      <c r="VCC182" s="984"/>
      <c r="VCD182" s="984"/>
      <c r="VCE182" s="984"/>
      <c r="VCF182" s="984"/>
      <c r="VCG182" s="984"/>
      <c r="VCH182" s="984"/>
      <c r="VCI182" s="984"/>
      <c r="VCJ182" s="984"/>
      <c r="VCK182" s="984"/>
      <c r="VCL182" s="984"/>
      <c r="VCM182" s="984"/>
      <c r="VCN182" s="984"/>
      <c r="VCO182" s="984"/>
      <c r="VCP182" s="984"/>
      <c r="VCQ182" s="984"/>
      <c r="VCR182" s="984"/>
      <c r="VCS182" s="984"/>
      <c r="VCT182" s="984"/>
      <c r="VCU182" s="984"/>
      <c r="VCV182" s="984"/>
      <c r="VCW182" s="984"/>
      <c r="VCX182" s="984"/>
      <c r="VCY182" s="984"/>
      <c r="VCZ182" s="984"/>
      <c r="VDA182" s="984"/>
      <c r="VDB182" s="984"/>
      <c r="VDC182" s="984"/>
      <c r="VDD182" s="984"/>
      <c r="VDE182" s="984"/>
      <c r="VDF182" s="984"/>
      <c r="VDG182" s="984"/>
      <c r="VDH182" s="984"/>
      <c r="VDI182" s="984"/>
      <c r="VDJ182" s="984"/>
      <c r="VDK182" s="984"/>
      <c r="VDL182" s="984"/>
      <c r="VDM182" s="984"/>
      <c r="VDN182" s="984"/>
      <c r="VDO182" s="984"/>
      <c r="VDP182" s="984"/>
      <c r="VDQ182" s="984"/>
      <c r="VDR182" s="984"/>
      <c r="VDS182" s="984"/>
      <c r="VDT182" s="984"/>
      <c r="VDU182" s="984"/>
      <c r="VDV182" s="984"/>
      <c r="VDW182" s="984"/>
      <c r="VDX182" s="984"/>
      <c r="VDY182" s="984"/>
      <c r="VDZ182" s="984"/>
      <c r="VEA182" s="984"/>
      <c r="VEB182" s="984"/>
      <c r="VEC182" s="984"/>
      <c r="VED182" s="984"/>
      <c r="VEE182" s="984"/>
      <c r="VEF182" s="984"/>
      <c r="VEG182" s="984"/>
      <c r="VEH182" s="984"/>
      <c r="VEI182" s="984"/>
      <c r="VEJ182" s="984"/>
      <c r="VEK182" s="984"/>
      <c r="VEL182" s="984"/>
      <c r="VEM182" s="984"/>
      <c r="VEN182" s="984"/>
      <c r="VEO182" s="984"/>
      <c r="VEP182" s="984"/>
      <c r="VEQ182" s="984"/>
      <c r="VER182" s="984"/>
      <c r="VES182" s="984"/>
      <c r="VET182" s="984"/>
      <c r="VEU182" s="984"/>
      <c r="VEV182" s="984"/>
      <c r="VEW182" s="984"/>
      <c r="VEX182" s="984"/>
      <c r="VEY182" s="984"/>
      <c r="VEZ182" s="984"/>
      <c r="VFA182" s="984"/>
      <c r="VFB182" s="984"/>
      <c r="VFC182" s="984"/>
      <c r="VFD182" s="984"/>
      <c r="VFE182" s="984"/>
      <c r="VFF182" s="984"/>
      <c r="VFG182" s="984"/>
      <c r="VFH182" s="984"/>
      <c r="VFI182" s="984"/>
      <c r="VFJ182" s="984"/>
      <c r="VFK182" s="984"/>
      <c r="VFL182" s="984"/>
      <c r="VFM182" s="984"/>
      <c r="VFN182" s="984"/>
      <c r="VFO182" s="984"/>
      <c r="VFP182" s="984"/>
      <c r="VFQ182" s="984"/>
      <c r="VFR182" s="984"/>
      <c r="VFS182" s="984"/>
      <c r="VFT182" s="984"/>
      <c r="VFU182" s="984"/>
      <c r="VFV182" s="984"/>
      <c r="VFW182" s="984"/>
      <c r="VFX182" s="984"/>
      <c r="VFY182" s="984"/>
      <c r="VFZ182" s="984"/>
      <c r="VGA182" s="984"/>
      <c r="VGB182" s="984"/>
      <c r="VGC182" s="984"/>
      <c r="VGD182" s="984"/>
      <c r="VGE182" s="984"/>
      <c r="VGF182" s="984"/>
      <c r="VGG182" s="984"/>
      <c r="VGH182" s="984"/>
      <c r="VGI182" s="984"/>
      <c r="VGJ182" s="984"/>
      <c r="VGK182" s="984"/>
      <c r="VGL182" s="984"/>
      <c r="VGM182" s="984"/>
      <c r="VGN182" s="984"/>
      <c r="VGO182" s="984"/>
      <c r="VGP182" s="984"/>
      <c r="VGQ182" s="984"/>
      <c r="VGR182" s="984"/>
      <c r="VGS182" s="984"/>
      <c r="VGT182" s="984"/>
      <c r="VGU182" s="984"/>
      <c r="VGV182" s="984"/>
      <c r="VGW182" s="984"/>
      <c r="VGX182" s="984"/>
      <c r="VGY182" s="984"/>
      <c r="VGZ182" s="984"/>
      <c r="VHA182" s="984"/>
      <c r="VHB182" s="984"/>
      <c r="VHC182" s="984"/>
      <c r="VHD182" s="984"/>
      <c r="VHE182" s="984"/>
      <c r="VHF182" s="984"/>
      <c r="VHG182" s="984"/>
      <c r="VHH182" s="984"/>
      <c r="VHI182" s="984"/>
      <c r="VHJ182" s="984"/>
      <c r="VHK182" s="984"/>
      <c r="VHL182" s="984"/>
      <c r="VHM182" s="984"/>
      <c r="VHN182" s="984"/>
      <c r="VHO182" s="984"/>
      <c r="VHP182" s="984"/>
      <c r="VHQ182" s="984"/>
      <c r="VHR182" s="984"/>
      <c r="VHS182" s="984"/>
      <c r="VHT182" s="984"/>
      <c r="VHU182" s="984"/>
      <c r="VHV182" s="984"/>
      <c r="VHW182" s="984"/>
      <c r="VHX182" s="984"/>
      <c r="VHY182" s="984"/>
      <c r="VHZ182" s="984"/>
      <c r="VIA182" s="984"/>
      <c r="VIB182" s="984"/>
      <c r="VIC182" s="984"/>
      <c r="VID182" s="984"/>
      <c r="VIE182" s="984"/>
      <c r="VIF182" s="984"/>
      <c r="VIG182" s="984"/>
      <c r="VIH182" s="984"/>
      <c r="VII182" s="984"/>
      <c r="VIJ182" s="984"/>
      <c r="VIK182" s="984"/>
      <c r="VIL182" s="984"/>
      <c r="VIM182" s="984"/>
      <c r="VIN182" s="984"/>
      <c r="VIO182" s="984"/>
      <c r="VIP182" s="984"/>
      <c r="VIQ182" s="984"/>
      <c r="VIR182" s="984"/>
      <c r="VIS182" s="984"/>
      <c r="VIT182" s="984"/>
      <c r="VIU182" s="984"/>
      <c r="VIV182" s="984"/>
      <c r="VIW182" s="984"/>
      <c r="VIX182" s="984"/>
      <c r="VIY182" s="984"/>
      <c r="VIZ182" s="984"/>
      <c r="VJA182" s="984"/>
      <c r="VJB182" s="984"/>
      <c r="VJC182" s="984"/>
      <c r="VJD182" s="984"/>
      <c r="VJE182" s="984"/>
      <c r="VJF182" s="984"/>
      <c r="VJG182" s="984"/>
      <c r="VJH182" s="984"/>
      <c r="VJI182" s="984"/>
      <c r="VJJ182" s="984"/>
      <c r="VJK182" s="984"/>
      <c r="VJL182" s="984"/>
      <c r="VJM182" s="984"/>
      <c r="VJN182" s="984"/>
      <c r="VJO182" s="984"/>
      <c r="VJP182" s="984"/>
      <c r="VJQ182" s="984"/>
      <c r="VJR182" s="984"/>
      <c r="VJS182" s="984"/>
      <c r="VJT182" s="984"/>
      <c r="VJU182" s="984"/>
      <c r="VJV182" s="984"/>
      <c r="VJW182" s="984"/>
      <c r="VJX182" s="984"/>
      <c r="VJY182" s="984"/>
      <c r="VJZ182" s="984"/>
      <c r="VKA182" s="984"/>
      <c r="VKB182" s="984"/>
      <c r="VKC182" s="984"/>
      <c r="VKD182" s="984"/>
      <c r="VKE182" s="984"/>
      <c r="VKF182" s="984"/>
      <c r="VKG182" s="984"/>
      <c r="VKH182" s="984"/>
      <c r="VKI182" s="984"/>
      <c r="VKJ182" s="984"/>
      <c r="VKK182" s="984"/>
      <c r="VKL182" s="984"/>
      <c r="VKM182" s="984"/>
      <c r="VKN182" s="984"/>
      <c r="VKO182" s="984"/>
      <c r="VKP182" s="984"/>
      <c r="VKQ182" s="984"/>
      <c r="VKR182" s="984"/>
      <c r="VKS182" s="984"/>
      <c r="VKT182" s="984"/>
      <c r="VKU182" s="984"/>
      <c r="VKV182" s="984"/>
      <c r="VKW182" s="984"/>
      <c r="VKX182" s="984"/>
      <c r="VKY182" s="984"/>
      <c r="VKZ182" s="984"/>
      <c r="VLA182" s="984"/>
      <c r="VLB182" s="984"/>
      <c r="VLC182" s="984"/>
      <c r="VLD182" s="984"/>
      <c r="VLE182" s="984"/>
      <c r="VLF182" s="984"/>
      <c r="VLG182" s="984"/>
      <c r="VLH182" s="984"/>
      <c r="VLI182" s="984"/>
      <c r="VLJ182" s="984"/>
      <c r="VLK182" s="984"/>
      <c r="VLL182" s="984"/>
      <c r="VLM182" s="984"/>
      <c r="VLN182" s="984"/>
      <c r="VLO182" s="984"/>
      <c r="VLP182" s="984"/>
      <c r="VLQ182" s="984"/>
      <c r="VLR182" s="984"/>
      <c r="VLS182" s="984"/>
      <c r="VLT182" s="984"/>
      <c r="VLU182" s="984"/>
      <c r="VLV182" s="984"/>
      <c r="VLW182" s="984"/>
      <c r="VLX182" s="984"/>
      <c r="VLY182" s="984"/>
      <c r="VLZ182" s="984"/>
      <c r="VMA182" s="984"/>
      <c r="VMB182" s="984"/>
      <c r="VMC182" s="984"/>
      <c r="VMD182" s="984"/>
      <c r="VME182" s="984"/>
      <c r="VMF182" s="984"/>
      <c r="VMG182" s="984"/>
      <c r="VMH182" s="984"/>
      <c r="VMI182" s="984"/>
      <c r="VMJ182" s="984"/>
      <c r="VMK182" s="984"/>
      <c r="VML182" s="984"/>
      <c r="VMM182" s="984"/>
      <c r="VMN182" s="984"/>
      <c r="VMO182" s="984"/>
      <c r="VMP182" s="984"/>
      <c r="VMQ182" s="984"/>
      <c r="VMR182" s="984"/>
      <c r="VMS182" s="984"/>
      <c r="VMT182" s="984"/>
      <c r="VMU182" s="984"/>
      <c r="VMV182" s="984"/>
      <c r="VMW182" s="984"/>
      <c r="VMX182" s="984"/>
      <c r="VMY182" s="984"/>
      <c r="VMZ182" s="984"/>
      <c r="VNA182" s="984"/>
      <c r="VNB182" s="984"/>
      <c r="VNC182" s="984"/>
      <c r="VND182" s="984"/>
      <c r="VNE182" s="984"/>
      <c r="VNF182" s="984"/>
      <c r="VNG182" s="984"/>
      <c r="VNH182" s="984"/>
      <c r="VNI182" s="984"/>
      <c r="VNJ182" s="984"/>
      <c r="VNK182" s="984"/>
      <c r="VNL182" s="984"/>
      <c r="VNM182" s="984"/>
      <c r="VNN182" s="984"/>
      <c r="VNO182" s="984"/>
      <c r="VNP182" s="984"/>
      <c r="VNQ182" s="984"/>
      <c r="VNR182" s="984"/>
      <c r="VNS182" s="984"/>
      <c r="VNT182" s="984"/>
      <c r="VNU182" s="984"/>
      <c r="VNV182" s="984"/>
      <c r="VNW182" s="984"/>
      <c r="VNX182" s="984"/>
      <c r="VNY182" s="984"/>
      <c r="VNZ182" s="984"/>
      <c r="VOA182" s="984"/>
      <c r="VOB182" s="984"/>
      <c r="VOC182" s="984"/>
      <c r="VOD182" s="984"/>
      <c r="VOE182" s="984"/>
      <c r="VOF182" s="984"/>
      <c r="VOG182" s="984"/>
      <c r="VOH182" s="984"/>
      <c r="VOI182" s="984"/>
      <c r="VOJ182" s="984"/>
      <c r="VOK182" s="984"/>
      <c r="VOL182" s="984"/>
      <c r="VOM182" s="984"/>
      <c r="VON182" s="984"/>
      <c r="VOO182" s="984"/>
      <c r="VOP182" s="984"/>
      <c r="VOQ182" s="984"/>
      <c r="VOR182" s="984"/>
      <c r="VOS182" s="984"/>
      <c r="VOT182" s="984"/>
      <c r="VOU182" s="984"/>
      <c r="VOV182" s="984"/>
      <c r="VOW182" s="984"/>
      <c r="VOX182" s="984"/>
      <c r="VOY182" s="984"/>
      <c r="VOZ182" s="984"/>
      <c r="VPA182" s="984"/>
      <c r="VPB182" s="984"/>
      <c r="VPC182" s="984"/>
      <c r="VPD182" s="984"/>
      <c r="VPE182" s="984"/>
      <c r="VPF182" s="984"/>
      <c r="VPG182" s="984"/>
      <c r="VPH182" s="984"/>
      <c r="VPI182" s="984"/>
      <c r="VPJ182" s="984"/>
      <c r="VPK182" s="984"/>
      <c r="VPL182" s="984"/>
      <c r="VPM182" s="984"/>
      <c r="VPN182" s="984"/>
      <c r="VPO182" s="984"/>
      <c r="VPP182" s="984"/>
      <c r="VPQ182" s="984"/>
      <c r="VPR182" s="984"/>
      <c r="VPS182" s="984"/>
      <c r="VPT182" s="984"/>
      <c r="VPU182" s="984"/>
      <c r="VPV182" s="984"/>
      <c r="VPW182" s="984"/>
      <c r="VPX182" s="984"/>
      <c r="VPY182" s="984"/>
      <c r="VPZ182" s="984"/>
      <c r="VQA182" s="984"/>
      <c r="VQB182" s="984"/>
      <c r="VQC182" s="984"/>
      <c r="VQD182" s="984"/>
      <c r="VQE182" s="984"/>
      <c r="VQF182" s="984"/>
      <c r="VQG182" s="984"/>
      <c r="VQH182" s="984"/>
      <c r="VQI182" s="984"/>
      <c r="VQJ182" s="984"/>
      <c r="VQK182" s="984"/>
      <c r="VQL182" s="984"/>
      <c r="VQM182" s="984"/>
      <c r="VQN182" s="984"/>
      <c r="VQO182" s="984"/>
      <c r="VQP182" s="984"/>
      <c r="VQQ182" s="984"/>
      <c r="VQR182" s="984"/>
      <c r="VQS182" s="984"/>
      <c r="VQT182" s="984"/>
      <c r="VQU182" s="984"/>
      <c r="VQV182" s="984"/>
      <c r="VQW182" s="984"/>
      <c r="VQX182" s="984"/>
      <c r="VQY182" s="984"/>
      <c r="VQZ182" s="984"/>
      <c r="VRA182" s="984"/>
      <c r="VRB182" s="984"/>
      <c r="VRC182" s="984"/>
      <c r="VRD182" s="984"/>
      <c r="VRE182" s="984"/>
      <c r="VRF182" s="984"/>
      <c r="VRG182" s="984"/>
      <c r="VRH182" s="984"/>
      <c r="VRI182" s="984"/>
      <c r="VRJ182" s="984"/>
      <c r="VRK182" s="984"/>
      <c r="VRL182" s="984"/>
      <c r="VRM182" s="984"/>
      <c r="VRN182" s="984"/>
      <c r="VRO182" s="984"/>
      <c r="VRP182" s="984"/>
      <c r="VRQ182" s="984"/>
      <c r="VRR182" s="984"/>
      <c r="VRS182" s="984"/>
      <c r="VRT182" s="984"/>
      <c r="VRU182" s="984"/>
      <c r="VRV182" s="984"/>
      <c r="VRW182" s="984"/>
      <c r="VRX182" s="984"/>
      <c r="VRY182" s="984"/>
      <c r="VRZ182" s="984"/>
      <c r="VSA182" s="984"/>
      <c r="VSB182" s="984"/>
      <c r="VSC182" s="984"/>
      <c r="VSD182" s="984"/>
      <c r="VSE182" s="984"/>
      <c r="VSF182" s="984"/>
      <c r="VSG182" s="984"/>
      <c r="VSH182" s="984"/>
      <c r="VSI182" s="984"/>
      <c r="VSJ182" s="984"/>
      <c r="VSK182" s="984"/>
      <c r="VSL182" s="984"/>
      <c r="VSM182" s="984"/>
      <c r="VSN182" s="984"/>
      <c r="VSO182" s="984"/>
      <c r="VSP182" s="984"/>
      <c r="VSQ182" s="984"/>
      <c r="VSR182" s="984"/>
      <c r="VSS182" s="984"/>
      <c r="VST182" s="984"/>
      <c r="VSU182" s="984"/>
      <c r="VSV182" s="984"/>
      <c r="VSW182" s="984"/>
      <c r="VSX182" s="984"/>
      <c r="VSY182" s="984"/>
      <c r="VSZ182" s="984"/>
      <c r="VTA182" s="984"/>
      <c r="VTB182" s="984"/>
      <c r="VTC182" s="984"/>
      <c r="VTD182" s="984"/>
      <c r="VTE182" s="984"/>
      <c r="VTF182" s="984"/>
      <c r="VTG182" s="984"/>
      <c r="VTH182" s="984"/>
      <c r="VTI182" s="984"/>
      <c r="VTJ182" s="984"/>
      <c r="VTK182" s="984"/>
      <c r="VTL182" s="984"/>
      <c r="VTM182" s="984"/>
      <c r="VTN182" s="984"/>
      <c r="VTO182" s="984"/>
      <c r="VTP182" s="984"/>
      <c r="VTQ182" s="984"/>
      <c r="VTR182" s="984"/>
      <c r="VTS182" s="984"/>
      <c r="VTT182" s="984"/>
      <c r="VTU182" s="984"/>
      <c r="VTV182" s="984"/>
      <c r="VTW182" s="984"/>
      <c r="VTX182" s="984"/>
      <c r="VTY182" s="984"/>
      <c r="VTZ182" s="984"/>
      <c r="VUA182" s="984"/>
      <c r="VUB182" s="984"/>
      <c r="VUC182" s="984"/>
      <c r="VUD182" s="984"/>
      <c r="VUE182" s="984"/>
      <c r="VUF182" s="984"/>
      <c r="VUG182" s="984"/>
      <c r="VUH182" s="984"/>
      <c r="VUI182" s="984"/>
      <c r="VUJ182" s="984"/>
      <c r="VUK182" s="984"/>
      <c r="VUL182" s="984"/>
      <c r="VUM182" s="984"/>
      <c r="VUN182" s="984"/>
      <c r="VUO182" s="984"/>
      <c r="VUP182" s="984"/>
      <c r="VUQ182" s="984"/>
      <c r="VUR182" s="984"/>
      <c r="VUS182" s="984"/>
      <c r="VUT182" s="984"/>
      <c r="VUU182" s="984"/>
      <c r="VUV182" s="984"/>
      <c r="VUW182" s="984"/>
      <c r="VUX182" s="984"/>
      <c r="VUY182" s="984"/>
      <c r="VUZ182" s="984"/>
      <c r="VVA182" s="984"/>
      <c r="VVB182" s="984"/>
      <c r="VVC182" s="984"/>
      <c r="VVD182" s="984"/>
      <c r="VVE182" s="984"/>
      <c r="VVF182" s="984"/>
      <c r="VVG182" s="984"/>
      <c r="VVH182" s="984"/>
      <c r="VVI182" s="984"/>
      <c r="VVJ182" s="984"/>
      <c r="VVK182" s="984"/>
      <c r="VVL182" s="984"/>
      <c r="VVM182" s="984"/>
      <c r="VVN182" s="984"/>
      <c r="VVO182" s="984"/>
      <c r="VVP182" s="984"/>
      <c r="VVQ182" s="984"/>
      <c r="VVR182" s="984"/>
      <c r="VVS182" s="984"/>
      <c r="VVT182" s="984"/>
      <c r="VVU182" s="984"/>
      <c r="VVV182" s="984"/>
      <c r="VVW182" s="984"/>
      <c r="VVX182" s="984"/>
      <c r="VVY182" s="984"/>
      <c r="VVZ182" s="984"/>
      <c r="VWA182" s="984"/>
      <c r="VWB182" s="984"/>
      <c r="VWC182" s="984"/>
      <c r="VWD182" s="984"/>
      <c r="VWE182" s="984"/>
      <c r="VWF182" s="984"/>
      <c r="VWG182" s="984"/>
      <c r="VWH182" s="984"/>
      <c r="VWI182" s="984"/>
      <c r="VWJ182" s="984"/>
      <c r="VWK182" s="984"/>
      <c r="VWL182" s="984"/>
      <c r="VWM182" s="984"/>
      <c r="VWN182" s="984"/>
      <c r="VWO182" s="984"/>
      <c r="VWP182" s="984"/>
      <c r="VWQ182" s="984"/>
      <c r="VWR182" s="984"/>
      <c r="VWS182" s="984"/>
      <c r="VWT182" s="984"/>
      <c r="VWU182" s="984"/>
      <c r="VWV182" s="984"/>
      <c r="VWW182" s="984"/>
      <c r="VWX182" s="984"/>
      <c r="VWY182" s="984"/>
      <c r="VWZ182" s="984"/>
      <c r="VXA182" s="984"/>
      <c r="VXB182" s="984"/>
      <c r="VXC182" s="984"/>
      <c r="VXD182" s="984"/>
      <c r="VXE182" s="984"/>
      <c r="VXF182" s="984"/>
      <c r="VXG182" s="984"/>
      <c r="VXH182" s="984"/>
      <c r="VXI182" s="984"/>
      <c r="VXJ182" s="984"/>
      <c r="VXK182" s="984"/>
      <c r="VXL182" s="984"/>
      <c r="VXM182" s="984"/>
      <c r="VXN182" s="984"/>
      <c r="VXO182" s="984"/>
      <c r="VXP182" s="984"/>
      <c r="VXQ182" s="984"/>
      <c r="VXR182" s="984"/>
      <c r="VXS182" s="984"/>
      <c r="VXT182" s="984"/>
      <c r="VXU182" s="984"/>
      <c r="VXV182" s="984"/>
      <c r="VXW182" s="984"/>
      <c r="VXX182" s="984"/>
      <c r="VXY182" s="984"/>
      <c r="VXZ182" s="984"/>
      <c r="VYA182" s="984"/>
      <c r="VYB182" s="984"/>
      <c r="VYC182" s="984"/>
      <c r="VYD182" s="984"/>
      <c r="VYE182" s="984"/>
      <c r="VYF182" s="984"/>
      <c r="VYG182" s="984"/>
      <c r="VYH182" s="984"/>
      <c r="VYI182" s="984"/>
      <c r="VYJ182" s="984"/>
      <c r="VYK182" s="984"/>
      <c r="VYL182" s="984"/>
      <c r="VYM182" s="984"/>
      <c r="VYN182" s="984"/>
      <c r="VYO182" s="984"/>
      <c r="VYP182" s="984"/>
      <c r="VYQ182" s="984"/>
      <c r="VYR182" s="984"/>
      <c r="VYS182" s="984"/>
      <c r="VYT182" s="984"/>
      <c r="VYU182" s="984"/>
      <c r="VYV182" s="984"/>
      <c r="VYW182" s="984"/>
      <c r="VYX182" s="984"/>
      <c r="VYY182" s="984"/>
      <c r="VYZ182" s="984"/>
      <c r="VZA182" s="984"/>
      <c r="VZB182" s="984"/>
      <c r="VZC182" s="984"/>
      <c r="VZD182" s="984"/>
      <c r="VZE182" s="984"/>
      <c r="VZF182" s="984"/>
      <c r="VZG182" s="984"/>
      <c r="VZH182" s="984"/>
      <c r="VZI182" s="984"/>
      <c r="VZJ182" s="984"/>
      <c r="VZK182" s="984"/>
      <c r="VZL182" s="984"/>
      <c r="VZM182" s="984"/>
      <c r="VZN182" s="984"/>
      <c r="VZO182" s="984"/>
      <c r="VZP182" s="984"/>
      <c r="VZQ182" s="984"/>
      <c r="VZR182" s="984"/>
      <c r="VZS182" s="984"/>
      <c r="VZT182" s="984"/>
      <c r="VZU182" s="984"/>
      <c r="VZV182" s="984"/>
      <c r="VZW182" s="984"/>
      <c r="VZX182" s="984"/>
      <c r="VZY182" s="984"/>
      <c r="VZZ182" s="984"/>
      <c r="WAA182" s="984"/>
      <c r="WAB182" s="984"/>
      <c r="WAC182" s="984"/>
      <c r="WAD182" s="984"/>
      <c r="WAE182" s="984"/>
      <c r="WAF182" s="984"/>
      <c r="WAG182" s="984"/>
      <c r="WAH182" s="984"/>
      <c r="WAI182" s="984"/>
      <c r="WAJ182" s="984"/>
      <c r="WAK182" s="984"/>
      <c r="WAL182" s="984"/>
      <c r="WAM182" s="984"/>
      <c r="WAN182" s="984"/>
      <c r="WAO182" s="984"/>
      <c r="WAP182" s="984"/>
      <c r="WAQ182" s="984"/>
      <c r="WAR182" s="984"/>
      <c r="WAS182" s="984"/>
      <c r="WAT182" s="984"/>
      <c r="WAU182" s="984"/>
      <c r="WAV182" s="984"/>
      <c r="WAW182" s="984"/>
      <c r="WAX182" s="984"/>
      <c r="WAY182" s="984"/>
      <c r="WAZ182" s="984"/>
      <c r="WBA182" s="984"/>
      <c r="WBB182" s="984"/>
      <c r="WBC182" s="984"/>
      <c r="WBD182" s="984"/>
      <c r="WBE182" s="984"/>
      <c r="WBF182" s="984"/>
      <c r="WBG182" s="984"/>
      <c r="WBH182" s="984"/>
      <c r="WBI182" s="984"/>
      <c r="WBJ182" s="984"/>
      <c r="WBK182" s="984"/>
      <c r="WBL182" s="984"/>
      <c r="WBM182" s="984"/>
      <c r="WBN182" s="984"/>
      <c r="WBO182" s="984"/>
      <c r="WBP182" s="984"/>
      <c r="WBQ182" s="984"/>
      <c r="WBR182" s="984"/>
      <c r="WBS182" s="984"/>
      <c r="WBT182" s="984"/>
      <c r="WBU182" s="984"/>
      <c r="WBV182" s="984"/>
      <c r="WBW182" s="984"/>
      <c r="WBX182" s="984"/>
      <c r="WBY182" s="984"/>
      <c r="WBZ182" s="984"/>
      <c r="WCA182" s="984"/>
      <c r="WCB182" s="984"/>
      <c r="WCC182" s="984"/>
      <c r="WCD182" s="984"/>
      <c r="WCE182" s="984"/>
      <c r="WCF182" s="984"/>
      <c r="WCG182" s="984"/>
      <c r="WCH182" s="984"/>
      <c r="WCI182" s="984"/>
      <c r="WCJ182" s="984"/>
      <c r="WCK182" s="984"/>
      <c r="WCL182" s="984"/>
      <c r="WCM182" s="984"/>
      <c r="WCN182" s="984"/>
      <c r="WCO182" s="984"/>
      <c r="WCP182" s="984"/>
      <c r="WCQ182" s="984"/>
      <c r="WCR182" s="984"/>
      <c r="WCS182" s="984"/>
      <c r="WCT182" s="984"/>
      <c r="WCU182" s="984"/>
      <c r="WCV182" s="984"/>
      <c r="WCW182" s="984"/>
      <c r="WCX182" s="984"/>
      <c r="WCY182" s="984"/>
      <c r="WCZ182" s="984"/>
      <c r="WDA182" s="984"/>
      <c r="WDB182" s="984"/>
      <c r="WDC182" s="984"/>
      <c r="WDD182" s="984"/>
      <c r="WDE182" s="984"/>
      <c r="WDF182" s="984"/>
      <c r="WDG182" s="984"/>
      <c r="WDH182" s="984"/>
      <c r="WDI182" s="984"/>
      <c r="WDJ182" s="984"/>
      <c r="WDK182" s="984"/>
      <c r="WDL182" s="984"/>
      <c r="WDM182" s="984"/>
      <c r="WDN182" s="984"/>
      <c r="WDO182" s="984"/>
      <c r="WDP182" s="984"/>
      <c r="WDQ182" s="984"/>
      <c r="WDR182" s="984"/>
      <c r="WDS182" s="984"/>
      <c r="WDT182" s="984"/>
      <c r="WDU182" s="984"/>
      <c r="WDV182" s="984"/>
      <c r="WDW182" s="984"/>
      <c r="WDX182" s="984"/>
      <c r="WDY182" s="984"/>
      <c r="WDZ182" s="984"/>
      <c r="WEA182" s="984"/>
      <c r="WEB182" s="984"/>
      <c r="WEC182" s="984"/>
      <c r="WED182" s="984"/>
      <c r="WEE182" s="984"/>
      <c r="WEF182" s="984"/>
      <c r="WEG182" s="984"/>
      <c r="WEH182" s="984"/>
      <c r="WEI182" s="984"/>
      <c r="WEJ182" s="984"/>
      <c r="WEK182" s="984"/>
      <c r="WEL182" s="984"/>
      <c r="WEM182" s="984"/>
      <c r="WEN182" s="984"/>
      <c r="WEO182" s="984"/>
      <c r="WEP182" s="984"/>
      <c r="WEQ182" s="984"/>
      <c r="WER182" s="984"/>
      <c r="WES182" s="984"/>
      <c r="WET182" s="984"/>
      <c r="WEU182" s="984"/>
      <c r="WEV182" s="984"/>
      <c r="WEW182" s="984"/>
      <c r="WEX182" s="984"/>
      <c r="WEY182" s="984"/>
      <c r="WEZ182" s="984"/>
      <c r="WFA182" s="984"/>
      <c r="WFB182" s="984"/>
      <c r="WFC182" s="984"/>
      <c r="WFD182" s="984"/>
      <c r="WFE182" s="984"/>
      <c r="WFF182" s="984"/>
      <c r="WFG182" s="984"/>
      <c r="WFH182" s="984"/>
      <c r="WFI182" s="984"/>
      <c r="WFJ182" s="984"/>
      <c r="WFK182" s="984"/>
      <c r="WFL182" s="984"/>
      <c r="WFM182" s="984"/>
      <c r="WFN182" s="984"/>
      <c r="WFO182" s="984"/>
      <c r="WFP182" s="984"/>
      <c r="WFQ182" s="984"/>
      <c r="WFR182" s="984"/>
      <c r="WFS182" s="984"/>
      <c r="WFT182" s="984"/>
      <c r="WFU182" s="984"/>
      <c r="WFV182" s="984"/>
      <c r="WFW182" s="984"/>
      <c r="WFX182" s="984"/>
      <c r="WFY182" s="984"/>
      <c r="WFZ182" s="984"/>
      <c r="WGA182" s="984"/>
      <c r="WGB182" s="984"/>
      <c r="WGC182" s="984"/>
      <c r="WGD182" s="984"/>
      <c r="WGE182" s="984"/>
      <c r="WGF182" s="984"/>
      <c r="WGG182" s="984"/>
      <c r="WGH182" s="984"/>
      <c r="WGI182" s="984"/>
      <c r="WGJ182" s="984"/>
      <c r="WGK182" s="984"/>
      <c r="WGL182" s="984"/>
      <c r="WGM182" s="984"/>
      <c r="WGN182" s="984"/>
      <c r="WGO182" s="984"/>
      <c r="WGP182" s="984"/>
      <c r="WGQ182" s="984"/>
      <c r="WGR182" s="984"/>
      <c r="WGS182" s="984"/>
      <c r="WGT182" s="984"/>
      <c r="WGU182" s="984"/>
      <c r="WGV182" s="984"/>
      <c r="WGW182" s="984"/>
      <c r="WGX182" s="984"/>
      <c r="WGY182" s="984"/>
      <c r="WGZ182" s="984"/>
      <c r="WHA182" s="984"/>
      <c r="WHB182" s="984"/>
      <c r="WHC182" s="984"/>
      <c r="WHD182" s="984"/>
      <c r="WHE182" s="984"/>
      <c r="WHF182" s="984"/>
      <c r="WHG182" s="984"/>
      <c r="WHH182" s="984"/>
      <c r="WHI182" s="984"/>
      <c r="WHJ182" s="984"/>
      <c r="WHK182" s="984"/>
      <c r="WHL182" s="984"/>
      <c r="WHM182" s="984"/>
      <c r="WHN182" s="984"/>
      <c r="WHO182" s="984"/>
      <c r="WHP182" s="984"/>
      <c r="WHQ182" s="984"/>
      <c r="WHR182" s="984"/>
      <c r="WHS182" s="984"/>
      <c r="WHT182" s="984"/>
      <c r="WHU182" s="984"/>
      <c r="WHV182" s="984"/>
      <c r="WHW182" s="984"/>
      <c r="WHX182" s="984"/>
      <c r="WHY182" s="984"/>
      <c r="WHZ182" s="984"/>
      <c r="WIA182" s="984"/>
      <c r="WIB182" s="984"/>
      <c r="WIC182" s="984"/>
      <c r="WID182" s="984"/>
      <c r="WIE182" s="984"/>
      <c r="WIF182" s="984"/>
      <c r="WIG182" s="984"/>
      <c r="WIH182" s="984"/>
      <c r="WII182" s="984"/>
      <c r="WIJ182" s="984"/>
      <c r="WIK182" s="984"/>
      <c r="WIL182" s="984"/>
      <c r="WIM182" s="984"/>
      <c r="WIN182" s="984"/>
      <c r="WIO182" s="984"/>
      <c r="WIP182" s="984"/>
      <c r="WIQ182" s="984"/>
      <c r="WIR182" s="984"/>
      <c r="WIS182" s="984"/>
      <c r="WIT182" s="984"/>
      <c r="WIU182" s="984"/>
      <c r="WIV182" s="984"/>
      <c r="WIW182" s="984"/>
      <c r="WIX182" s="984"/>
      <c r="WIY182" s="984"/>
      <c r="WIZ182" s="984"/>
      <c r="WJA182" s="984"/>
      <c r="WJB182" s="984"/>
      <c r="WJC182" s="984"/>
      <c r="WJD182" s="984"/>
      <c r="WJE182" s="984"/>
      <c r="WJF182" s="984"/>
      <c r="WJG182" s="984"/>
      <c r="WJH182" s="984"/>
      <c r="WJI182" s="984"/>
      <c r="WJJ182" s="984"/>
      <c r="WJK182" s="984"/>
      <c r="WJL182" s="984"/>
      <c r="WJM182" s="984"/>
      <c r="WJN182" s="984"/>
      <c r="WJO182" s="984"/>
      <c r="WJP182" s="984"/>
      <c r="WJQ182" s="984"/>
      <c r="WJR182" s="984"/>
      <c r="WJS182" s="984"/>
      <c r="WJT182" s="984"/>
      <c r="WJU182" s="984"/>
      <c r="WJV182" s="984"/>
      <c r="WJW182" s="984"/>
      <c r="WJX182" s="984"/>
      <c r="WJY182" s="984"/>
      <c r="WJZ182" s="984"/>
      <c r="WKA182" s="984"/>
      <c r="WKB182" s="984"/>
      <c r="WKC182" s="984"/>
      <c r="WKD182" s="984"/>
      <c r="WKE182" s="984"/>
      <c r="WKF182" s="984"/>
      <c r="WKG182" s="984"/>
      <c r="WKH182" s="984"/>
      <c r="WKI182" s="984"/>
      <c r="WKJ182" s="984"/>
      <c r="WKK182" s="984"/>
      <c r="WKL182" s="984"/>
      <c r="WKM182" s="984"/>
      <c r="WKN182" s="984"/>
      <c r="WKO182" s="984"/>
      <c r="WKP182" s="984"/>
      <c r="WKQ182" s="984"/>
      <c r="WKR182" s="984"/>
      <c r="WKS182" s="984"/>
      <c r="WKT182" s="984"/>
      <c r="WKU182" s="984"/>
      <c r="WKV182" s="984"/>
      <c r="WKW182" s="984"/>
      <c r="WKX182" s="984"/>
      <c r="WKY182" s="984"/>
      <c r="WKZ182" s="984"/>
      <c r="WLA182" s="984"/>
      <c r="WLB182" s="984"/>
      <c r="WLC182" s="984"/>
      <c r="WLD182" s="984"/>
      <c r="WLE182" s="984"/>
      <c r="WLF182" s="984"/>
      <c r="WLG182" s="984"/>
      <c r="WLH182" s="984"/>
      <c r="WLI182" s="984"/>
      <c r="WLJ182" s="984"/>
      <c r="WLK182" s="984"/>
      <c r="WLL182" s="984"/>
      <c r="WLM182" s="984"/>
      <c r="WLN182" s="984"/>
      <c r="WLO182" s="984"/>
      <c r="WLP182" s="984"/>
      <c r="WLQ182" s="984"/>
      <c r="WLR182" s="984"/>
      <c r="WLS182" s="984"/>
      <c r="WLT182" s="984"/>
      <c r="WLU182" s="984"/>
      <c r="WLV182" s="984"/>
      <c r="WLW182" s="984"/>
      <c r="WLX182" s="984"/>
      <c r="WLY182" s="984"/>
      <c r="WLZ182" s="984"/>
      <c r="WMA182" s="984"/>
      <c r="WMB182" s="984"/>
      <c r="WMC182" s="984"/>
      <c r="WMD182" s="984"/>
      <c r="WME182" s="984"/>
      <c r="WMF182" s="984"/>
      <c r="WMG182" s="984"/>
      <c r="WMH182" s="984"/>
      <c r="WMI182" s="984"/>
      <c r="WMJ182" s="984"/>
      <c r="WMK182" s="984"/>
      <c r="WML182" s="984"/>
      <c r="WMM182" s="984"/>
      <c r="WMN182" s="984"/>
      <c r="WMO182" s="984"/>
      <c r="WMP182" s="984"/>
      <c r="WMQ182" s="984"/>
      <c r="WMR182" s="984"/>
      <c r="WMS182" s="984"/>
      <c r="WMT182" s="984"/>
      <c r="WMU182" s="984"/>
      <c r="WMV182" s="984"/>
      <c r="WMW182" s="984"/>
      <c r="WMX182" s="984"/>
      <c r="WMY182" s="984"/>
      <c r="WMZ182" s="984"/>
      <c r="WNA182" s="984"/>
      <c r="WNB182" s="984"/>
      <c r="WNC182" s="984"/>
      <c r="WND182" s="984"/>
      <c r="WNE182" s="984"/>
      <c r="WNF182" s="984"/>
      <c r="WNG182" s="984"/>
      <c r="WNH182" s="984"/>
      <c r="WNI182" s="984"/>
      <c r="WNJ182" s="984"/>
      <c r="WNK182" s="984"/>
      <c r="WNL182" s="984"/>
      <c r="WNM182" s="984"/>
      <c r="WNN182" s="984"/>
      <c r="WNO182" s="984"/>
      <c r="WNP182" s="984"/>
      <c r="WNQ182" s="984"/>
      <c r="WNR182" s="984"/>
      <c r="WNS182" s="984"/>
      <c r="WNT182" s="984"/>
      <c r="WNU182" s="984"/>
      <c r="WNV182" s="984"/>
      <c r="WNW182" s="984"/>
      <c r="WNX182" s="984"/>
      <c r="WNY182" s="984"/>
      <c r="WNZ182" s="984"/>
      <c r="WOA182" s="984"/>
      <c r="WOB182" s="984"/>
      <c r="WOC182" s="984"/>
      <c r="WOD182" s="984"/>
      <c r="WOE182" s="984"/>
      <c r="WOF182" s="984"/>
      <c r="WOG182" s="984"/>
      <c r="WOH182" s="984"/>
      <c r="WOI182" s="984"/>
      <c r="WOJ182" s="984"/>
      <c r="WOK182" s="984"/>
      <c r="WOL182" s="984"/>
      <c r="WOM182" s="984"/>
      <c r="WON182" s="984"/>
      <c r="WOO182" s="984"/>
      <c r="WOP182" s="984"/>
      <c r="WOQ182" s="984"/>
      <c r="WOR182" s="984"/>
      <c r="WOS182" s="984"/>
      <c r="WOT182" s="984"/>
      <c r="WOU182" s="984"/>
      <c r="WOV182" s="984"/>
      <c r="WOW182" s="984"/>
      <c r="WOX182" s="984"/>
      <c r="WOY182" s="984"/>
      <c r="WOZ182" s="984"/>
      <c r="WPA182" s="984"/>
      <c r="WPB182" s="984"/>
      <c r="WPC182" s="984"/>
      <c r="WPD182" s="984"/>
      <c r="WPE182" s="984"/>
      <c r="WPF182" s="984"/>
      <c r="WPG182" s="984"/>
      <c r="WPH182" s="984"/>
      <c r="WPI182" s="984"/>
      <c r="WPJ182" s="984"/>
      <c r="WPK182" s="984"/>
      <c r="WPL182" s="984"/>
      <c r="WPM182" s="984"/>
      <c r="WPN182" s="984"/>
      <c r="WPO182" s="984"/>
      <c r="WPP182" s="984"/>
      <c r="WPQ182" s="984"/>
      <c r="WPR182" s="984"/>
      <c r="WPS182" s="984"/>
      <c r="WPT182" s="984"/>
      <c r="WPU182" s="984"/>
      <c r="WPV182" s="984"/>
      <c r="WPW182" s="984"/>
      <c r="WPX182" s="984"/>
      <c r="WPY182" s="984"/>
      <c r="WPZ182" s="984"/>
      <c r="WQA182" s="984"/>
      <c r="WQB182" s="984"/>
      <c r="WQC182" s="984"/>
      <c r="WQD182" s="984"/>
      <c r="WQE182" s="984"/>
      <c r="WQF182" s="984"/>
      <c r="WQG182" s="984"/>
      <c r="WQH182" s="984"/>
      <c r="WQI182" s="984"/>
      <c r="WQJ182" s="984"/>
      <c r="WQK182" s="984"/>
      <c r="WQL182" s="984"/>
      <c r="WQM182" s="984"/>
      <c r="WQN182" s="984"/>
      <c r="WQO182" s="984"/>
      <c r="WQP182" s="984"/>
      <c r="WQQ182" s="984"/>
      <c r="WQR182" s="984"/>
      <c r="WQS182" s="984"/>
      <c r="WQT182" s="984"/>
      <c r="WQU182" s="984"/>
      <c r="WQV182" s="984"/>
      <c r="WQW182" s="984"/>
      <c r="WQX182" s="984"/>
      <c r="WQY182" s="984"/>
      <c r="WQZ182" s="984"/>
      <c r="WRA182" s="984"/>
      <c r="WRB182" s="984"/>
      <c r="WRC182" s="984"/>
      <c r="WRD182" s="984"/>
      <c r="WRE182" s="984"/>
      <c r="WRF182" s="984"/>
      <c r="WRG182" s="984"/>
      <c r="WRH182" s="984"/>
      <c r="WRI182" s="984"/>
      <c r="WRJ182" s="984"/>
      <c r="WRK182" s="984"/>
      <c r="WRL182" s="984"/>
      <c r="WRM182" s="984"/>
      <c r="WRN182" s="984"/>
      <c r="WRO182" s="984"/>
      <c r="WRP182" s="984"/>
      <c r="WRQ182" s="984"/>
      <c r="WRR182" s="984"/>
      <c r="WRS182" s="984"/>
      <c r="WRT182" s="984"/>
      <c r="WRU182" s="984"/>
      <c r="WRV182" s="984"/>
      <c r="WRW182" s="984"/>
      <c r="WRX182" s="984"/>
      <c r="WRY182" s="984"/>
      <c r="WRZ182" s="984"/>
      <c r="WSA182" s="984"/>
      <c r="WSB182" s="984"/>
      <c r="WSC182" s="984"/>
      <c r="WSD182" s="984"/>
      <c r="WSE182" s="984"/>
      <c r="WSF182" s="984"/>
      <c r="WSG182" s="984"/>
      <c r="WSH182" s="984"/>
      <c r="WSI182" s="984"/>
      <c r="WSJ182" s="984"/>
      <c r="WSK182" s="984"/>
      <c r="WSL182" s="984"/>
      <c r="WSM182" s="984"/>
      <c r="WSN182" s="984"/>
      <c r="WSO182" s="984"/>
      <c r="WSP182" s="984"/>
      <c r="WSQ182" s="984"/>
      <c r="WSR182" s="984"/>
      <c r="WSS182" s="984"/>
      <c r="WST182" s="984"/>
      <c r="WSU182" s="984"/>
      <c r="WSV182" s="984"/>
      <c r="WSW182" s="984"/>
      <c r="WSX182" s="984"/>
      <c r="WSY182" s="984"/>
      <c r="WSZ182" s="984"/>
      <c r="WTA182" s="984"/>
      <c r="WTB182" s="984"/>
      <c r="WTC182" s="984"/>
      <c r="WTD182" s="984"/>
      <c r="WTE182" s="984"/>
      <c r="WTF182" s="984"/>
      <c r="WTG182" s="984"/>
      <c r="WTH182" s="984"/>
      <c r="WTI182" s="984"/>
      <c r="WTJ182" s="984"/>
      <c r="WTK182" s="984"/>
      <c r="WTL182" s="984"/>
      <c r="WTM182" s="984"/>
      <c r="WTN182" s="984"/>
      <c r="WTO182" s="984"/>
      <c r="WTP182" s="984"/>
      <c r="WTQ182" s="984"/>
      <c r="WTR182" s="984"/>
      <c r="WTS182" s="984"/>
      <c r="WTT182" s="984"/>
      <c r="WTU182" s="984"/>
      <c r="WTV182" s="984"/>
      <c r="WTW182" s="984"/>
      <c r="WTX182" s="984"/>
      <c r="WTY182" s="984"/>
      <c r="WTZ182" s="984"/>
      <c r="WUA182" s="984"/>
      <c r="WUB182" s="984"/>
      <c r="WUC182" s="984"/>
      <c r="WUD182" s="984"/>
      <c r="WUE182" s="984"/>
      <c r="WUF182" s="984"/>
      <c r="WUG182" s="984"/>
      <c r="WUH182" s="984"/>
      <c r="WUI182" s="984"/>
      <c r="WUJ182" s="984"/>
      <c r="WUK182" s="984"/>
      <c r="WUL182" s="984"/>
      <c r="WUM182" s="984"/>
      <c r="WUN182" s="984"/>
      <c r="WUO182" s="984"/>
      <c r="WUP182" s="984"/>
      <c r="WUQ182" s="984"/>
      <c r="WUR182" s="984"/>
      <c r="WUS182" s="984"/>
      <c r="WUT182" s="984"/>
      <c r="WUU182" s="984"/>
      <c r="WUV182" s="984"/>
      <c r="WUW182" s="984"/>
      <c r="WUX182" s="984"/>
      <c r="WUY182" s="984"/>
      <c r="WUZ182" s="984"/>
      <c r="WVA182" s="984"/>
      <c r="WVB182" s="984"/>
      <c r="WVC182" s="984"/>
      <c r="WVD182" s="984"/>
      <c r="WVE182" s="984"/>
      <c r="WVF182" s="984"/>
      <c r="WVG182" s="984"/>
      <c r="WVH182" s="984"/>
      <c r="WVI182" s="984"/>
      <c r="WVJ182" s="984"/>
      <c r="WVK182" s="984"/>
      <c r="WVL182" s="984"/>
      <c r="WVM182" s="984"/>
      <c r="WVN182" s="984"/>
      <c r="WVO182" s="984"/>
      <c r="WVP182" s="984"/>
      <c r="WVQ182" s="984"/>
      <c r="WVR182" s="984"/>
      <c r="WVS182" s="984"/>
      <c r="WVT182" s="984"/>
      <c r="WVU182" s="984"/>
      <c r="WVV182" s="984"/>
      <c r="WVW182" s="984"/>
      <c r="WVX182" s="984"/>
      <c r="WVY182" s="984"/>
      <c r="WVZ182" s="984"/>
      <c r="WWA182" s="984"/>
      <c r="WWB182" s="984"/>
      <c r="WWC182" s="984"/>
      <c r="WWD182" s="984"/>
      <c r="WWE182" s="984"/>
      <c r="WWF182" s="984"/>
      <c r="WWG182" s="984"/>
      <c r="WWH182" s="984"/>
      <c r="WWI182" s="984"/>
      <c r="WWJ182" s="984"/>
      <c r="WWK182" s="984"/>
      <c r="WWL182" s="984"/>
      <c r="WWM182" s="984"/>
      <c r="WWN182" s="984"/>
      <c r="WWO182" s="984"/>
      <c r="WWP182" s="984"/>
      <c r="WWQ182" s="984"/>
      <c r="WWR182" s="984"/>
      <c r="WWS182" s="984"/>
      <c r="WWT182" s="984"/>
      <c r="WWU182" s="984"/>
      <c r="WWV182" s="984"/>
      <c r="WWW182" s="984"/>
      <c r="WWX182" s="984"/>
      <c r="WWY182" s="984"/>
      <c r="WWZ182" s="984"/>
      <c r="WXA182" s="984"/>
      <c r="WXB182" s="984"/>
      <c r="WXC182" s="984"/>
      <c r="WXD182" s="984"/>
      <c r="WXE182" s="984"/>
      <c r="WXF182" s="984"/>
      <c r="WXG182" s="984"/>
      <c r="WXH182" s="984"/>
      <c r="WXI182" s="984"/>
      <c r="WXJ182" s="984"/>
      <c r="WXK182" s="984"/>
      <c r="WXL182" s="984"/>
      <c r="WXM182" s="984"/>
      <c r="WXN182" s="984"/>
      <c r="WXO182" s="984"/>
      <c r="WXP182" s="984"/>
      <c r="WXQ182" s="984"/>
      <c r="WXR182" s="984"/>
      <c r="WXS182" s="984"/>
      <c r="WXT182" s="984"/>
      <c r="WXU182" s="984"/>
      <c r="WXV182" s="984"/>
      <c r="WXW182" s="984"/>
      <c r="WXX182" s="984"/>
      <c r="WXY182" s="984"/>
      <c r="WXZ182" s="984"/>
      <c r="WYA182" s="984"/>
      <c r="WYB182" s="984"/>
      <c r="WYC182" s="984"/>
      <c r="WYD182" s="984"/>
      <c r="WYE182" s="984"/>
      <c r="WYF182" s="984"/>
      <c r="WYG182" s="984"/>
      <c r="WYH182" s="984"/>
      <c r="WYI182" s="984"/>
      <c r="WYJ182" s="984"/>
      <c r="WYK182" s="984"/>
      <c r="WYL182" s="984"/>
      <c r="WYM182" s="984"/>
      <c r="WYN182" s="984"/>
      <c r="WYO182" s="984"/>
      <c r="WYP182" s="984"/>
      <c r="WYQ182" s="984"/>
      <c r="WYR182" s="984"/>
      <c r="WYS182" s="984"/>
      <c r="WYT182" s="984"/>
      <c r="WYU182" s="984"/>
      <c r="WYV182" s="984"/>
      <c r="WYW182" s="984"/>
      <c r="WYX182" s="984"/>
      <c r="WYY182" s="984"/>
      <c r="WYZ182" s="984"/>
      <c r="WZA182" s="984"/>
      <c r="WZB182" s="984"/>
      <c r="WZC182" s="984"/>
      <c r="WZD182" s="984"/>
      <c r="WZE182" s="984"/>
      <c r="WZF182" s="984"/>
      <c r="WZG182" s="984"/>
      <c r="WZH182" s="984"/>
      <c r="WZI182" s="984"/>
      <c r="WZJ182" s="984"/>
      <c r="WZK182" s="984"/>
      <c r="WZL182" s="984"/>
      <c r="WZM182" s="984"/>
      <c r="WZN182" s="984"/>
      <c r="WZO182" s="984"/>
      <c r="WZP182" s="984"/>
      <c r="WZQ182" s="984"/>
      <c r="WZR182" s="984"/>
      <c r="WZS182" s="984"/>
      <c r="WZT182" s="984"/>
      <c r="WZU182" s="984"/>
      <c r="WZV182" s="984"/>
      <c r="WZW182" s="984"/>
      <c r="WZX182" s="984"/>
      <c r="WZY182" s="984"/>
      <c r="WZZ182" s="984"/>
      <c r="XAA182" s="984"/>
      <c r="XAB182" s="984"/>
      <c r="XAC182" s="984"/>
      <c r="XAD182" s="984"/>
      <c r="XAE182" s="984"/>
      <c r="XAF182" s="984"/>
      <c r="XAG182" s="984"/>
      <c r="XAH182" s="984"/>
      <c r="XAI182" s="984"/>
      <c r="XAJ182" s="984"/>
      <c r="XAK182" s="984"/>
      <c r="XAL182" s="984"/>
      <c r="XAM182" s="984"/>
      <c r="XAN182" s="984"/>
      <c r="XAO182" s="984"/>
      <c r="XAP182" s="984"/>
      <c r="XAQ182" s="984"/>
      <c r="XAR182" s="984"/>
      <c r="XAS182" s="984"/>
      <c r="XAT182" s="984"/>
      <c r="XAU182" s="984"/>
      <c r="XAV182" s="984"/>
      <c r="XAW182" s="984"/>
      <c r="XAX182" s="984"/>
      <c r="XAY182" s="984"/>
      <c r="XAZ182" s="984"/>
      <c r="XBA182" s="984"/>
      <c r="XBB182" s="984"/>
      <c r="XBC182" s="984"/>
      <c r="XBD182" s="984"/>
      <c r="XBE182" s="984"/>
      <c r="XBF182" s="984"/>
      <c r="XBG182" s="984"/>
      <c r="XBH182" s="984"/>
      <c r="XBI182" s="984"/>
      <c r="XBJ182" s="984"/>
      <c r="XBK182" s="984"/>
      <c r="XBL182" s="984"/>
      <c r="XBM182" s="984"/>
      <c r="XBN182" s="984"/>
      <c r="XBO182" s="984"/>
      <c r="XBP182" s="984"/>
      <c r="XBQ182" s="984"/>
      <c r="XBR182" s="984"/>
      <c r="XBS182" s="984"/>
      <c r="XBT182" s="984"/>
      <c r="XBU182" s="984"/>
      <c r="XBV182" s="984"/>
      <c r="XBW182" s="984"/>
      <c r="XBX182" s="984"/>
      <c r="XBY182" s="984"/>
      <c r="XBZ182" s="984"/>
      <c r="XCA182" s="984"/>
      <c r="XCB182" s="984"/>
      <c r="XCC182" s="984"/>
      <c r="XCD182" s="984"/>
      <c r="XCE182" s="984"/>
      <c r="XCF182" s="984"/>
      <c r="XCG182" s="984"/>
      <c r="XCH182" s="984"/>
      <c r="XCI182" s="984"/>
      <c r="XCJ182" s="984"/>
      <c r="XCK182" s="984"/>
      <c r="XCL182" s="984"/>
      <c r="XCM182" s="984"/>
      <c r="XCN182" s="984"/>
      <c r="XCO182" s="984"/>
      <c r="XCP182" s="984"/>
      <c r="XCQ182" s="984"/>
      <c r="XCR182" s="984"/>
      <c r="XCS182" s="984"/>
      <c r="XCT182" s="984"/>
      <c r="XCU182" s="984"/>
      <c r="XCV182" s="984"/>
      <c r="XCW182" s="984"/>
      <c r="XCX182" s="984"/>
      <c r="XCY182" s="984"/>
      <c r="XCZ182" s="984"/>
      <c r="XDA182" s="984"/>
      <c r="XDB182" s="984"/>
      <c r="XDC182" s="984"/>
      <c r="XDD182" s="984"/>
      <c r="XDE182" s="984"/>
      <c r="XDF182" s="984"/>
      <c r="XDG182" s="984"/>
      <c r="XDH182" s="984"/>
      <c r="XDI182" s="984"/>
      <c r="XDJ182" s="984"/>
      <c r="XDK182" s="984"/>
      <c r="XDL182" s="984"/>
      <c r="XDM182" s="984"/>
      <c r="XDN182" s="984"/>
      <c r="XDO182" s="984"/>
      <c r="XDP182" s="984"/>
      <c r="XDQ182" s="984"/>
      <c r="XDR182" s="984"/>
      <c r="XDS182" s="984"/>
      <c r="XDT182" s="984"/>
      <c r="XDU182" s="984"/>
      <c r="XDV182" s="984"/>
      <c r="XDW182" s="984"/>
      <c r="XDX182" s="984"/>
      <c r="XDY182" s="984"/>
      <c r="XDZ182" s="984"/>
      <c r="XEA182" s="984"/>
      <c r="XEB182" s="984"/>
    </row>
    <row r="183" spans="1:16356" s="985" customFormat="1" ht="40.5" x14ac:dyDescent="0.25">
      <c r="A183" s="970" t="s">
        <v>274</v>
      </c>
      <c r="B183" s="971" t="s">
        <v>137</v>
      </c>
      <c r="C183" s="972">
        <v>1</v>
      </c>
      <c r="D183" s="973"/>
      <c r="E183" s="974"/>
      <c r="F183" s="975"/>
      <c r="G183" s="986">
        <v>2</v>
      </c>
      <c r="H183" s="980">
        <v>60</v>
      </c>
      <c r="I183" s="972">
        <v>4</v>
      </c>
      <c r="J183" s="973" t="s">
        <v>55</v>
      </c>
      <c r="K183" s="973"/>
      <c r="L183" s="973"/>
      <c r="M183" s="979">
        <v>56</v>
      </c>
      <c r="N183" s="987" t="s">
        <v>55</v>
      </c>
      <c r="O183" s="981"/>
      <c r="P183" s="982"/>
      <c r="Q183" s="984"/>
      <c r="R183" s="984"/>
      <c r="S183" s="984"/>
      <c r="T183" s="984"/>
      <c r="U183" s="984"/>
      <c r="V183" s="984"/>
      <c r="W183" s="984"/>
      <c r="X183" s="984"/>
      <c r="Y183" s="984"/>
      <c r="Z183" s="984"/>
      <c r="AA183" s="984"/>
      <c r="AB183" s="984"/>
      <c r="AC183" s="984"/>
      <c r="AD183" s="984"/>
      <c r="AE183" s="984"/>
      <c r="AF183" s="984"/>
      <c r="AG183" s="984"/>
      <c r="AH183" s="984"/>
      <c r="AI183" s="984"/>
      <c r="AJ183" s="984"/>
      <c r="AK183" s="984"/>
      <c r="AL183" s="984"/>
      <c r="AM183" s="984"/>
      <c r="AN183" s="984"/>
      <c r="AO183" s="984"/>
      <c r="AP183" s="984"/>
      <c r="AQ183" s="984"/>
      <c r="AR183" s="984"/>
      <c r="AS183" s="984"/>
      <c r="AT183" s="984"/>
      <c r="AU183" s="984"/>
      <c r="AV183" s="984"/>
      <c r="AW183" s="984"/>
      <c r="AX183" s="984"/>
      <c r="AY183" s="984"/>
      <c r="AZ183" s="984"/>
      <c r="BA183" s="984"/>
      <c r="BB183" s="984"/>
      <c r="BC183" s="984"/>
      <c r="BD183" s="984"/>
      <c r="BE183" s="984"/>
      <c r="BF183" s="984"/>
      <c r="BG183" s="984"/>
      <c r="BH183" s="984"/>
      <c r="BI183" s="984"/>
      <c r="BJ183" s="984"/>
      <c r="BK183" s="984"/>
      <c r="BL183" s="984"/>
      <c r="BM183" s="984"/>
      <c r="BN183" s="984"/>
      <c r="BO183" s="984"/>
      <c r="BP183" s="984"/>
      <c r="BQ183" s="984"/>
      <c r="BR183" s="984"/>
      <c r="BS183" s="984"/>
      <c r="BT183" s="984"/>
      <c r="BU183" s="984"/>
      <c r="BV183" s="984"/>
      <c r="BW183" s="984"/>
      <c r="BX183" s="984"/>
      <c r="BY183" s="984"/>
      <c r="BZ183" s="984"/>
      <c r="CA183" s="984"/>
      <c r="CB183" s="984"/>
      <c r="CC183" s="984"/>
      <c r="CD183" s="984"/>
      <c r="CE183" s="984"/>
      <c r="CF183" s="984"/>
      <c r="CG183" s="984"/>
      <c r="CH183" s="984"/>
      <c r="CI183" s="984"/>
      <c r="CJ183" s="984"/>
      <c r="CK183" s="984"/>
      <c r="CL183" s="984"/>
      <c r="CM183" s="984"/>
      <c r="CN183" s="984"/>
      <c r="CO183" s="984"/>
      <c r="CP183" s="984"/>
      <c r="CQ183" s="984"/>
      <c r="CR183" s="984"/>
      <c r="CS183" s="984"/>
      <c r="CT183" s="984"/>
      <c r="CU183" s="984"/>
      <c r="CV183" s="984"/>
      <c r="CW183" s="984"/>
      <c r="CX183" s="984"/>
      <c r="CY183" s="984"/>
      <c r="CZ183" s="984"/>
      <c r="DA183" s="984"/>
      <c r="DB183" s="984"/>
      <c r="DC183" s="984"/>
      <c r="DD183" s="984"/>
      <c r="DE183" s="984"/>
      <c r="DF183" s="984"/>
      <c r="DG183" s="984"/>
      <c r="DH183" s="984"/>
      <c r="DI183" s="984"/>
      <c r="DJ183" s="984"/>
      <c r="DK183" s="984"/>
      <c r="DL183" s="984"/>
      <c r="DM183" s="984"/>
      <c r="DN183" s="984"/>
      <c r="DO183" s="984"/>
      <c r="DP183" s="984"/>
      <c r="DQ183" s="984"/>
      <c r="DR183" s="984"/>
      <c r="DS183" s="984"/>
      <c r="DT183" s="984"/>
      <c r="DU183" s="984"/>
      <c r="DV183" s="984"/>
      <c r="DW183" s="984"/>
      <c r="DX183" s="984"/>
      <c r="DY183" s="984"/>
      <c r="DZ183" s="984"/>
      <c r="EA183" s="984"/>
      <c r="EB183" s="984"/>
      <c r="EC183" s="984"/>
      <c r="ED183" s="984"/>
      <c r="EE183" s="984"/>
      <c r="EF183" s="984"/>
      <c r="EG183" s="984"/>
      <c r="EH183" s="984"/>
      <c r="EI183" s="984"/>
      <c r="EJ183" s="984"/>
      <c r="EK183" s="984"/>
      <c r="EL183" s="984"/>
      <c r="EM183" s="984"/>
      <c r="EN183" s="984"/>
      <c r="EO183" s="984"/>
      <c r="EP183" s="984"/>
      <c r="EQ183" s="984"/>
      <c r="ER183" s="984"/>
      <c r="ES183" s="984"/>
      <c r="ET183" s="984"/>
      <c r="EU183" s="984"/>
      <c r="EV183" s="984"/>
      <c r="EW183" s="984"/>
      <c r="EX183" s="984"/>
      <c r="EY183" s="984"/>
      <c r="EZ183" s="984"/>
      <c r="FA183" s="984"/>
      <c r="FB183" s="984"/>
      <c r="FC183" s="984"/>
      <c r="FD183" s="984"/>
      <c r="FE183" s="984"/>
      <c r="FF183" s="984"/>
      <c r="FG183" s="984"/>
      <c r="FH183" s="984"/>
      <c r="FI183" s="984"/>
      <c r="FJ183" s="984"/>
      <c r="FK183" s="984"/>
      <c r="FL183" s="984"/>
      <c r="FM183" s="984"/>
      <c r="FN183" s="984"/>
      <c r="FO183" s="984"/>
      <c r="FP183" s="984"/>
      <c r="FQ183" s="984"/>
      <c r="FR183" s="984"/>
      <c r="FS183" s="984"/>
      <c r="FT183" s="984"/>
      <c r="FU183" s="984"/>
      <c r="FV183" s="984"/>
      <c r="FW183" s="984"/>
      <c r="FX183" s="984"/>
      <c r="FY183" s="984"/>
      <c r="FZ183" s="984"/>
      <c r="GA183" s="984"/>
      <c r="GB183" s="984"/>
      <c r="GC183" s="984"/>
      <c r="GD183" s="984"/>
      <c r="GE183" s="984"/>
      <c r="GF183" s="984"/>
      <c r="GG183" s="984"/>
      <c r="GH183" s="984"/>
      <c r="GI183" s="984"/>
      <c r="GJ183" s="984"/>
      <c r="GK183" s="984"/>
      <c r="GL183" s="984"/>
      <c r="GM183" s="984"/>
      <c r="GN183" s="984"/>
      <c r="GO183" s="984"/>
      <c r="GP183" s="984"/>
      <c r="GQ183" s="984"/>
      <c r="GR183" s="984"/>
      <c r="GS183" s="984"/>
      <c r="GT183" s="984"/>
      <c r="GU183" s="984"/>
      <c r="GV183" s="984"/>
      <c r="GW183" s="984"/>
      <c r="GX183" s="984"/>
      <c r="GY183" s="984"/>
      <c r="GZ183" s="984"/>
      <c r="HA183" s="984"/>
      <c r="HB183" s="984"/>
      <c r="HC183" s="984"/>
      <c r="HD183" s="984"/>
      <c r="HE183" s="984"/>
      <c r="HF183" s="984"/>
      <c r="HG183" s="984"/>
      <c r="HH183" s="984"/>
      <c r="HI183" s="984"/>
      <c r="HJ183" s="984"/>
      <c r="HK183" s="984"/>
      <c r="HL183" s="984"/>
      <c r="HM183" s="984"/>
      <c r="HN183" s="984"/>
      <c r="HO183" s="984"/>
      <c r="HP183" s="984"/>
      <c r="HQ183" s="984"/>
      <c r="HR183" s="984"/>
      <c r="HS183" s="984"/>
      <c r="HT183" s="984"/>
      <c r="HU183" s="984"/>
      <c r="HV183" s="984"/>
      <c r="HW183" s="984"/>
      <c r="HX183" s="984"/>
      <c r="HY183" s="984"/>
      <c r="HZ183" s="984"/>
      <c r="IA183" s="984"/>
      <c r="IB183" s="984"/>
      <c r="IC183" s="984"/>
      <c r="ID183" s="984"/>
      <c r="IE183" s="984"/>
      <c r="IF183" s="984"/>
      <c r="IG183" s="984"/>
      <c r="IH183" s="984"/>
      <c r="II183" s="984"/>
      <c r="IJ183" s="984"/>
      <c r="IK183" s="984"/>
      <c r="IL183" s="984"/>
      <c r="IM183" s="984"/>
      <c r="IN183" s="984"/>
      <c r="IO183" s="984"/>
      <c r="IP183" s="984"/>
      <c r="IQ183" s="984"/>
      <c r="IR183" s="984"/>
      <c r="IS183" s="984"/>
      <c r="IT183" s="984"/>
      <c r="IU183" s="984"/>
      <c r="IV183" s="984"/>
      <c r="IW183" s="984"/>
      <c r="IX183" s="984"/>
      <c r="IY183" s="984"/>
      <c r="IZ183" s="984"/>
      <c r="JA183" s="984"/>
      <c r="JB183" s="984"/>
      <c r="JC183" s="984"/>
      <c r="JD183" s="984"/>
      <c r="JE183" s="984"/>
      <c r="JF183" s="984"/>
      <c r="JG183" s="984"/>
      <c r="JH183" s="984"/>
      <c r="JI183" s="984"/>
      <c r="JJ183" s="984"/>
      <c r="JK183" s="984"/>
      <c r="JL183" s="984"/>
      <c r="JM183" s="984"/>
      <c r="JN183" s="984"/>
      <c r="JO183" s="984"/>
      <c r="JP183" s="984"/>
      <c r="JQ183" s="984"/>
      <c r="JR183" s="984"/>
      <c r="JS183" s="984"/>
      <c r="JT183" s="984"/>
      <c r="JU183" s="984"/>
      <c r="JV183" s="984"/>
      <c r="JW183" s="984"/>
      <c r="JX183" s="984"/>
      <c r="JY183" s="984"/>
      <c r="JZ183" s="984"/>
      <c r="KA183" s="984"/>
      <c r="KB183" s="984"/>
      <c r="KC183" s="984"/>
      <c r="KD183" s="984"/>
      <c r="KE183" s="984"/>
      <c r="KF183" s="984"/>
      <c r="KG183" s="984"/>
      <c r="KH183" s="984"/>
      <c r="KI183" s="984"/>
      <c r="KJ183" s="984"/>
      <c r="KK183" s="984"/>
      <c r="KL183" s="984"/>
      <c r="KM183" s="984"/>
      <c r="KN183" s="984"/>
      <c r="KO183" s="984"/>
      <c r="KP183" s="984"/>
      <c r="KQ183" s="984"/>
      <c r="KR183" s="984"/>
      <c r="KS183" s="984"/>
      <c r="KT183" s="984"/>
      <c r="KU183" s="984"/>
      <c r="KV183" s="984"/>
      <c r="KW183" s="984"/>
      <c r="KX183" s="984"/>
      <c r="KY183" s="984"/>
      <c r="KZ183" s="984"/>
      <c r="LA183" s="984"/>
      <c r="LB183" s="984"/>
      <c r="LC183" s="984"/>
      <c r="LD183" s="984"/>
      <c r="LE183" s="984"/>
      <c r="LF183" s="984"/>
      <c r="LG183" s="984"/>
      <c r="LH183" s="984"/>
      <c r="LI183" s="984"/>
      <c r="LJ183" s="984"/>
      <c r="LK183" s="984"/>
      <c r="LL183" s="984"/>
      <c r="LM183" s="984"/>
      <c r="LN183" s="984"/>
      <c r="LO183" s="984"/>
      <c r="LP183" s="984"/>
      <c r="LQ183" s="984"/>
      <c r="LR183" s="984"/>
      <c r="LS183" s="984"/>
      <c r="LT183" s="984"/>
      <c r="LU183" s="984"/>
      <c r="LV183" s="984"/>
      <c r="LW183" s="984"/>
      <c r="LX183" s="984"/>
      <c r="LY183" s="984"/>
      <c r="LZ183" s="984"/>
      <c r="MA183" s="984"/>
      <c r="MB183" s="984"/>
      <c r="MC183" s="984"/>
      <c r="MD183" s="984"/>
      <c r="ME183" s="984"/>
      <c r="MF183" s="984"/>
      <c r="MG183" s="984"/>
      <c r="MH183" s="984"/>
      <c r="MI183" s="984"/>
      <c r="MJ183" s="984"/>
      <c r="MK183" s="984"/>
      <c r="ML183" s="984"/>
      <c r="MM183" s="984"/>
      <c r="MN183" s="984"/>
      <c r="MO183" s="984"/>
      <c r="MP183" s="984"/>
      <c r="MQ183" s="984"/>
      <c r="MR183" s="984"/>
      <c r="MS183" s="984"/>
      <c r="MT183" s="984"/>
      <c r="MU183" s="984"/>
      <c r="MV183" s="984"/>
      <c r="MW183" s="984"/>
      <c r="MX183" s="984"/>
      <c r="MY183" s="984"/>
      <c r="MZ183" s="984"/>
      <c r="NA183" s="984"/>
      <c r="NB183" s="984"/>
      <c r="NC183" s="984"/>
      <c r="ND183" s="984"/>
      <c r="NE183" s="984"/>
      <c r="NF183" s="984"/>
      <c r="NG183" s="984"/>
      <c r="NH183" s="984"/>
      <c r="NI183" s="984"/>
      <c r="NJ183" s="984"/>
      <c r="NK183" s="984"/>
      <c r="NL183" s="984"/>
      <c r="NM183" s="984"/>
      <c r="NN183" s="984"/>
      <c r="NO183" s="984"/>
      <c r="NP183" s="984"/>
      <c r="NQ183" s="984"/>
      <c r="NR183" s="984"/>
      <c r="NS183" s="984"/>
      <c r="NT183" s="984"/>
      <c r="NU183" s="984"/>
      <c r="NV183" s="984"/>
      <c r="NW183" s="984"/>
      <c r="NX183" s="984"/>
      <c r="NY183" s="984"/>
      <c r="NZ183" s="984"/>
      <c r="OA183" s="984"/>
      <c r="OB183" s="984"/>
      <c r="OC183" s="984"/>
      <c r="OD183" s="984"/>
      <c r="OE183" s="984"/>
      <c r="OF183" s="984"/>
      <c r="OG183" s="984"/>
      <c r="OH183" s="984"/>
      <c r="OI183" s="984"/>
      <c r="OJ183" s="984"/>
      <c r="OK183" s="984"/>
      <c r="OL183" s="984"/>
      <c r="OM183" s="984"/>
      <c r="ON183" s="984"/>
      <c r="OO183" s="984"/>
      <c r="OP183" s="984"/>
      <c r="OQ183" s="984"/>
      <c r="OR183" s="984"/>
      <c r="OS183" s="984"/>
      <c r="OT183" s="984"/>
      <c r="OU183" s="984"/>
      <c r="OV183" s="984"/>
      <c r="OW183" s="984"/>
      <c r="OX183" s="984"/>
      <c r="OY183" s="984"/>
      <c r="OZ183" s="984"/>
      <c r="PA183" s="984"/>
      <c r="PB183" s="984"/>
      <c r="PC183" s="984"/>
      <c r="PD183" s="984"/>
      <c r="PE183" s="984"/>
      <c r="PF183" s="984"/>
      <c r="PG183" s="984"/>
      <c r="PH183" s="984"/>
      <c r="PI183" s="984"/>
      <c r="PJ183" s="984"/>
      <c r="PK183" s="984"/>
      <c r="PL183" s="984"/>
      <c r="PM183" s="984"/>
      <c r="PN183" s="984"/>
      <c r="PO183" s="984"/>
      <c r="PP183" s="984"/>
      <c r="PQ183" s="984"/>
      <c r="PR183" s="984"/>
      <c r="PS183" s="984"/>
      <c r="PT183" s="984"/>
      <c r="PU183" s="984"/>
      <c r="PV183" s="984"/>
      <c r="PW183" s="984"/>
      <c r="PX183" s="984"/>
      <c r="PY183" s="984"/>
      <c r="PZ183" s="984"/>
      <c r="QA183" s="984"/>
      <c r="QB183" s="984"/>
      <c r="QC183" s="984"/>
      <c r="QD183" s="984"/>
      <c r="QE183" s="984"/>
      <c r="QF183" s="984"/>
      <c r="QG183" s="984"/>
      <c r="QH183" s="984"/>
      <c r="QI183" s="984"/>
      <c r="QJ183" s="984"/>
      <c r="QK183" s="984"/>
      <c r="QL183" s="984"/>
      <c r="QM183" s="984"/>
      <c r="QN183" s="984"/>
      <c r="QO183" s="984"/>
      <c r="QP183" s="984"/>
      <c r="QQ183" s="984"/>
      <c r="QR183" s="984"/>
      <c r="QS183" s="984"/>
      <c r="QT183" s="984"/>
      <c r="QU183" s="984"/>
      <c r="QV183" s="984"/>
      <c r="QW183" s="984"/>
      <c r="QX183" s="984"/>
      <c r="QY183" s="984"/>
      <c r="QZ183" s="984"/>
      <c r="RA183" s="984"/>
      <c r="RB183" s="984"/>
      <c r="RC183" s="984"/>
      <c r="RD183" s="984"/>
      <c r="RE183" s="984"/>
      <c r="RF183" s="984"/>
      <c r="RG183" s="984"/>
      <c r="RH183" s="984"/>
      <c r="RI183" s="984"/>
      <c r="RJ183" s="984"/>
      <c r="RK183" s="984"/>
      <c r="RL183" s="984"/>
      <c r="RM183" s="984"/>
      <c r="RN183" s="984"/>
      <c r="RO183" s="984"/>
      <c r="RP183" s="984"/>
      <c r="RQ183" s="984"/>
      <c r="RR183" s="984"/>
      <c r="RS183" s="984"/>
      <c r="RT183" s="984"/>
      <c r="RU183" s="984"/>
      <c r="RV183" s="984"/>
      <c r="RW183" s="984"/>
      <c r="RX183" s="984"/>
      <c r="RY183" s="984"/>
      <c r="RZ183" s="984"/>
      <c r="SA183" s="984"/>
      <c r="SB183" s="984"/>
      <c r="SC183" s="984"/>
      <c r="SD183" s="984"/>
      <c r="SE183" s="984"/>
      <c r="SF183" s="984"/>
      <c r="SG183" s="984"/>
      <c r="SH183" s="984"/>
      <c r="SI183" s="984"/>
      <c r="SJ183" s="984"/>
      <c r="SK183" s="984"/>
      <c r="SL183" s="984"/>
      <c r="SM183" s="984"/>
      <c r="SN183" s="984"/>
      <c r="SO183" s="984"/>
      <c r="SP183" s="984"/>
      <c r="SQ183" s="984"/>
      <c r="SR183" s="984"/>
      <c r="SS183" s="984"/>
      <c r="ST183" s="984"/>
      <c r="SU183" s="984"/>
      <c r="SV183" s="984"/>
      <c r="SW183" s="984"/>
      <c r="SX183" s="984"/>
      <c r="SY183" s="984"/>
      <c r="SZ183" s="984"/>
      <c r="TA183" s="984"/>
      <c r="TB183" s="984"/>
      <c r="TC183" s="984"/>
      <c r="TD183" s="984"/>
      <c r="TE183" s="984"/>
      <c r="TF183" s="984"/>
      <c r="TG183" s="984"/>
      <c r="TH183" s="984"/>
      <c r="TI183" s="984"/>
      <c r="TJ183" s="984"/>
      <c r="TK183" s="984"/>
      <c r="TL183" s="984"/>
      <c r="TM183" s="984"/>
      <c r="TN183" s="984"/>
      <c r="TO183" s="984"/>
      <c r="TP183" s="984"/>
      <c r="TQ183" s="984"/>
      <c r="TR183" s="984"/>
      <c r="TS183" s="984"/>
      <c r="TT183" s="984"/>
      <c r="TU183" s="984"/>
      <c r="TV183" s="984"/>
      <c r="TW183" s="984"/>
      <c r="TX183" s="984"/>
      <c r="TY183" s="984"/>
      <c r="TZ183" s="984"/>
      <c r="UA183" s="984"/>
      <c r="UB183" s="984"/>
      <c r="UC183" s="984"/>
      <c r="UD183" s="984"/>
      <c r="UE183" s="984"/>
      <c r="UF183" s="984"/>
      <c r="UG183" s="984"/>
      <c r="UH183" s="984"/>
      <c r="UI183" s="984"/>
      <c r="UJ183" s="984"/>
      <c r="UK183" s="984"/>
      <c r="UL183" s="984"/>
      <c r="UM183" s="984"/>
      <c r="UN183" s="984"/>
      <c r="UO183" s="984"/>
      <c r="UP183" s="984"/>
      <c r="UQ183" s="984"/>
      <c r="UR183" s="984"/>
      <c r="US183" s="984"/>
      <c r="UT183" s="984"/>
      <c r="UU183" s="984"/>
      <c r="UV183" s="984"/>
      <c r="UW183" s="984"/>
      <c r="UX183" s="984"/>
      <c r="UY183" s="984"/>
      <c r="UZ183" s="984"/>
      <c r="VA183" s="984"/>
      <c r="VB183" s="984"/>
      <c r="VC183" s="984"/>
      <c r="VD183" s="984"/>
      <c r="VE183" s="984"/>
      <c r="VF183" s="984"/>
      <c r="VG183" s="984"/>
      <c r="VH183" s="984"/>
      <c r="VI183" s="984"/>
      <c r="VJ183" s="984"/>
      <c r="VK183" s="984"/>
      <c r="VL183" s="984"/>
      <c r="VM183" s="984"/>
      <c r="VN183" s="984"/>
      <c r="VO183" s="984"/>
      <c r="VP183" s="984"/>
      <c r="VQ183" s="984"/>
      <c r="VR183" s="984"/>
      <c r="VS183" s="984"/>
      <c r="VT183" s="984"/>
      <c r="VU183" s="984"/>
      <c r="VV183" s="984"/>
      <c r="VW183" s="984"/>
      <c r="VX183" s="984"/>
      <c r="VY183" s="984"/>
      <c r="VZ183" s="984"/>
      <c r="WA183" s="984"/>
      <c r="WB183" s="984"/>
      <c r="WC183" s="984"/>
      <c r="WD183" s="984"/>
      <c r="WE183" s="984"/>
      <c r="WF183" s="984"/>
      <c r="WG183" s="984"/>
      <c r="WH183" s="984"/>
      <c r="WI183" s="984"/>
      <c r="WJ183" s="984"/>
      <c r="WK183" s="984"/>
      <c r="WL183" s="984"/>
      <c r="WM183" s="984"/>
      <c r="WN183" s="984"/>
      <c r="WO183" s="984"/>
      <c r="WP183" s="984"/>
      <c r="WQ183" s="984"/>
      <c r="WR183" s="984"/>
      <c r="WS183" s="984"/>
      <c r="WT183" s="984"/>
      <c r="WU183" s="984"/>
      <c r="WV183" s="984"/>
      <c r="WW183" s="984"/>
      <c r="WX183" s="984"/>
      <c r="WY183" s="984"/>
      <c r="WZ183" s="984"/>
      <c r="XA183" s="984"/>
      <c r="XB183" s="984"/>
      <c r="XC183" s="984"/>
      <c r="XD183" s="984"/>
      <c r="XE183" s="984"/>
      <c r="XF183" s="984"/>
      <c r="XG183" s="984"/>
      <c r="XH183" s="984"/>
      <c r="XI183" s="984"/>
      <c r="XJ183" s="984"/>
      <c r="XK183" s="984"/>
      <c r="XL183" s="984"/>
      <c r="XM183" s="984"/>
      <c r="XN183" s="984"/>
      <c r="XO183" s="984"/>
      <c r="XP183" s="984"/>
      <c r="XQ183" s="984"/>
      <c r="XR183" s="984"/>
      <c r="XS183" s="984"/>
      <c r="XT183" s="984"/>
      <c r="XU183" s="984"/>
      <c r="XV183" s="984"/>
      <c r="XW183" s="984"/>
      <c r="XX183" s="984"/>
      <c r="XY183" s="984"/>
      <c r="XZ183" s="984"/>
      <c r="YA183" s="984"/>
      <c r="YB183" s="984"/>
      <c r="YC183" s="984"/>
      <c r="YD183" s="984"/>
      <c r="YE183" s="984"/>
      <c r="YF183" s="984"/>
      <c r="YG183" s="984"/>
      <c r="YH183" s="984"/>
      <c r="YI183" s="984"/>
      <c r="YJ183" s="984"/>
      <c r="YK183" s="984"/>
      <c r="YL183" s="984"/>
      <c r="YM183" s="984"/>
      <c r="YN183" s="984"/>
      <c r="YO183" s="984"/>
      <c r="YP183" s="984"/>
      <c r="YQ183" s="984"/>
      <c r="YR183" s="984"/>
      <c r="YS183" s="984"/>
      <c r="YT183" s="984"/>
      <c r="YU183" s="984"/>
      <c r="YV183" s="984"/>
      <c r="YW183" s="984"/>
      <c r="YX183" s="984"/>
      <c r="YY183" s="984"/>
      <c r="YZ183" s="984"/>
      <c r="ZA183" s="984"/>
      <c r="ZB183" s="984"/>
      <c r="ZC183" s="984"/>
      <c r="ZD183" s="984"/>
      <c r="ZE183" s="984"/>
      <c r="ZF183" s="984"/>
      <c r="ZG183" s="984"/>
      <c r="ZH183" s="984"/>
      <c r="ZI183" s="984"/>
      <c r="ZJ183" s="984"/>
      <c r="ZK183" s="984"/>
      <c r="ZL183" s="984"/>
      <c r="ZM183" s="984"/>
      <c r="ZN183" s="984"/>
      <c r="ZO183" s="984"/>
      <c r="ZP183" s="984"/>
      <c r="ZQ183" s="984"/>
      <c r="ZR183" s="984"/>
      <c r="ZS183" s="984"/>
      <c r="ZT183" s="984"/>
      <c r="ZU183" s="984"/>
      <c r="ZV183" s="984"/>
      <c r="ZW183" s="984"/>
      <c r="ZX183" s="984"/>
      <c r="ZY183" s="984"/>
      <c r="ZZ183" s="984"/>
      <c r="AAA183" s="984"/>
      <c r="AAB183" s="984"/>
      <c r="AAC183" s="984"/>
      <c r="AAD183" s="984"/>
      <c r="AAE183" s="984"/>
      <c r="AAF183" s="984"/>
      <c r="AAG183" s="984"/>
      <c r="AAH183" s="984"/>
      <c r="AAI183" s="984"/>
      <c r="AAJ183" s="984"/>
      <c r="AAK183" s="984"/>
      <c r="AAL183" s="984"/>
      <c r="AAM183" s="984"/>
      <c r="AAN183" s="984"/>
      <c r="AAO183" s="984"/>
      <c r="AAP183" s="984"/>
      <c r="AAQ183" s="984"/>
      <c r="AAR183" s="984"/>
      <c r="AAS183" s="984"/>
      <c r="AAT183" s="984"/>
      <c r="AAU183" s="984"/>
      <c r="AAV183" s="984"/>
      <c r="AAW183" s="984"/>
      <c r="AAX183" s="984"/>
      <c r="AAY183" s="984"/>
      <c r="AAZ183" s="984"/>
      <c r="ABA183" s="984"/>
      <c r="ABB183" s="984"/>
      <c r="ABC183" s="984"/>
      <c r="ABD183" s="984"/>
      <c r="ABE183" s="984"/>
      <c r="ABF183" s="984"/>
      <c r="ABG183" s="984"/>
      <c r="ABH183" s="984"/>
      <c r="ABI183" s="984"/>
      <c r="ABJ183" s="984"/>
      <c r="ABK183" s="984"/>
      <c r="ABL183" s="984"/>
      <c r="ABM183" s="984"/>
      <c r="ABN183" s="984"/>
      <c r="ABO183" s="984"/>
      <c r="ABP183" s="984"/>
      <c r="ABQ183" s="984"/>
      <c r="ABR183" s="984"/>
      <c r="ABS183" s="984"/>
      <c r="ABT183" s="984"/>
      <c r="ABU183" s="984"/>
      <c r="ABV183" s="984"/>
      <c r="ABW183" s="984"/>
      <c r="ABX183" s="984"/>
      <c r="ABY183" s="984"/>
      <c r="ABZ183" s="984"/>
      <c r="ACA183" s="984"/>
      <c r="ACB183" s="984"/>
      <c r="ACC183" s="984"/>
      <c r="ACD183" s="984"/>
      <c r="ACE183" s="984"/>
      <c r="ACF183" s="984"/>
      <c r="ACG183" s="984"/>
      <c r="ACH183" s="984"/>
      <c r="ACI183" s="984"/>
      <c r="ACJ183" s="984"/>
      <c r="ACK183" s="984"/>
      <c r="ACL183" s="984"/>
      <c r="ACM183" s="984"/>
      <c r="ACN183" s="984"/>
      <c r="ACO183" s="984"/>
      <c r="ACP183" s="984"/>
      <c r="ACQ183" s="984"/>
      <c r="ACR183" s="984"/>
      <c r="ACS183" s="984"/>
      <c r="ACT183" s="984"/>
      <c r="ACU183" s="984"/>
      <c r="ACV183" s="984"/>
      <c r="ACW183" s="984"/>
      <c r="ACX183" s="984"/>
      <c r="ACY183" s="984"/>
      <c r="ACZ183" s="984"/>
      <c r="ADA183" s="984"/>
      <c r="ADB183" s="984"/>
      <c r="ADC183" s="984"/>
      <c r="ADD183" s="984"/>
      <c r="ADE183" s="984"/>
      <c r="ADF183" s="984"/>
      <c r="ADG183" s="984"/>
      <c r="ADH183" s="984"/>
      <c r="ADI183" s="984"/>
      <c r="ADJ183" s="984"/>
      <c r="ADK183" s="984"/>
      <c r="ADL183" s="984"/>
      <c r="ADM183" s="984"/>
      <c r="ADN183" s="984"/>
      <c r="ADO183" s="984"/>
      <c r="ADP183" s="984"/>
      <c r="ADQ183" s="984"/>
      <c r="ADR183" s="984"/>
      <c r="ADS183" s="984"/>
      <c r="ADT183" s="984"/>
      <c r="ADU183" s="984"/>
      <c r="ADV183" s="984"/>
      <c r="ADW183" s="984"/>
      <c r="ADX183" s="984"/>
      <c r="ADY183" s="984"/>
      <c r="ADZ183" s="984"/>
      <c r="AEA183" s="984"/>
      <c r="AEB183" s="984"/>
      <c r="AEC183" s="984"/>
      <c r="AED183" s="984"/>
      <c r="AEE183" s="984"/>
      <c r="AEF183" s="984"/>
      <c r="AEG183" s="984"/>
      <c r="AEH183" s="984"/>
      <c r="AEI183" s="984"/>
      <c r="AEJ183" s="984"/>
      <c r="AEK183" s="984"/>
      <c r="AEL183" s="984"/>
      <c r="AEM183" s="984"/>
      <c r="AEN183" s="984"/>
      <c r="AEO183" s="984"/>
      <c r="AEP183" s="984"/>
      <c r="AEQ183" s="984"/>
      <c r="AER183" s="984"/>
      <c r="AES183" s="984"/>
      <c r="AET183" s="984"/>
      <c r="AEU183" s="984"/>
      <c r="AEV183" s="984"/>
      <c r="AEW183" s="984"/>
      <c r="AEX183" s="984"/>
      <c r="AEY183" s="984"/>
      <c r="AEZ183" s="984"/>
      <c r="AFA183" s="984"/>
      <c r="AFB183" s="984"/>
      <c r="AFC183" s="984"/>
      <c r="AFD183" s="984"/>
      <c r="AFE183" s="984"/>
      <c r="AFF183" s="984"/>
      <c r="AFG183" s="984"/>
      <c r="AFH183" s="984"/>
      <c r="AFI183" s="984"/>
      <c r="AFJ183" s="984"/>
      <c r="AFK183" s="984"/>
      <c r="AFL183" s="984"/>
      <c r="AFM183" s="984"/>
      <c r="AFN183" s="984"/>
      <c r="AFO183" s="984"/>
      <c r="AFP183" s="984"/>
      <c r="AFQ183" s="984"/>
      <c r="AFR183" s="984"/>
      <c r="AFS183" s="984"/>
      <c r="AFT183" s="984"/>
      <c r="AFU183" s="984"/>
      <c r="AFV183" s="984"/>
      <c r="AFW183" s="984"/>
      <c r="AFX183" s="984"/>
      <c r="AFY183" s="984"/>
      <c r="AFZ183" s="984"/>
      <c r="AGA183" s="984"/>
      <c r="AGB183" s="984"/>
      <c r="AGC183" s="984"/>
      <c r="AGD183" s="984"/>
      <c r="AGE183" s="984"/>
      <c r="AGF183" s="984"/>
      <c r="AGG183" s="984"/>
      <c r="AGH183" s="984"/>
      <c r="AGI183" s="984"/>
      <c r="AGJ183" s="984"/>
      <c r="AGK183" s="984"/>
      <c r="AGL183" s="984"/>
      <c r="AGM183" s="984"/>
      <c r="AGN183" s="984"/>
      <c r="AGO183" s="984"/>
      <c r="AGP183" s="984"/>
      <c r="AGQ183" s="984"/>
      <c r="AGR183" s="984"/>
      <c r="AGS183" s="984"/>
      <c r="AGT183" s="984"/>
      <c r="AGU183" s="984"/>
      <c r="AGV183" s="984"/>
      <c r="AGW183" s="984"/>
      <c r="AGX183" s="984"/>
      <c r="AGY183" s="984"/>
      <c r="AGZ183" s="984"/>
      <c r="AHA183" s="984"/>
      <c r="AHB183" s="984"/>
      <c r="AHC183" s="984"/>
      <c r="AHD183" s="984"/>
      <c r="AHE183" s="984"/>
      <c r="AHF183" s="984"/>
      <c r="AHG183" s="984"/>
      <c r="AHH183" s="984"/>
      <c r="AHI183" s="984"/>
      <c r="AHJ183" s="984"/>
      <c r="AHK183" s="984"/>
      <c r="AHL183" s="984"/>
      <c r="AHM183" s="984"/>
      <c r="AHN183" s="984"/>
      <c r="AHO183" s="984"/>
      <c r="AHP183" s="984"/>
      <c r="AHQ183" s="984"/>
      <c r="AHR183" s="984"/>
      <c r="AHS183" s="984"/>
      <c r="AHT183" s="984"/>
      <c r="AHU183" s="984"/>
      <c r="AHV183" s="984"/>
      <c r="AHW183" s="984"/>
      <c r="AHX183" s="984"/>
      <c r="AHY183" s="984"/>
      <c r="AHZ183" s="984"/>
      <c r="AIA183" s="984"/>
      <c r="AIB183" s="984"/>
      <c r="AIC183" s="984"/>
      <c r="AID183" s="984"/>
      <c r="AIE183" s="984"/>
      <c r="AIF183" s="984"/>
      <c r="AIG183" s="984"/>
      <c r="AIH183" s="984"/>
      <c r="AII183" s="984"/>
      <c r="AIJ183" s="984"/>
      <c r="AIK183" s="984"/>
      <c r="AIL183" s="984"/>
      <c r="AIM183" s="984"/>
      <c r="AIN183" s="984"/>
      <c r="AIO183" s="984"/>
      <c r="AIP183" s="984"/>
      <c r="AIQ183" s="984"/>
      <c r="AIR183" s="984"/>
      <c r="AIS183" s="984"/>
      <c r="AIT183" s="984"/>
      <c r="AIU183" s="984"/>
      <c r="AIV183" s="984"/>
      <c r="AIW183" s="984"/>
      <c r="AIX183" s="984"/>
      <c r="AIY183" s="984"/>
      <c r="AIZ183" s="984"/>
      <c r="AJA183" s="984"/>
      <c r="AJB183" s="984"/>
      <c r="AJC183" s="984"/>
      <c r="AJD183" s="984"/>
      <c r="AJE183" s="984"/>
      <c r="AJF183" s="984"/>
      <c r="AJG183" s="984"/>
      <c r="AJH183" s="984"/>
      <c r="AJI183" s="984"/>
      <c r="AJJ183" s="984"/>
      <c r="AJK183" s="984"/>
      <c r="AJL183" s="984"/>
      <c r="AJM183" s="984"/>
      <c r="AJN183" s="984"/>
      <c r="AJO183" s="984"/>
      <c r="AJP183" s="984"/>
      <c r="AJQ183" s="984"/>
      <c r="AJR183" s="984"/>
      <c r="AJS183" s="984"/>
      <c r="AJT183" s="984"/>
      <c r="AJU183" s="984"/>
      <c r="AJV183" s="984"/>
      <c r="AJW183" s="984"/>
      <c r="AJX183" s="984"/>
      <c r="AJY183" s="984"/>
      <c r="AJZ183" s="984"/>
      <c r="AKA183" s="984"/>
      <c r="AKB183" s="984"/>
      <c r="AKC183" s="984"/>
      <c r="AKD183" s="984"/>
      <c r="AKE183" s="984"/>
      <c r="AKF183" s="984"/>
      <c r="AKG183" s="984"/>
      <c r="AKH183" s="984"/>
      <c r="AKI183" s="984"/>
      <c r="AKJ183" s="984"/>
      <c r="AKK183" s="984"/>
      <c r="AKL183" s="984"/>
      <c r="AKM183" s="984"/>
      <c r="AKN183" s="984"/>
      <c r="AKO183" s="984"/>
      <c r="AKP183" s="984"/>
      <c r="AKQ183" s="984"/>
      <c r="AKR183" s="984"/>
      <c r="AKS183" s="984"/>
      <c r="AKT183" s="984"/>
      <c r="AKU183" s="984"/>
      <c r="AKV183" s="984"/>
      <c r="AKW183" s="984"/>
      <c r="AKX183" s="984"/>
      <c r="AKY183" s="984"/>
      <c r="AKZ183" s="984"/>
      <c r="ALA183" s="984"/>
      <c r="ALB183" s="984"/>
      <c r="ALC183" s="984"/>
      <c r="ALD183" s="984"/>
      <c r="ALE183" s="984"/>
      <c r="ALF183" s="984"/>
      <c r="ALG183" s="984"/>
      <c r="ALH183" s="984"/>
      <c r="ALI183" s="984"/>
      <c r="ALJ183" s="984"/>
      <c r="ALK183" s="984"/>
      <c r="ALL183" s="984"/>
      <c r="ALM183" s="984"/>
      <c r="ALN183" s="984"/>
      <c r="ALO183" s="984"/>
      <c r="ALP183" s="984"/>
      <c r="ALQ183" s="984"/>
      <c r="ALR183" s="984"/>
      <c r="ALS183" s="984"/>
      <c r="ALT183" s="984"/>
      <c r="ALU183" s="984"/>
      <c r="ALV183" s="984"/>
      <c r="ALW183" s="984"/>
      <c r="ALX183" s="984"/>
      <c r="ALY183" s="984"/>
      <c r="ALZ183" s="984"/>
      <c r="AMA183" s="984"/>
      <c r="AMB183" s="984"/>
      <c r="AMC183" s="984"/>
      <c r="AMD183" s="984"/>
      <c r="AME183" s="984"/>
      <c r="AMF183" s="984"/>
      <c r="AMG183" s="984"/>
      <c r="AMH183" s="984"/>
      <c r="AMI183" s="984"/>
      <c r="AMJ183" s="984"/>
      <c r="AMK183" s="984"/>
      <c r="AML183" s="984"/>
      <c r="AMM183" s="984"/>
      <c r="AMN183" s="984"/>
      <c r="AMO183" s="984"/>
      <c r="AMP183" s="984"/>
      <c r="AMQ183" s="984"/>
      <c r="AMR183" s="984"/>
      <c r="AMS183" s="984"/>
      <c r="AMT183" s="984"/>
      <c r="AMU183" s="984"/>
      <c r="AMV183" s="984"/>
      <c r="AMW183" s="984"/>
      <c r="AMX183" s="984"/>
      <c r="AMY183" s="984"/>
      <c r="AMZ183" s="984"/>
      <c r="ANA183" s="984"/>
      <c r="ANB183" s="984"/>
      <c r="ANC183" s="984"/>
      <c r="AND183" s="984"/>
      <c r="ANE183" s="984"/>
      <c r="ANF183" s="984"/>
      <c r="ANG183" s="984"/>
      <c r="ANH183" s="984"/>
      <c r="ANI183" s="984"/>
      <c r="ANJ183" s="984"/>
      <c r="ANK183" s="984"/>
      <c r="ANL183" s="984"/>
      <c r="ANM183" s="984"/>
      <c r="ANN183" s="984"/>
      <c r="ANO183" s="984"/>
      <c r="ANP183" s="984"/>
      <c r="ANQ183" s="984"/>
      <c r="ANR183" s="984"/>
      <c r="ANS183" s="984"/>
      <c r="ANT183" s="984"/>
      <c r="ANU183" s="984"/>
      <c r="ANV183" s="984"/>
      <c r="ANW183" s="984"/>
      <c r="ANX183" s="984"/>
      <c r="ANY183" s="984"/>
      <c r="ANZ183" s="984"/>
      <c r="AOA183" s="984"/>
      <c r="AOB183" s="984"/>
      <c r="AOC183" s="984"/>
      <c r="AOD183" s="984"/>
      <c r="AOE183" s="984"/>
      <c r="AOF183" s="984"/>
      <c r="AOG183" s="984"/>
      <c r="AOH183" s="984"/>
      <c r="AOI183" s="984"/>
      <c r="AOJ183" s="984"/>
      <c r="AOK183" s="984"/>
      <c r="AOL183" s="984"/>
      <c r="AOM183" s="984"/>
      <c r="AON183" s="984"/>
      <c r="AOO183" s="984"/>
      <c r="AOP183" s="984"/>
      <c r="AOQ183" s="984"/>
      <c r="AOR183" s="984"/>
      <c r="AOS183" s="984"/>
      <c r="AOT183" s="984"/>
      <c r="AOU183" s="984"/>
      <c r="AOV183" s="984"/>
      <c r="AOW183" s="984"/>
      <c r="AOX183" s="984"/>
      <c r="AOY183" s="984"/>
      <c r="AOZ183" s="984"/>
      <c r="APA183" s="984"/>
      <c r="APB183" s="984"/>
      <c r="APC183" s="984"/>
      <c r="APD183" s="984"/>
      <c r="APE183" s="984"/>
      <c r="APF183" s="984"/>
      <c r="APG183" s="984"/>
      <c r="APH183" s="984"/>
      <c r="API183" s="984"/>
      <c r="APJ183" s="984"/>
      <c r="APK183" s="984"/>
      <c r="APL183" s="984"/>
      <c r="APM183" s="984"/>
      <c r="APN183" s="984"/>
      <c r="APO183" s="984"/>
      <c r="APP183" s="984"/>
      <c r="APQ183" s="984"/>
      <c r="APR183" s="984"/>
      <c r="APS183" s="984"/>
      <c r="APT183" s="984"/>
      <c r="APU183" s="984"/>
      <c r="APV183" s="984"/>
      <c r="APW183" s="984"/>
      <c r="APX183" s="984"/>
      <c r="APY183" s="984"/>
      <c r="APZ183" s="984"/>
      <c r="AQA183" s="984"/>
      <c r="AQB183" s="984"/>
      <c r="AQC183" s="984"/>
      <c r="AQD183" s="984"/>
      <c r="AQE183" s="984"/>
      <c r="AQF183" s="984"/>
      <c r="AQG183" s="984"/>
      <c r="AQH183" s="984"/>
      <c r="AQI183" s="984"/>
      <c r="AQJ183" s="984"/>
      <c r="AQK183" s="984"/>
      <c r="AQL183" s="984"/>
      <c r="AQM183" s="984"/>
      <c r="AQN183" s="984"/>
      <c r="AQO183" s="984"/>
      <c r="AQP183" s="984"/>
      <c r="AQQ183" s="984"/>
      <c r="AQR183" s="984"/>
      <c r="AQS183" s="984"/>
      <c r="AQT183" s="984"/>
      <c r="AQU183" s="984"/>
      <c r="AQV183" s="984"/>
      <c r="AQW183" s="984"/>
      <c r="AQX183" s="984"/>
      <c r="AQY183" s="984"/>
      <c r="AQZ183" s="984"/>
      <c r="ARA183" s="984"/>
      <c r="ARB183" s="984"/>
      <c r="ARC183" s="984"/>
      <c r="ARD183" s="984"/>
      <c r="ARE183" s="984"/>
      <c r="ARF183" s="984"/>
      <c r="ARG183" s="984"/>
      <c r="ARH183" s="984"/>
      <c r="ARI183" s="984"/>
      <c r="ARJ183" s="984"/>
      <c r="ARK183" s="984"/>
      <c r="ARL183" s="984"/>
      <c r="ARM183" s="984"/>
      <c r="ARN183" s="984"/>
      <c r="ARO183" s="984"/>
      <c r="ARP183" s="984"/>
      <c r="ARQ183" s="984"/>
      <c r="ARR183" s="984"/>
      <c r="ARS183" s="984"/>
      <c r="ART183" s="984"/>
      <c r="ARU183" s="984"/>
      <c r="ARV183" s="984"/>
      <c r="ARW183" s="984"/>
      <c r="ARX183" s="984"/>
      <c r="ARY183" s="984"/>
      <c r="ARZ183" s="984"/>
      <c r="ASA183" s="984"/>
      <c r="ASB183" s="984"/>
      <c r="ASC183" s="984"/>
      <c r="ASD183" s="984"/>
      <c r="ASE183" s="984"/>
      <c r="ASF183" s="984"/>
      <c r="ASG183" s="984"/>
      <c r="ASH183" s="984"/>
      <c r="ASI183" s="984"/>
      <c r="ASJ183" s="984"/>
      <c r="ASK183" s="984"/>
      <c r="ASL183" s="984"/>
      <c r="ASM183" s="984"/>
      <c r="ASN183" s="984"/>
      <c r="ASO183" s="984"/>
      <c r="ASP183" s="984"/>
      <c r="ASQ183" s="984"/>
      <c r="ASR183" s="984"/>
      <c r="ASS183" s="984"/>
      <c r="AST183" s="984"/>
      <c r="ASU183" s="984"/>
      <c r="ASV183" s="984"/>
      <c r="ASW183" s="984"/>
      <c r="ASX183" s="984"/>
      <c r="ASY183" s="984"/>
      <c r="ASZ183" s="984"/>
      <c r="ATA183" s="984"/>
      <c r="ATB183" s="984"/>
      <c r="ATC183" s="984"/>
      <c r="ATD183" s="984"/>
      <c r="ATE183" s="984"/>
      <c r="ATF183" s="984"/>
      <c r="ATG183" s="984"/>
      <c r="ATH183" s="984"/>
      <c r="ATI183" s="984"/>
      <c r="ATJ183" s="984"/>
      <c r="ATK183" s="984"/>
      <c r="ATL183" s="984"/>
      <c r="ATM183" s="984"/>
      <c r="ATN183" s="984"/>
      <c r="ATO183" s="984"/>
      <c r="ATP183" s="984"/>
      <c r="ATQ183" s="984"/>
      <c r="ATR183" s="984"/>
      <c r="ATS183" s="984"/>
      <c r="ATT183" s="984"/>
      <c r="ATU183" s="984"/>
      <c r="ATV183" s="984"/>
      <c r="ATW183" s="984"/>
      <c r="ATX183" s="984"/>
      <c r="ATY183" s="984"/>
      <c r="ATZ183" s="984"/>
      <c r="AUA183" s="984"/>
      <c r="AUB183" s="984"/>
      <c r="AUC183" s="984"/>
      <c r="AUD183" s="984"/>
      <c r="AUE183" s="984"/>
      <c r="AUF183" s="984"/>
      <c r="AUG183" s="984"/>
      <c r="AUH183" s="984"/>
      <c r="AUI183" s="984"/>
      <c r="AUJ183" s="984"/>
      <c r="AUK183" s="984"/>
      <c r="AUL183" s="984"/>
      <c r="AUM183" s="984"/>
      <c r="AUN183" s="984"/>
      <c r="AUO183" s="984"/>
      <c r="AUP183" s="984"/>
      <c r="AUQ183" s="984"/>
      <c r="AUR183" s="984"/>
      <c r="AUS183" s="984"/>
      <c r="AUT183" s="984"/>
      <c r="AUU183" s="984"/>
      <c r="AUV183" s="984"/>
      <c r="AUW183" s="984"/>
      <c r="AUX183" s="984"/>
      <c r="AUY183" s="984"/>
      <c r="AUZ183" s="984"/>
      <c r="AVA183" s="984"/>
      <c r="AVB183" s="984"/>
      <c r="AVC183" s="984"/>
      <c r="AVD183" s="984"/>
      <c r="AVE183" s="984"/>
      <c r="AVF183" s="984"/>
      <c r="AVG183" s="984"/>
      <c r="AVH183" s="984"/>
      <c r="AVI183" s="984"/>
      <c r="AVJ183" s="984"/>
      <c r="AVK183" s="984"/>
      <c r="AVL183" s="984"/>
      <c r="AVM183" s="984"/>
      <c r="AVN183" s="984"/>
      <c r="AVO183" s="984"/>
      <c r="AVP183" s="984"/>
      <c r="AVQ183" s="984"/>
      <c r="AVR183" s="984"/>
      <c r="AVS183" s="984"/>
      <c r="AVT183" s="984"/>
      <c r="AVU183" s="984"/>
      <c r="AVV183" s="984"/>
      <c r="AVW183" s="984"/>
      <c r="AVX183" s="984"/>
      <c r="AVY183" s="984"/>
      <c r="AVZ183" s="984"/>
      <c r="AWA183" s="984"/>
      <c r="AWB183" s="984"/>
      <c r="AWC183" s="984"/>
      <c r="AWD183" s="984"/>
      <c r="AWE183" s="984"/>
      <c r="AWF183" s="984"/>
      <c r="AWG183" s="984"/>
      <c r="AWH183" s="984"/>
      <c r="AWI183" s="984"/>
      <c r="AWJ183" s="984"/>
      <c r="AWK183" s="984"/>
      <c r="AWL183" s="984"/>
      <c r="AWM183" s="984"/>
      <c r="AWN183" s="984"/>
      <c r="AWO183" s="984"/>
      <c r="AWP183" s="984"/>
      <c r="AWQ183" s="984"/>
      <c r="AWR183" s="984"/>
      <c r="AWS183" s="984"/>
      <c r="AWT183" s="984"/>
      <c r="AWU183" s="984"/>
      <c r="AWV183" s="984"/>
      <c r="AWW183" s="984"/>
      <c r="AWX183" s="984"/>
      <c r="AWY183" s="984"/>
      <c r="AWZ183" s="984"/>
      <c r="AXA183" s="984"/>
      <c r="AXB183" s="984"/>
      <c r="AXC183" s="984"/>
      <c r="AXD183" s="984"/>
      <c r="AXE183" s="984"/>
      <c r="AXF183" s="984"/>
      <c r="AXG183" s="984"/>
      <c r="AXH183" s="984"/>
      <c r="AXI183" s="984"/>
      <c r="AXJ183" s="984"/>
      <c r="AXK183" s="984"/>
      <c r="AXL183" s="984"/>
      <c r="AXM183" s="984"/>
      <c r="AXN183" s="984"/>
      <c r="AXO183" s="984"/>
      <c r="AXP183" s="984"/>
      <c r="AXQ183" s="984"/>
      <c r="AXR183" s="984"/>
      <c r="AXS183" s="984"/>
      <c r="AXT183" s="984"/>
      <c r="AXU183" s="984"/>
      <c r="AXV183" s="984"/>
      <c r="AXW183" s="984"/>
      <c r="AXX183" s="984"/>
      <c r="AXY183" s="984"/>
      <c r="AXZ183" s="984"/>
      <c r="AYA183" s="984"/>
      <c r="AYB183" s="984"/>
      <c r="AYC183" s="984"/>
      <c r="AYD183" s="984"/>
      <c r="AYE183" s="984"/>
      <c r="AYF183" s="984"/>
      <c r="AYG183" s="984"/>
      <c r="AYH183" s="984"/>
      <c r="AYI183" s="984"/>
      <c r="AYJ183" s="984"/>
      <c r="AYK183" s="984"/>
      <c r="AYL183" s="984"/>
      <c r="AYM183" s="984"/>
      <c r="AYN183" s="984"/>
      <c r="AYO183" s="984"/>
      <c r="AYP183" s="984"/>
      <c r="AYQ183" s="984"/>
      <c r="AYR183" s="984"/>
      <c r="AYS183" s="984"/>
      <c r="AYT183" s="984"/>
      <c r="AYU183" s="984"/>
      <c r="AYV183" s="984"/>
      <c r="AYW183" s="984"/>
      <c r="AYX183" s="984"/>
      <c r="AYY183" s="984"/>
      <c r="AYZ183" s="984"/>
      <c r="AZA183" s="984"/>
      <c r="AZB183" s="984"/>
      <c r="AZC183" s="984"/>
      <c r="AZD183" s="984"/>
      <c r="AZE183" s="984"/>
      <c r="AZF183" s="984"/>
      <c r="AZG183" s="984"/>
      <c r="AZH183" s="984"/>
      <c r="AZI183" s="984"/>
      <c r="AZJ183" s="984"/>
      <c r="AZK183" s="984"/>
      <c r="AZL183" s="984"/>
      <c r="AZM183" s="984"/>
      <c r="AZN183" s="984"/>
      <c r="AZO183" s="984"/>
      <c r="AZP183" s="984"/>
      <c r="AZQ183" s="984"/>
      <c r="AZR183" s="984"/>
      <c r="AZS183" s="984"/>
      <c r="AZT183" s="984"/>
      <c r="AZU183" s="984"/>
      <c r="AZV183" s="984"/>
      <c r="AZW183" s="984"/>
      <c r="AZX183" s="984"/>
      <c r="AZY183" s="984"/>
      <c r="AZZ183" s="984"/>
      <c r="BAA183" s="984"/>
      <c r="BAB183" s="984"/>
      <c r="BAC183" s="984"/>
      <c r="BAD183" s="984"/>
      <c r="BAE183" s="984"/>
      <c r="BAF183" s="984"/>
      <c r="BAG183" s="984"/>
      <c r="BAH183" s="984"/>
      <c r="BAI183" s="984"/>
      <c r="BAJ183" s="984"/>
      <c r="BAK183" s="984"/>
      <c r="BAL183" s="984"/>
      <c r="BAM183" s="984"/>
      <c r="BAN183" s="984"/>
      <c r="BAO183" s="984"/>
      <c r="BAP183" s="984"/>
      <c r="BAQ183" s="984"/>
      <c r="BAR183" s="984"/>
      <c r="BAS183" s="984"/>
      <c r="BAT183" s="984"/>
      <c r="BAU183" s="984"/>
      <c r="BAV183" s="984"/>
      <c r="BAW183" s="984"/>
      <c r="BAX183" s="984"/>
      <c r="BAY183" s="984"/>
      <c r="BAZ183" s="984"/>
      <c r="BBA183" s="984"/>
      <c r="BBB183" s="984"/>
      <c r="BBC183" s="984"/>
      <c r="BBD183" s="984"/>
      <c r="BBE183" s="984"/>
      <c r="BBF183" s="984"/>
      <c r="BBG183" s="984"/>
      <c r="BBH183" s="984"/>
      <c r="BBI183" s="984"/>
      <c r="BBJ183" s="984"/>
      <c r="BBK183" s="984"/>
      <c r="BBL183" s="984"/>
      <c r="BBM183" s="984"/>
      <c r="BBN183" s="984"/>
      <c r="BBO183" s="984"/>
      <c r="BBP183" s="984"/>
      <c r="BBQ183" s="984"/>
      <c r="BBR183" s="984"/>
      <c r="BBS183" s="984"/>
      <c r="BBT183" s="984"/>
      <c r="BBU183" s="984"/>
      <c r="BBV183" s="984"/>
      <c r="BBW183" s="984"/>
      <c r="BBX183" s="984"/>
      <c r="BBY183" s="984"/>
      <c r="BBZ183" s="984"/>
      <c r="BCA183" s="984"/>
      <c r="BCB183" s="984"/>
      <c r="BCC183" s="984"/>
      <c r="BCD183" s="984"/>
      <c r="BCE183" s="984"/>
      <c r="BCF183" s="984"/>
      <c r="BCG183" s="984"/>
      <c r="BCH183" s="984"/>
      <c r="BCI183" s="984"/>
      <c r="BCJ183" s="984"/>
      <c r="BCK183" s="984"/>
      <c r="BCL183" s="984"/>
      <c r="BCM183" s="984"/>
      <c r="BCN183" s="984"/>
      <c r="BCO183" s="984"/>
      <c r="BCP183" s="984"/>
      <c r="BCQ183" s="984"/>
      <c r="BCR183" s="984"/>
      <c r="BCS183" s="984"/>
      <c r="BCT183" s="984"/>
      <c r="BCU183" s="984"/>
      <c r="BCV183" s="984"/>
      <c r="BCW183" s="984"/>
      <c r="BCX183" s="984"/>
      <c r="BCY183" s="984"/>
      <c r="BCZ183" s="984"/>
      <c r="BDA183" s="984"/>
      <c r="BDB183" s="984"/>
      <c r="BDC183" s="984"/>
      <c r="BDD183" s="984"/>
      <c r="BDE183" s="984"/>
      <c r="BDF183" s="984"/>
      <c r="BDG183" s="984"/>
      <c r="BDH183" s="984"/>
      <c r="BDI183" s="984"/>
      <c r="BDJ183" s="984"/>
      <c r="BDK183" s="984"/>
      <c r="BDL183" s="984"/>
      <c r="BDM183" s="984"/>
      <c r="BDN183" s="984"/>
      <c r="BDO183" s="984"/>
      <c r="BDP183" s="984"/>
      <c r="BDQ183" s="984"/>
      <c r="BDR183" s="984"/>
      <c r="BDS183" s="984"/>
      <c r="BDT183" s="984"/>
      <c r="BDU183" s="984"/>
      <c r="BDV183" s="984"/>
      <c r="BDW183" s="984"/>
      <c r="BDX183" s="984"/>
      <c r="BDY183" s="984"/>
      <c r="BDZ183" s="984"/>
      <c r="BEA183" s="984"/>
      <c r="BEB183" s="984"/>
      <c r="BEC183" s="984"/>
      <c r="BED183" s="984"/>
      <c r="BEE183" s="984"/>
      <c r="BEF183" s="984"/>
      <c r="BEG183" s="984"/>
      <c r="BEH183" s="984"/>
      <c r="BEI183" s="984"/>
      <c r="BEJ183" s="984"/>
      <c r="BEK183" s="984"/>
      <c r="BEL183" s="984"/>
      <c r="BEM183" s="984"/>
      <c r="BEN183" s="984"/>
      <c r="BEO183" s="984"/>
      <c r="BEP183" s="984"/>
      <c r="BEQ183" s="984"/>
      <c r="BER183" s="984"/>
      <c r="BES183" s="984"/>
      <c r="BET183" s="984"/>
      <c r="BEU183" s="984"/>
      <c r="BEV183" s="984"/>
      <c r="BEW183" s="984"/>
      <c r="BEX183" s="984"/>
      <c r="BEY183" s="984"/>
      <c r="BEZ183" s="984"/>
      <c r="BFA183" s="984"/>
      <c r="BFB183" s="984"/>
      <c r="BFC183" s="984"/>
      <c r="BFD183" s="984"/>
      <c r="BFE183" s="984"/>
      <c r="BFF183" s="984"/>
      <c r="BFG183" s="984"/>
      <c r="BFH183" s="984"/>
      <c r="BFI183" s="984"/>
      <c r="BFJ183" s="984"/>
      <c r="BFK183" s="984"/>
      <c r="BFL183" s="984"/>
      <c r="BFM183" s="984"/>
      <c r="BFN183" s="984"/>
      <c r="BFO183" s="984"/>
      <c r="BFP183" s="984"/>
      <c r="BFQ183" s="984"/>
      <c r="BFR183" s="984"/>
      <c r="BFS183" s="984"/>
      <c r="BFT183" s="984"/>
      <c r="BFU183" s="984"/>
      <c r="BFV183" s="984"/>
      <c r="BFW183" s="984"/>
      <c r="BFX183" s="984"/>
      <c r="BFY183" s="984"/>
      <c r="BFZ183" s="984"/>
      <c r="BGA183" s="984"/>
      <c r="BGB183" s="984"/>
      <c r="BGC183" s="984"/>
      <c r="BGD183" s="984"/>
      <c r="BGE183" s="984"/>
      <c r="BGF183" s="984"/>
      <c r="BGG183" s="984"/>
      <c r="BGH183" s="984"/>
      <c r="BGI183" s="984"/>
      <c r="BGJ183" s="984"/>
      <c r="BGK183" s="984"/>
      <c r="BGL183" s="984"/>
      <c r="BGM183" s="984"/>
      <c r="BGN183" s="984"/>
      <c r="BGO183" s="984"/>
      <c r="BGP183" s="984"/>
      <c r="BGQ183" s="984"/>
      <c r="BGR183" s="984"/>
      <c r="BGS183" s="984"/>
      <c r="BGT183" s="984"/>
      <c r="BGU183" s="984"/>
      <c r="BGV183" s="984"/>
      <c r="BGW183" s="984"/>
      <c r="BGX183" s="984"/>
      <c r="BGY183" s="984"/>
      <c r="BGZ183" s="984"/>
      <c r="BHA183" s="984"/>
      <c r="BHB183" s="984"/>
      <c r="BHC183" s="984"/>
      <c r="BHD183" s="984"/>
      <c r="BHE183" s="984"/>
      <c r="BHF183" s="984"/>
      <c r="BHG183" s="984"/>
      <c r="BHH183" s="984"/>
      <c r="BHI183" s="984"/>
      <c r="BHJ183" s="984"/>
      <c r="BHK183" s="984"/>
      <c r="BHL183" s="984"/>
      <c r="BHM183" s="984"/>
      <c r="BHN183" s="984"/>
      <c r="BHO183" s="984"/>
      <c r="BHP183" s="984"/>
      <c r="BHQ183" s="984"/>
      <c r="BHR183" s="984"/>
      <c r="BHS183" s="984"/>
      <c r="BHT183" s="984"/>
      <c r="BHU183" s="984"/>
      <c r="BHV183" s="984"/>
      <c r="BHW183" s="984"/>
      <c r="BHX183" s="984"/>
      <c r="BHY183" s="984"/>
      <c r="BHZ183" s="984"/>
      <c r="BIA183" s="984"/>
      <c r="BIB183" s="984"/>
      <c r="BIC183" s="984"/>
      <c r="BID183" s="984"/>
      <c r="BIE183" s="984"/>
      <c r="BIF183" s="984"/>
      <c r="BIG183" s="984"/>
      <c r="BIH183" s="984"/>
      <c r="BII183" s="984"/>
      <c r="BIJ183" s="984"/>
      <c r="BIK183" s="984"/>
      <c r="BIL183" s="984"/>
      <c r="BIM183" s="984"/>
      <c r="BIN183" s="984"/>
      <c r="BIO183" s="984"/>
      <c r="BIP183" s="984"/>
      <c r="BIQ183" s="984"/>
      <c r="BIR183" s="984"/>
      <c r="BIS183" s="984"/>
      <c r="BIT183" s="984"/>
      <c r="BIU183" s="984"/>
      <c r="BIV183" s="984"/>
      <c r="BIW183" s="984"/>
      <c r="BIX183" s="984"/>
      <c r="BIY183" s="984"/>
      <c r="BIZ183" s="984"/>
      <c r="BJA183" s="984"/>
      <c r="BJB183" s="984"/>
      <c r="BJC183" s="984"/>
      <c r="BJD183" s="984"/>
      <c r="BJE183" s="984"/>
      <c r="BJF183" s="984"/>
      <c r="BJG183" s="984"/>
      <c r="BJH183" s="984"/>
      <c r="BJI183" s="984"/>
      <c r="BJJ183" s="984"/>
      <c r="BJK183" s="984"/>
      <c r="BJL183" s="984"/>
      <c r="BJM183" s="984"/>
      <c r="BJN183" s="984"/>
      <c r="BJO183" s="984"/>
      <c r="BJP183" s="984"/>
      <c r="BJQ183" s="984"/>
      <c r="BJR183" s="984"/>
      <c r="BJS183" s="984"/>
      <c r="BJT183" s="984"/>
      <c r="BJU183" s="984"/>
      <c r="BJV183" s="984"/>
      <c r="BJW183" s="984"/>
      <c r="BJX183" s="984"/>
      <c r="BJY183" s="984"/>
      <c r="BJZ183" s="984"/>
      <c r="BKA183" s="984"/>
      <c r="BKB183" s="984"/>
      <c r="BKC183" s="984"/>
      <c r="BKD183" s="984"/>
      <c r="BKE183" s="984"/>
      <c r="BKF183" s="984"/>
      <c r="BKG183" s="984"/>
      <c r="BKH183" s="984"/>
      <c r="BKI183" s="984"/>
      <c r="BKJ183" s="984"/>
      <c r="BKK183" s="984"/>
      <c r="BKL183" s="984"/>
      <c r="BKM183" s="984"/>
      <c r="BKN183" s="984"/>
      <c r="BKO183" s="984"/>
      <c r="BKP183" s="984"/>
      <c r="BKQ183" s="984"/>
      <c r="BKR183" s="984"/>
      <c r="BKS183" s="984"/>
      <c r="BKT183" s="984"/>
      <c r="BKU183" s="984"/>
      <c r="BKV183" s="984"/>
      <c r="BKW183" s="984"/>
      <c r="BKX183" s="984"/>
      <c r="BKY183" s="984"/>
      <c r="BKZ183" s="984"/>
      <c r="BLA183" s="984"/>
      <c r="BLB183" s="984"/>
      <c r="BLC183" s="984"/>
      <c r="BLD183" s="984"/>
      <c r="BLE183" s="984"/>
      <c r="BLF183" s="984"/>
      <c r="BLG183" s="984"/>
      <c r="BLH183" s="984"/>
      <c r="BLI183" s="984"/>
      <c r="BLJ183" s="984"/>
      <c r="BLK183" s="984"/>
      <c r="BLL183" s="984"/>
      <c r="BLM183" s="984"/>
      <c r="BLN183" s="984"/>
      <c r="BLO183" s="984"/>
      <c r="BLP183" s="984"/>
      <c r="BLQ183" s="984"/>
      <c r="BLR183" s="984"/>
      <c r="BLS183" s="984"/>
      <c r="BLT183" s="984"/>
      <c r="BLU183" s="984"/>
      <c r="BLV183" s="984"/>
      <c r="BLW183" s="984"/>
      <c r="BLX183" s="984"/>
      <c r="BLY183" s="984"/>
      <c r="BLZ183" s="984"/>
      <c r="BMA183" s="984"/>
      <c r="BMB183" s="984"/>
      <c r="BMC183" s="984"/>
      <c r="BMD183" s="984"/>
      <c r="BME183" s="984"/>
      <c r="BMF183" s="984"/>
      <c r="BMG183" s="984"/>
      <c r="BMH183" s="984"/>
      <c r="BMI183" s="984"/>
      <c r="BMJ183" s="984"/>
      <c r="BMK183" s="984"/>
      <c r="BML183" s="984"/>
      <c r="BMM183" s="984"/>
      <c r="BMN183" s="984"/>
      <c r="BMO183" s="984"/>
      <c r="BMP183" s="984"/>
      <c r="BMQ183" s="984"/>
      <c r="BMR183" s="984"/>
      <c r="BMS183" s="984"/>
      <c r="BMT183" s="984"/>
      <c r="BMU183" s="984"/>
      <c r="BMV183" s="984"/>
      <c r="BMW183" s="984"/>
      <c r="BMX183" s="984"/>
      <c r="BMY183" s="984"/>
      <c r="BMZ183" s="984"/>
      <c r="BNA183" s="984"/>
      <c r="BNB183" s="984"/>
      <c r="BNC183" s="984"/>
      <c r="BND183" s="984"/>
      <c r="BNE183" s="984"/>
      <c r="BNF183" s="984"/>
      <c r="BNG183" s="984"/>
      <c r="BNH183" s="984"/>
      <c r="BNI183" s="984"/>
      <c r="BNJ183" s="984"/>
      <c r="BNK183" s="984"/>
      <c r="BNL183" s="984"/>
      <c r="BNM183" s="984"/>
      <c r="BNN183" s="984"/>
      <c r="BNO183" s="984"/>
      <c r="BNP183" s="984"/>
      <c r="BNQ183" s="984"/>
      <c r="BNR183" s="984"/>
      <c r="BNS183" s="984"/>
      <c r="BNT183" s="984"/>
      <c r="BNU183" s="984"/>
      <c r="BNV183" s="984"/>
      <c r="BNW183" s="984"/>
      <c r="BNX183" s="984"/>
      <c r="BNY183" s="984"/>
      <c r="BNZ183" s="984"/>
      <c r="BOA183" s="984"/>
      <c r="BOB183" s="984"/>
      <c r="BOC183" s="984"/>
      <c r="BOD183" s="984"/>
      <c r="BOE183" s="984"/>
      <c r="BOF183" s="984"/>
      <c r="BOG183" s="984"/>
      <c r="BOH183" s="984"/>
      <c r="BOI183" s="984"/>
      <c r="BOJ183" s="984"/>
      <c r="BOK183" s="984"/>
      <c r="BOL183" s="984"/>
      <c r="BOM183" s="984"/>
      <c r="BON183" s="984"/>
      <c r="BOO183" s="984"/>
      <c r="BOP183" s="984"/>
      <c r="BOQ183" s="984"/>
      <c r="BOR183" s="984"/>
      <c r="BOS183" s="984"/>
      <c r="BOT183" s="984"/>
      <c r="BOU183" s="984"/>
      <c r="BOV183" s="984"/>
      <c r="BOW183" s="984"/>
      <c r="BOX183" s="984"/>
      <c r="BOY183" s="984"/>
      <c r="BOZ183" s="984"/>
      <c r="BPA183" s="984"/>
      <c r="BPB183" s="984"/>
      <c r="BPC183" s="984"/>
      <c r="BPD183" s="984"/>
      <c r="BPE183" s="984"/>
      <c r="BPF183" s="984"/>
      <c r="BPG183" s="984"/>
      <c r="BPH183" s="984"/>
      <c r="BPI183" s="984"/>
      <c r="BPJ183" s="984"/>
      <c r="BPK183" s="984"/>
      <c r="BPL183" s="984"/>
      <c r="BPM183" s="984"/>
      <c r="BPN183" s="984"/>
      <c r="BPO183" s="984"/>
      <c r="BPP183" s="984"/>
      <c r="BPQ183" s="984"/>
      <c r="BPR183" s="984"/>
      <c r="BPS183" s="984"/>
      <c r="BPT183" s="984"/>
      <c r="BPU183" s="984"/>
      <c r="BPV183" s="984"/>
      <c r="BPW183" s="984"/>
      <c r="BPX183" s="984"/>
      <c r="BPY183" s="984"/>
      <c r="BPZ183" s="984"/>
      <c r="BQA183" s="984"/>
      <c r="BQB183" s="984"/>
      <c r="BQC183" s="984"/>
      <c r="BQD183" s="984"/>
      <c r="BQE183" s="984"/>
      <c r="BQF183" s="984"/>
      <c r="BQG183" s="984"/>
      <c r="BQH183" s="984"/>
      <c r="BQI183" s="984"/>
      <c r="BQJ183" s="984"/>
      <c r="BQK183" s="984"/>
      <c r="BQL183" s="984"/>
      <c r="BQM183" s="984"/>
      <c r="BQN183" s="984"/>
      <c r="BQO183" s="984"/>
      <c r="BQP183" s="984"/>
      <c r="BQQ183" s="984"/>
      <c r="BQR183" s="984"/>
      <c r="BQS183" s="984"/>
      <c r="BQT183" s="984"/>
      <c r="BQU183" s="984"/>
      <c r="BQV183" s="984"/>
      <c r="BQW183" s="984"/>
      <c r="BQX183" s="984"/>
      <c r="BQY183" s="984"/>
      <c r="BQZ183" s="984"/>
      <c r="BRA183" s="984"/>
      <c r="BRB183" s="984"/>
      <c r="BRC183" s="984"/>
      <c r="BRD183" s="984"/>
      <c r="BRE183" s="984"/>
      <c r="BRF183" s="984"/>
      <c r="BRG183" s="984"/>
      <c r="BRH183" s="984"/>
      <c r="BRI183" s="984"/>
      <c r="BRJ183" s="984"/>
      <c r="BRK183" s="984"/>
      <c r="BRL183" s="984"/>
      <c r="BRM183" s="984"/>
      <c r="BRN183" s="984"/>
      <c r="BRO183" s="984"/>
      <c r="BRP183" s="984"/>
      <c r="BRQ183" s="984"/>
      <c r="BRR183" s="984"/>
      <c r="BRS183" s="984"/>
      <c r="BRT183" s="984"/>
      <c r="BRU183" s="984"/>
      <c r="BRV183" s="984"/>
      <c r="BRW183" s="984"/>
      <c r="BRX183" s="984"/>
      <c r="BRY183" s="984"/>
      <c r="BRZ183" s="984"/>
      <c r="BSA183" s="984"/>
      <c r="BSB183" s="984"/>
      <c r="BSC183" s="984"/>
      <c r="BSD183" s="984"/>
      <c r="BSE183" s="984"/>
      <c r="BSF183" s="984"/>
      <c r="BSG183" s="984"/>
      <c r="BSH183" s="984"/>
      <c r="BSI183" s="984"/>
      <c r="BSJ183" s="984"/>
      <c r="BSK183" s="984"/>
      <c r="BSL183" s="984"/>
      <c r="BSM183" s="984"/>
      <c r="BSN183" s="984"/>
      <c r="BSO183" s="984"/>
      <c r="BSP183" s="984"/>
      <c r="BSQ183" s="984"/>
      <c r="BSR183" s="984"/>
      <c r="BSS183" s="984"/>
      <c r="BST183" s="984"/>
      <c r="BSU183" s="984"/>
      <c r="BSV183" s="984"/>
      <c r="BSW183" s="984"/>
      <c r="BSX183" s="984"/>
      <c r="BSY183" s="984"/>
      <c r="BSZ183" s="984"/>
      <c r="BTA183" s="984"/>
      <c r="BTB183" s="984"/>
      <c r="BTC183" s="984"/>
      <c r="BTD183" s="984"/>
      <c r="BTE183" s="984"/>
      <c r="BTF183" s="984"/>
      <c r="BTG183" s="984"/>
      <c r="BTH183" s="984"/>
      <c r="BTI183" s="984"/>
      <c r="BTJ183" s="984"/>
      <c r="BTK183" s="984"/>
      <c r="BTL183" s="984"/>
      <c r="BTM183" s="984"/>
      <c r="BTN183" s="984"/>
      <c r="BTO183" s="984"/>
      <c r="BTP183" s="984"/>
      <c r="BTQ183" s="984"/>
      <c r="BTR183" s="984"/>
      <c r="BTS183" s="984"/>
      <c r="BTT183" s="984"/>
      <c r="BTU183" s="984"/>
      <c r="BTV183" s="984"/>
      <c r="BTW183" s="984"/>
      <c r="BTX183" s="984"/>
      <c r="BTY183" s="984"/>
      <c r="BTZ183" s="984"/>
      <c r="BUA183" s="984"/>
      <c r="BUB183" s="984"/>
      <c r="BUC183" s="984"/>
      <c r="BUD183" s="984"/>
      <c r="BUE183" s="984"/>
      <c r="BUF183" s="984"/>
      <c r="BUG183" s="984"/>
      <c r="BUH183" s="984"/>
      <c r="BUI183" s="984"/>
      <c r="BUJ183" s="984"/>
      <c r="BUK183" s="984"/>
      <c r="BUL183" s="984"/>
      <c r="BUM183" s="984"/>
      <c r="BUN183" s="984"/>
      <c r="BUO183" s="984"/>
      <c r="BUP183" s="984"/>
      <c r="BUQ183" s="984"/>
      <c r="BUR183" s="984"/>
      <c r="BUS183" s="984"/>
      <c r="BUT183" s="984"/>
      <c r="BUU183" s="984"/>
      <c r="BUV183" s="984"/>
      <c r="BUW183" s="984"/>
      <c r="BUX183" s="984"/>
      <c r="BUY183" s="984"/>
      <c r="BUZ183" s="984"/>
      <c r="BVA183" s="984"/>
      <c r="BVB183" s="984"/>
      <c r="BVC183" s="984"/>
      <c r="BVD183" s="984"/>
      <c r="BVE183" s="984"/>
      <c r="BVF183" s="984"/>
      <c r="BVG183" s="984"/>
      <c r="BVH183" s="984"/>
      <c r="BVI183" s="984"/>
      <c r="BVJ183" s="984"/>
      <c r="BVK183" s="984"/>
      <c r="BVL183" s="984"/>
      <c r="BVM183" s="984"/>
      <c r="BVN183" s="984"/>
      <c r="BVO183" s="984"/>
      <c r="BVP183" s="984"/>
      <c r="BVQ183" s="984"/>
      <c r="BVR183" s="984"/>
      <c r="BVS183" s="984"/>
      <c r="BVT183" s="984"/>
      <c r="BVU183" s="984"/>
      <c r="BVV183" s="984"/>
      <c r="BVW183" s="984"/>
      <c r="BVX183" s="984"/>
      <c r="BVY183" s="984"/>
      <c r="BVZ183" s="984"/>
      <c r="BWA183" s="984"/>
      <c r="BWB183" s="984"/>
      <c r="BWC183" s="984"/>
      <c r="BWD183" s="984"/>
      <c r="BWE183" s="984"/>
      <c r="BWF183" s="984"/>
      <c r="BWG183" s="984"/>
      <c r="BWH183" s="984"/>
      <c r="BWI183" s="984"/>
      <c r="BWJ183" s="984"/>
      <c r="BWK183" s="984"/>
      <c r="BWL183" s="984"/>
      <c r="BWM183" s="984"/>
      <c r="BWN183" s="984"/>
      <c r="BWO183" s="984"/>
      <c r="BWP183" s="984"/>
      <c r="BWQ183" s="984"/>
      <c r="BWR183" s="984"/>
      <c r="BWS183" s="984"/>
      <c r="BWT183" s="984"/>
      <c r="BWU183" s="984"/>
      <c r="BWV183" s="984"/>
      <c r="BWW183" s="984"/>
      <c r="BWX183" s="984"/>
      <c r="BWY183" s="984"/>
      <c r="BWZ183" s="984"/>
      <c r="BXA183" s="984"/>
      <c r="BXB183" s="984"/>
      <c r="BXC183" s="984"/>
      <c r="BXD183" s="984"/>
      <c r="BXE183" s="984"/>
      <c r="BXF183" s="984"/>
      <c r="BXG183" s="984"/>
      <c r="BXH183" s="984"/>
      <c r="BXI183" s="984"/>
      <c r="BXJ183" s="984"/>
      <c r="BXK183" s="984"/>
      <c r="BXL183" s="984"/>
      <c r="BXM183" s="984"/>
      <c r="BXN183" s="984"/>
      <c r="BXO183" s="984"/>
      <c r="BXP183" s="984"/>
      <c r="BXQ183" s="984"/>
      <c r="BXR183" s="984"/>
      <c r="BXS183" s="984"/>
      <c r="BXT183" s="984"/>
      <c r="BXU183" s="984"/>
      <c r="BXV183" s="984"/>
      <c r="BXW183" s="984"/>
      <c r="BXX183" s="984"/>
      <c r="BXY183" s="984"/>
      <c r="BXZ183" s="984"/>
      <c r="BYA183" s="984"/>
      <c r="BYB183" s="984"/>
      <c r="BYC183" s="984"/>
      <c r="BYD183" s="984"/>
      <c r="BYE183" s="984"/>
      <c r="BYF183" s="984"/>
      <c r="BYG183" s="984"/>
      <c r="BYH183" s="984"/>
      <c r="BYI183" s="984"/>
      <c r="BYJ183" s="984"/>
      <c r="BYK183" s="984"/>
      <c r="BYL183" s="984"/>
      <c r="BYM183" s="984"/>
      <c r="BYN183" s="984"/>
      <c r="BYO183" s="984"/>
      <c r="BYP183" s="984"/>
      <c r="BYQ183" s="984"/>
      <c r="BYR183" s="984"/>
      <c r="BYS183" s="984"/>
      <c r="BYT183" s="984"/>
      <c r="BYU183" s="984"/>
      <c r="BYV183" s="984"/>
      <c r="BYW183" s="984"/>
      <c r="BYX183" s="984"/>
      <c r="BYY183" s="984"/>
      <c r="BYZ183" s="984"/>
      <c r="BZA183" s="984"/>
      <c r="BZB183" s="984"/>
      <c r="BZC183" s="984"/>
      <c r="BZD183" s="984"/>
      <c r="BZE183" s="984"/>
      <c r="BZF183" s="984"/>
      <c r="BZG183" s="984"/>
      <c r="BZH183" s="984"/>
      <c r="BZI183" s="984"/>
      <c r="BZJ183" s="984"/>
      <c r="BZK183" s="984"/>
      <c r="BZL183" s="984"/>
      <c r="BZM183" s="984"/>
      <c r="BZN183" s="984"/>
      <c r="BZO183" s="984"/>
      <c r="BZP183" s="984"/>
      <c r="BZQ183" s="984"/>
      <c r="BZR183" s="984"/>
      <c r="BZS183" s="984"/>
      <c r="BZT183" s="984"/>
      <c r="BZU183" s="984"/>
      <c r="BZV183" s="984"/>
      <c r="BZW183" s="984"/>
      <c r="BZX183" s="984"/>
      <c r="BZY183" s="984"/>
      <c r="BZZ183" s="984"/>
      <c r="CAA183" s="984"/>
      <c r="CAB183" s="984"/>
      <c r="CAC183" s="984"/>
      <c r="CAD183" s="984"/>
      <c r="CAE183" s="984"/>
      <c r="CAF183" s="984"/>
      <c r="CAG183" s="984"/>
      <c r="CAH183" s="984"/>
      <c r="CAI183" s="984"/>
      <c r="CAJ183" s="984"/>
      <c r="CAK183" s="984"/>
      <c r="CAL183" s="984"/>
      <c r="CAM183" s="984"/>
      <c r="CAN183" s="984"/>
      <c r="CAO183" s="984"/>
      <c r="CAP183" s="984"/>
      <c r="CAQ183" s="984"/>
      <c r="CAR183" s="984"/>
      <c r="CAS183" s="984"/>
      <c r="CAT183" s="984"/>
      <c r="CAU183" s="984"/>
      <c r="CAV183" s="984"/>
      <c r="CAW183" s="984"/>
      <c r="CAX183" s="984"/>
      <c r="CAY183" s="984"/>
      <c r="CAZ183" s="984"/>
      <c r="CBA183" s="984"/>
      <c r="CBB183" s="984"/>
      <c r="CBC183" s="984"/>
      <c r="CBD183" s="984"/>
      <c r="CBE183" s="984"/>
      <c r="CBF183" s="984"/>
      <c r="CBG183" s="984"/>
      <c r="CBH183" s="984"/>
      <c r="CBI183" s="984"/>
      <c r="CBJ183" s="984"/>
      <c r="CBK183" s="984"/>
      <c r="CBL183" s="984"/>
      <c r="CBM183" s="984"/>
      <c r="CBN183" s="984"/>
      <c r="CBO183" s="984"/>
      <c r="CBP183" s="984"/>
      <c r="CBQ183" s="984"/>
      <c r="CBR183" s="984"/>
      <c r="CBS183" s="984"/>
      <c r="CBT183" s="984"/>
      <c r="CBU183" s="984"/>
      <c r="CBV183" s="984"/>
      <c r="CBW183" s="984"/>
      <c r="CBX183" s="984"/>
      <c r="CBY183" s="984"/>
      <c r="CBZ183" s="984"/>
      <c r="CCA183" s="984"/>
      <c r="CCB183" s="984"/>
      <c r="CCC183" s="984"/>
      <c r="CCD183" s="984"/>
      <c r="CCE183" s="984"/>
      <c r="CCF183" s="984"/>
      <c r="CCG183" s="984"/>
      <c r="CCH183" s="984"/>
      <c r="CCI183" s="984"/>
      <c r="CCJ183" s="984"/>
      <c r="CCK183" s="984"/>
      <c r="CCL183" s="984"/>
      <c r="CCM183" s="984"/>
      <c r="CCN183" s="984"/>
      <c r="CCO183" s="984"/>
      <c r="CCP183" s="984"/>
      <c r="CCQ183" s="984"/>
      <c r="CCR183" s="984"/>
      <c r="CCS183" s="984"/>
      <c r="CCT183" s="984"/>
      <c r="CCU183" s="984"/>
      <c r="CCV183" s="984"/>
      <c r="CCW183" s="984"/>
      <c r="CCX183" s="984"/>
      <c r="CCY183" s="984"/>
      <c r="CCZ183" s="984"/>
      <c r="CDA183" s="984"/>
      <c r="CDB183" s="984"/>
      <c r="CDC183" s="984"/>
      <c r="CDD183" s="984"/>
      <c r="CDE183" s="984"/>
      <c r="CDF183" s="984"/>
      <c r="CDG183" s="984"/>
      <c r="CDH183" s="984"/>
      <c r="CDI183" s="984"/>
      <c r="CDJ183" s="984"/>
      <c r="CDK183" s="984"/>
      <c r="CDL183" s="984"/>
      <c r="CDM183" s="984"/>
      <c r="CDN183" s="984"/>
      <c r="CDO183" s="984"/>
      <c r="CDP183" s="984"/>
      <c r="CDQ183" s="984"/>
      <c r="CDR183" s="984"/>
      <c r="CDS183" s="984"/>
      <c r="CDT183" s="984"/>
      <c r="CDU183" s="984"/>
      <c r="CDV183" s="984"/>
      <c r="CDW183" s="984"/>
      <c r="CDX183" s="984"/>
      <c r="CDY183" s="984"/>
      <c r="CDZ183" s="984"/>
      <c r="CEA183" s="984"/>
      <c r="CEB183" s="984"/>
      <c r="CEC183" s="984"/>
      <c r="CED183" s="984"/>
      <c r="CEE183" s="984"/>
      <c r="CEF183" s="984"/>
      <c r="CEG183" s="984"/>
      <c r="CEH183" s="984"/>
      <c r="CEI183" s="984"/>
      <c r="CEJ183" s="984"/>
      <c r="CEK183" s="984"/>
      <c r="CEL183" s="984"/>
      <c r="CEM183" s="984"/>
      <c r="CEN183" s="984"/>
      <c r="CEO183" s="984"/>
      <c r="CEP183" s="984"/>
      <c r="CEQ183" s="984"/>
      <c r="CER183" s="984"/>
      <c r="CES183" s="984"/>
      <c r="CET183" s="984"/>
      <c r="CEU183" s="984"/>
      <c r="CEV183" s="984"/>
      <c r="CEW183" s="984"/>
      <c r="CEX183" s="984"/>
      <c r="CEY183" s="984"/>
      <c r="CEZ183" s="984"/>
      <c r="CFA183" s="984"/>
      <c r="CFB183" s="984"/>
      <c r="CFC183" s="984"/>
      <c r="CFD183" s="984"/>
      <c r="CFE183" s="984"/>
      <c r="CFF183" s="984"/>
      <c r="CFG183" s="984"/>
      <c r="CFH183" s="984"/>
      <c r="CFI183" s="984"/>
      <c r="CFJ183" s="984"/>
      <c r="CFK183" s="984"/>
      <c r="CFL183" s="984"/>
      <c r="CFM183" s="984"/>
      <c r="CFN183" s="984"/>
      <c r="CFO183" s="984"/>
      <c r="CFP183" s="984"/>
      <c r="CFQ183" s="984"/>
      <c r="CFR183" s="984"/>
      <c r="CFS183" s="984"/>
      <c r="CFT183" s="984"/>
      <c r="CFU183" s="984"/>
      <c r="CFV183" s="984"/>
      <c r="CFW183" s="984"/>
      <c r="CFX183" s="984"/>
      <c r="CFY183" s="984"/>
      <c r="CFZ183" s="984"/>
      <c r="CGA183" s="984"/>
      <c r="CGB183" s="984"/>
      <c r="CGC183" s="984"/>
      <c r="CGD183" s="984"/>
      <c r="CGE183" s="984"/>
      <c r="CGF183" s="984"/>
      <c r="CGG183" s="984"/>
      <c r="CGH183" s="984"/>
      <c r="CGI183" s="984"/>
      <c r="CGJ183" s="984"/>
      <c r="CGK183" s="984"/>
      <c r="CGL183" s="984"/>
      <c r="CGM183" s="984"/>
      <c r="CGN183" s="984"/>
      <c r="CGO183" s="984"/>
      <c r="CGP183" s="984"/>
      <c r="CGQ183" s="984"/>
      <c r="CGR183" s="984"/>
      <c r="CGS183" s="984"/>
      <c r="CGT183" s="984"/>
      <c r="CGU183" s="984"/>
      <c r="CGV183" s="984"/>
      <c r="CGW183" s="984"/>
      <c r="CGX183" s="984"/>
      <c r="CGY183" s="984"/>
      <c r="CGZ183" s="984"/>
      <c r="CHA183" s="984"/>
      <c r="CHB183" s="984"/>
      <c r="CHC183" s="984"/>
      <c r="CHD183" s="984"/>
      <c r="CHE183" s="984"/>
      <c r="CHF183" s="984"/>
      <c r="CHG183" s="984"/>
      <c r="CHH183" s="984"/>
      <c r="CHI183" s="984"/>
      <c r="CHJ183" s="984"/>
      <c r="CHK183" s="984"/>
      <c r="CHL183" s="984"/>
      <c r="CHM183" s="984"/>
      <c r="CHN183" s="984"/>
      <c r="CHO183" s="984"/>
      <c r="CHP183" s="984"/>
      <c r="CHQ183" s="984"/>
      <c r="CHR183" s="984"/>
      <c r="CHS183" s="984"/>
      <c r="CHT183" s="984"/>
      <c r="CHU183" s="984"/>
      <c r="CHV183" s="984"/>
      <c r="CHW183" s="984"/>
      <c r="CHX183" s="984"/>
      <c r="CHY183" s="984"/>
      <c r="CHZ183" s="984"/>
      <c r="CIA183" s="984"/>
      <c r="CIB183" s="984"/>
      <c r="CIC183" s="984"/>
      <c r="CID183" s="984"/>
      <c r="CIE183" s="984"/>
      <c r="CIF183" s="984"/>
      <c r="CIG183" s="984"/>
      <c r="CIH183" s="984"/>
      <c r="CII183" s="984"/>
      <c r="CIJ183" s="984"/>
      <c r="CIK183" s="984"/>
      <c r="CIL183" s="984"/>
      <c r="CIM183" s="984"/>
      <c r="CIN183" s="984"/>
      <c r="CIO183" s="984"/>
      <c r="CIP183" s="984"/>
      <c r="CIQ183" s="984"/>
      <c r="CIR183" s="984"/>
      <c r="CIS183" s="984"/>
      <c r="CIT183" s="984"/>
      <c r="CIU183" s="984"/>
      <c r="CIV183" s="984"/>
      <c r="CIW183" s="984"/>
      <c r="CIX183" s="984"/>
      <c r="CIY183" s="984"/>
      <c r="CIZ183" s="984"/>
      <c r="CJA183" s="984"/>
      <c r="CJB183" s="984"/>
      <c r="CJC183" s="984"/>
      <c r="CJD183" s="984"/>
      <c r="CJE183" s="984"/>
      <c r="CJF183" s="984"/>
      <c r="CJG183" s="984"/>
      <c r="CJH183" s="984"/>
      <c r="CJI183" s="984"/>
      <c r="CJJ183" s="984"/>
      <c r="CJK183" s="984"/>
      <c r="CJL183" s="984"/>
      <c r="CJM183" s="984"/>
      <c r="CJN183" s="984"/>
      <c r="CJO183" s="984"/>
      <c r="CJP183" s="984"/>
      <c r="CJQ183" s="984"/>
      <c r="CJR183" s="984"/>
      <c r="CJS183" s="984"/>
      <c r="CJT183" s="984"/>
      <c r="CJU183" s="984"/>
      <c r="CJV183" s="984"/>
      <c r="CJW183" s="984"/>
      <c r="CJX183" s="984"/>
      <c r="CJY183" s="984"/>
      <c r="CJZ183" s="984"/>
      <c r="CKA183" s="984"/>
      <c r="CKB183" s="984"/>
      <c r="CKC183" s="984"/>
      <c r="CKD183" s="984"/>
      <c r="CKE183" s="984"/>
      <c r="CKF183" s="984"/>
      <c r="CKG183" s="984"/>
      <c r="CKH183" s="984"/>
      <c r="CKI183" s="984"/>
      <c r="CKJ183" s="984"/>
      <c r="CKK183" s="984"/>
      <c r="CKL183" s="984"/>
      <c r="CKM183" s="984"/>
      <c r="CKN183" s="984"/>
      <c r="CKO183" s="984"/>
      <c r="CKP183" s="984"/>
      <c r="CKQ183" s="984"/>
      <c r="CKR183" s="984"/>
      <c r="CKS183" s="984"/>
      <c r="CKT183" s="984"/>
      <c r="CKU183" s="984"/>
      <c r="CKV183" s="984"/>
      <c r="CKW183" s="984"/>
      <c r="CKX183" s="984"/>
      <c r="CKY183" s="984"/>
      <c r="CKZ183" s="984"/>
      <c r="CLA183" s="984"/>
      <c r="CLB183" s="984"/>
      <c r="CLC183" s="984"/>
      <c r="CLD183" s="984"/>
      <c r="CLE183" s="984"/>
      <c r="CLF183" s="984"/>
      <c r="CLG183" s="984"/>
      <c r="CLH183" s="984"/>
      <c r="CLI183" s="984"/>
      <c r="CLJ183" s="984"/>
      <c r="CLK183" s="984"/>
      <c r="CLL183" s="984"/>
      <c r="CLM183" s="984"/>
      <c r="CLN183" s="984"/>
      <c r="CLO183" s="984"/>
      <c r="CLP183" s="984"/>
      <c r="CLQ183" s="984"/>
      <c r="CLR183" s="984"/>
      <c r="CLS183" s="984"/>
      <c r="CLT183" s="984"/>
      <c r="CLU183" s="984"/>
      <c r="CLV183" s="984"/>
      <c r="CLW183" s="984"/>
      <c r="CLX183" s="984"/>
      <c r="CLY183" s="984"/>
      <c r="CLZ183" s="984"/>
      <c r="CMA183" s="984"/>
      <c r="CMB183" s="984"/>
      <c r="CMC183" s="984"/>
      <c r="CMD183" s="984"/>
      <c r="CME183" s="984"/>
      <c r="CMF183" s="984"/>
      <c r="CMG183" s="984"/>
      <c r="CMH183" s="984"/>
      <c r="CMI183" s="984"/>
      <c r="CMJ183" s="984"/>
      <c r="CMK183" s="984"/>
      <c r="CML183" s="984"/>
      <c r="CMM183" s="984"/>
      <c r="CMN183" s="984"/>
      <c r="CMO183" s="984"/>
      <c r="CMP183" s="984"/>
      <c r="CMQ183" s="984"/>
      <c r="CMR183" s="984"/>
      <c r="CMS183" s="984"/>
      <c r="CMT183" s="984"/>
      <c r="CMU183" s="984"/>
      <c r="CMV183" s="984"/>
      <c r="CMW183" s="984"/>
      <c r="CMX183" s="984"/>
      <c r="CMY183" s="984"/>
      <c r="CMZ183" s="984"/>
      <c r="CNA183" s="984"/>
      <c r="CNB183" s="984"/>
      <c r="CNC183" s="984"/>
      <c r="CND183" s="984"/>
      <c r="CNE183" s="984"/>
      <c r="CNF183" s="984"/>
      <c r="CNG183" s="984"/>
      <c r="CNH183" s="984"/>
      <c r="CNI183" s="984"/>
      <c r="CNJ183" s="984"/>
      <c r="CNK183" s="984"/>
      <c r="CNL183" s="984"/>
      <c r="CNM183" s="984"/>
      <c r="CNN183" s="984"/>
      <c r="CNO183" s="984"/>
      <c r="CNP183" s="984"/>
      <c r="CNQ183" s="984"/>
      <c r="CNR183" s="984"/>
      <c r="CNS183" s="984"/>
      <c r="CNT183" s="984"/>
      <c r="CNU183" s="984"/>
      <c r="CNV183" s="984"/>
      <c r="CNW183" s="984"/>
      <c r="CNX183" s="984"/>
      <c r="CNY183" s="984"/>
      <c r="CNZ183" s="984"/>
      <c r="COA183" s="984"/>
      <c r="COB183" s="984"/>
      <c r="COC183" s="984"/>
      <c r="COD183" s="984"/>
      <c r="COE183" s="984"/>
      <c r="COF183" s="984"/>
      <c r="COG183" s="984"/>
      <c r="COH183" s="984"/>
      <c r="COI183" s="984"/>
      <c r="COJ183" s="984"/>
      <c r="COK183" s="984"/>
      <c r="COL183" s="984"/>
      <c r="COM183" s="984"/>
      <c r="CON183" s="984"/>
      <c r="COO183" s="984"/>
      <c r="COP183" s="984"/>
      <c r="COQ183" s="984"/>
      <c r="COR183" s="984"/>
      <c r="COS183" s="984"/>
      <c r="COT183" s="984"/>
      <c r="COU183" s="984"/>
      <c r="COV183" s="984"/>
      <c r="COW183" s="984"/>
      <c r="COX183" s="984"/>
      <c r="COY183" s="984"/>
      <c r="COZ183" s="984"/>
      <c r="CPA183" s="984"/>
      <c r="CPB183" s="984"/>
      <c r="CPC183" s="984"/>
      <c r="CPD183" s="984"/>
      <c r="CPE183" s="984"/>
      <c r="CPF183" s="984"/>
      <c r="CPG183" s="984"/>
      <c r="CPH183" s="984"/>
      <c r="CPI183" s="984"/>
      <c r="CPJ183" s="984"/>
      <c r="CPK183" s="984"/>
      <c r="CPL183" s="984"/>
      <c r="CPM183" s="984"/>
      <c r="CPN183" s="984"/>
      <c r="CPO183" s="984"/>
      <c r="CPP183" s="984"/>
      <c r="CPQ183" s="984"/>
      <c r="CPR183" s="984"/>
      <c r="CPS183" s="984"/>
      <c r="CPT183" s="984"/>
      <c r="CPU183" s="984"/>
      <c r="CPV183" s="984"/>
      <c r="CPW183" s="984"/>
      <c r="CPX183" s="984"/>
      <c r="CPY183" s="984"/>
      <c r="CPZ183" s="984"/>
      <c r="CQA183" s="984"/>
      <c r="CQB183" s="984"/>
      <c r="CQC183" s="984"/>
      <c r="CQD183" s="984"/>
      <c r="CQE183" s="984"/>
      <c r="CQF183" s="984"/>
      <c r="CQG183" s="984"/>
      <c r="CQH183" s="984"/>
      <c r="CQI183" s="984"/>
      <c r="CQJ183" s="984"/>
      <c r="CQK183" s="984"/>
      <c r="CQL183" s="984"/>
      <c r="CQM183" s="984"/>
      <c r="CQN183" s="984"/>
      <c r="CQO183" s="984"/>
      <c r="CQP183" s="984"/>
      <c r="CQQ183" s="984"/>
      <c r="CQR183" s="984"/>
      <c r="CQS183" s="984"/>
      <c r="CQT183" s="984"/>
      <c r="CQU183" s="984"/>
      <c r="CQV183" s="984"/>
      <c r="CQW183" s="984"/>
      <c r="CQX183" s="984"/>
      <c r="CQY183" s="984"/>
      <c r="CQZ183" s="984"/>
      <c r="CRA183" s="984"/>
      <c r="CRB183" s="984"/>
      <c r="CRC183" s="984"/>
      <c r="CRD183" s="984"/>
      <c r="CRE183" s="984"/>
      <c r="CRF183" s="984"/>
      <c r="CRG183" s="984"/>
      <c r="CRH183" s="984"/>
      <c r="CRI183" s="984"/>
      <c r="CRJ183" s="984"/>
      <c r="CRK183" s="984"/>
      <c r="CRL183" s="984"/>
      <c r="CRM183" s="984"/>
      <c r="CRN183" s="984"/>
      <c r="CRO183" s="984"/>
      <c r="CRP183" s="984"/>
      <c r="CRQ183" s="984"/>
      <c r="CRR183" s="984"/>
      <c r="CRS183" s="984"/>
      <c r="CRT183" s="984"/>
      <c r="CRU183" s="984"/>
      <c r="CRV183" s="984"/>
      <c r="CRW183" s="984"/>
      <c r="CRX183" s="984"/>
      <c r="CRY183" s="984"/>
      <c r="CRZ183" s="984"/>
      <c r="CSA183" s="984"/>
      <c r="CSB183" s="984"/>
      <c r="CSC183" s="984"/>
      <c r="CSD183" s="984"/>
      <c r="CSE183" s="984"/>
      <c r="CSF183" s="984"/>
      <c r="CSG183" s="984"/>
      <c r="CSH183" s="984"/>
      <c r="CSI183" s="984"/>
      <c r="CSJ183" s="984"/>
      <c r="CSK183" s="984"/>
      <c r="CSL183" s="984"/>
      <c r="CSM183" s="984"/>
      <c r="CSN183" s="984"/>
      <c r="CSO183" s="984"/>
      <c r="CSP183" s="984"/>
      <c r="CSQ183" s="984"/>
      <c r="CSR183" s="984"/>
      <c r="CSS183" s="984"/>
      <c r="CST183" s="984"/>
      <c r="CSU183" s="984"/>
      <c r="CSV183" s="984"/>
      <c r="CSW183" s="984"/>
      <c r="CSX183" s="984"/>
      <c r="CSY183" s="984"/>
      <c r="CSZ183" s="984"/>
      <c r="CTA183" s="984"/>
      <c r="CTB183" s="984"/>
      <c r="CTC183" s="984"/>
      <c r="CTD183" s="984"/>
      <c r="CTE183" s="984"/>
      <c r="CTF183" s="984"/>
      <c r="CTG183" s="984"/>
      <c r="CTH183" s="984"/>
      <c r="CTI183" s="984"/>
      <c r="CTJ183" s="984"/>
      <c r="CTK183" s="984"/>
      <c r="CTL183" s="984"/>
      <c r="CTM183" s="984"/>
      <c r="CTN183" s="984"/>
      <c r="CTO183" s="984"/>
      <c r="CTP183" s="984"/>
      <c r="CTQ183" s="984"/>
      <c r="CTR183" s="984"/>
      <c r="CTS183" s="984"/>
      <c r="CTT183" s="984"/>
      <c r="CTU183" s="984"/>
      <c r="CTV183" s="984"/>
      <c r="CTW183" s="984"/>
      <c r="CTX183" s="984"/>
      <c r="CTY183" s="984"/>
      <c r="CTZ183" s="984"/>
      <c r="CUA183" s="984"/>
      <c r="CUB183" s="984"/>
      <c r="CUC183" s="984"/>
      <c r="CUD183" s="984"/>
      <c r="CUE183" s="984"/>
      <c r="CUF183" s="984"/>
      <c r="CUG183" s="984"/>
      <c r="CUH183" s="984"/>
      <c r="CUI183" s="984"/>
      <c r="CUJ183" s="984"/>
      <c r="CUK183" s="984"/>
      <c r="CUL183" s="984"/>
      <c r="CUM183" s="984"/>
      <c r="CUN183" s="984"/>
      <c r="CUO183" s="984"/>
      <c r="CUP183" s="984"/>
      <c r="CUQ183" s="984"/>
      <c r="CUR183" s="984"/>
      <c r="CUS183" s="984"/>
      <c r="CUT183" s="984"/>
      <c r="CUU183" s="984"/>
      <c r="CUV183" s="984"/>
      <c r="CUW183" s="984"/>
      <c r="CUX183" s="984"/>
      <c r="CUY183" s="984"/>
      <c r="CUZ183" s="984"/>
      <c r="CVA183" s="984"/>
      <c r="CVB183" s="984"/>
      <c r="CVC183" s="984"/>
      <c r="CVD183" s="984"/>
      <c r="CVE183" s="984"/>
      <c r="CVF183" s="984"/>
      <c r="CVG183" s="984"/>
      <c r="CVH183" s="984"/>
      <c r="CVI183" s="984"/>
      <c r="CVJ183" s="984"/>
      <c r="CVK183" s="984"/>
      <c r="CVL183" s="984"/>
      <c r="CVM183" s="984"/>
      <c r="CVN183" s="984"/>
      <c r="CVO183" s="984"/>
      <c r="CVP183" s="984"/>
      <c r="CVQ183" s="984"/>
      <c r="CVR183" s="984"/>
      <c r="CVS183" s="984"/>
      <c r="CVT183" s="984"/>
      <c r="CVU183" s="984"/>
      <c r="CVV183" s="984"/>
      <c r="CVW183" s="984"/>
      <c r="CVX183" s="984"/>
      <c r="CVY183" s="984"/>
      <c r="CVZ183" s="984"/>
      <c r="CWA183" s="984"/>
      <c r="CWB183" s="984"/>
      <c r="CWC183" s="984"/>
      <c r="CWD183" s="984"/>
      <c r="CWE183" s="984"/>
      <c r="CWF183" s="984"/>
      <c r="CWG183" s="984"/>
      <c r="CWH183" s="984"/>
      <c r="CWI183" s="984"/>
      <c r="CWJ183" s="984"/>
      <c r="CWK183" s="984"/>
      <c r="CWL183" s="984"/>
      <c r="CWM183" s="984"/>
      <c r="CWN183" s="984"/>
      <c r="CWO183" s="984"/>
      <c r="CWP183" s="984"/>
      <c r="CWQ183" s="984"/>
      <c r="CWR183" s="984"/>
      <c r="CWS183" s="984"/>
      <c r="CWT183" s="984"/>
      <c r="CWU183" s="984"/>
      <c r="CWV183" s="984"/>
      <c r="CWW183" s="984"/>
      <c r="CWX183" s="984"/>
      <c r="CWY183" s="984"/>
      <c r="CWZ183" s="984"/>
      <c r="CXA183" s="984"/>
      <c r="CXB183" s="984"/>
      <c r="CXC183" s="984"/>
      <c r="CXD183" s="984"/>
      <c r="CXE183" s="984"/>
      <c r="CXF183" s="984"/>
      <c r="CXG183" s="984"/>
      <c r="CXH183" s="984"/>
      <c r="CXI183" s="984"/>
      <c r="CXJ183" s="984"/>
      <c r="CXK183" s="984"/>
      <c r="CXL183" s="984"/>
      <c r="CXM183" s="984"/>
      <c r="CXN183" s="984"/>
      <c r="CXO183" s="984"/>
      <c r="CXP183" s="984"/>
      <c r="CXQ183" s="984"/>
      <c r="CXR183" s="984"/>
      <c r="CXS183" s="984"/>
      <c r="CXT183" s="984"/>
      <c r="CXU183" s="984"/>
      <c r="CXV183" s="984"/>
      <c r="CXW183" s="984"/>
      <c r="CXX183" s="984"/>
      <c r="CXY183" s="984"/>
      <c r="CXZ183" s="984"/>
      <c r="CYA183" s="984"/>
      <c r="CYB183" s="984"/>
      <c r="CYC183" s="984"/>
      <c r="CYD183" s="984"/>
      <c r="CYE183" s="984"/>
      <c r="CYF183" s="984"/>
      <c r="CYG183" s="984"/>
      <c r="CYH183" s="984"/>
      <c r="CYI183" s="984"/>
      <c r="CYJ183" s="984"/>
      <c r="CYK183" s="984"/>
      <c r="CYL183" s="984"/>
      <c r="CYM183" s="984"/>
      <c r="CYN183" s="984"/>
      <c r="CYO183" s="984"/>
      <c r="CYP183" s="984"/>
      <c r="CYQ183" s="984"/>
      <c r="CYR183" s="984"/>
      <c r="CYS183" s="984"/>
      <c r="CYT183" s="984"/>
      <c r="CYU183" s="984"/>
      <c r="CYV183" s="984"/>
      <c r="CYW183" s="984"/>
      <c r="CYX183" s="984"/>
      <c r="CYY183" s="984"/>
      <c r="CYZ183" s="984"/>
      <c r="CZA183" s="984"/>
      <c r="CZB183" s="984"/>
      <c r="CZC183" s="984"/>
      <c r="CZD183" s="984"/>
      <c r="CZE183" s="984"/>
      <c r="CZF183" s="984"/>
      <c r="CZG183" s="984"/>
      <c r="CZH183" s="984"/>
      <c r="CZI183" s="984"/>
      <c r="CZJ183" s="984"/>
      <c r="CZK183" s="984"/>
      <c r="CZL183" s="984"/>
      <c r="CZM183" s="984"/>
      <c r="CZN183" s="984"/>
      <c r="CZO183" s="984"/>
      <c r="CZP183" s="984"/>
      <c r="CZQ183" s="984"/>
      <c r="CZR183" s="984"/>
      <c r="CZS183" s="984"/>
      <c r="CZT183" s="984"/>
      <c r="CZU183" s="984"/>
      <c r="CZV183" s="984"/>
      <c r="CZW183" s="984"/>
      <c r="CZX183" s="984"/>
      <c r="CZY183" s="984"/>
      <c r="CZZ183" s="984"/>
      <c r="DAA183" s="984"/>
      <c r="DAB183" s="984"/>
      <c r="DAC183" s="984"/>
      <c r="DAD183" s="984"/>
      <c r="DAE183" s="984"/>
      <c r="DAF183" s="984"/>
      <c r="DAG183" s="984"/>
      <c r="DAH183" s="984"/>
      <c r="DAI183" s="984"/>
      <c r="DAJ183" s="984"/>
      <c r="DAK183" s="984"/>
      <c r="DAL183" s="984"/>
      <c r="DAM183" s="984"/>
      <c r="DAN183" s="984"/>
      <c r="DAO183" s="984"/>
      <c r="DAP183" s="984"/>
      <c r="DAQ183" s="984"/>
      <c r="DAR183" s="984"/>
      <c r="DAS183" s="984"/>
      <c r="DAT183" s="984"/>
      <c r="DAU183" s="984"/>
      <c r="DAV183" s="984"/>
      <c r="DAW183" s="984"/>
      <c r="DAX183" s="984"/>
      <c r="DAY183" s="984"/>
      <c r="DAZ183" s="984"/>
      <c r="DBA183" s="984"/>
      <c r="DBB183" s="984"/>
      <c r="DBC183" s="984"/>
      <c r="DBD183" s="984"/>
      <c r="DBE183" s="984"/>
      <c r="DBF183" s="984"/>
      <c r="DBG183" s="984"/>
      <c r="DBH183" s="984"/>
      <c r="DBI183" s="984"/>
      <c r="DBJ183" s="984"/>
      <c r="DBK183" s="984"/>
      <c r="DBL183" s="984"/>
      <c r="DBM183" s="984"/>
      <c r="DBN183" s="984"/>
      <c r="DBO183" s="984"/>
      <c r="DBP183" s="984"/>
      <c r="DBQ183" s="984"/>
      <c r="DBR183" s="984"/>
      <c r="DBS183" s="984"/>
      <c r="DBT183" s="984"/>
      <c r="DBU183" s="984"/>
      <c r="DBV183" s="984"/>
      <c r="DBW183" s="984"/>
      <c r="DBX183" s="984"/>
      <c r="DBY183" s="984"/>
      <c r="DBZ183" s="984"/>
      <c r="DCA183" s="984"/>
      <c r="DCB183" s="984"/>
      <c r="DCC183" s="984"/>
      <c r="DCD183" s="984"/>
      <c r="DCE183" s="984"/>
      <c r="DCF183" s="984"/>
      <c r="DCG183" s="984"/>
      <c r="DCH183" s="984"/>
      <c r="DCI183" s="984"/>
      <c r="DCJ183" s="984"/>
      <c r="DCK183" s="984"/>
      <c r="DCL183" s="984"/>
      <c r="DCM183" s="984"/>
      <c r="DCN183" s="984"/>
      <c r="DCO183" s="984"/>
      <c r="DCP183" s="984"/>
      <c r="DCQ183" s="984"/>
      <c r="DCR183" s="984"/>
      <c r="DCS183" s="984"/>
      <c r="DCT183" s="984"/>
      <c r="DCU183" s="984"/>
      <c r="DCV183" s="984"/>
      <c r="DCW183" s="984"/>
      <c r="DCX183" s="984"/>
      <c r="DCY183" s="984"/>
      <c r="DCZ183" s="984"/>
      <c r="DDA183" s="984"/>
      <c r="DDB183" s="984"/>
      <c r="DDC183" s="984"/>
      <c r="DDD183" s="984"/>
      <c r="DDE183" s="984"/>
      <c r="DDF183" s="984"/>
      <c r="DDG183" s="984"/>
      <c r="DDH183" s="984"/>
      <c r="DDI183" s="984"/>
      <c r="DDJ183" s="984"/>
      <c r="DDK183" s="984"/>
      <c r="DDL183" s="984"/>
      <c r="DDM183" s="984"/>
      <c r="DDN183" s="984"/>
      <c r="DDO183" s="984"/>
      <c r="DDP183" s="984"/>
      <c r="DDQ183" s="984"/>
      <c r="DDR183" s="984"/>
      <c r="DDS183" s="984"/>
      <c r="DDT183" s="984"/>
      <c r="DDU183" s="984"/>
      <c r="DDV183" s="984"/>
      <c r="DDW183" s="984"/>
      <c r="DDX183" s="984"/>
      <c r="DDY183" s="984"/>
      <c r="DDZ183" s="984"/>
      <c r="DEA183" s="984"/>
      <c r="DEB183" s="984"/>
      <c r="DEC183" s="984"/>
      <c r="DED183" s="984"/>
      <c r="DEE183" s="984"/>
      <c r="DEF183" s="984"/>
      <c r="DEG183" s="984"/>
      <c r="DEH183" s="984"/>
      <c r="DEI183" s="984"/>
      <c r="DEJ183" s="984"/>
      <c r="DEK183" s="984"/>
      <c r="DEL183" s="984"/>
      <c r="DEM183" s="984"/>
      <c r="DEN183" s="984"/>
      <c r="DEO183" s="984"/>
      <c r="DEP183" s="984"/>
      <c r="DEQ183" s="984"/>
      <c r="DER183" s="984"/>
      <c r="DES183" s="984"/>
      <c r="DET183" s="984"/>
      <c r="DEU183" s="984"/>
      <c r="DEV183" s="984"/>
      <c r="DEW183" s="984"/>
      <c r="DEX183" s="984"/>
      <c r="DEY183" s="984"/>
      <c r="DEZ183" s="984"/>
      <c r="DFA183" s="984"/>
      <c r="DFB183" s="984"/>
      <c r="DFC183" s="984"/>
      <c r="DFD183" s="984"/>
      <c r="DFE183" s="984"/>
      <c r="DFF183" s="984"/>
      <c r="DFG183" s="984"/>
      <c r="DFH183" s="984"/>
      <c r="DFI183" s="984"/>
      <c r="DFJ183" s="984"/>
      <c r="DFK183" s="984"/>
      <c r="DFL183" s="984"/>
      <c r="DFM183" s="984"/>
      <c r="DFN183" s="984"/>
      <c r="DFO183" s="984"/>
      <c r="DFP183" s="984"/>
      <c r="DFQ183" s="984"/>
      <c r="DFR183" s="984"/>
      <c r="DFS183" s="984"/>
      <c r="DFT183" s="984"/>
      <c r="DFU183" s="984"/>
      <c r="DFV183" s="984"/>
      <c r="DFW183" s="984"/>
      <c r="DFX183" s="984"/>
      <c r="DFY183" s="984"/>
      <c r="DFZ183" s="984"/>
      <c r="DGA183" s="984"/>
      <c r="DGB183" s="984"/>
      <c r="DGC183" s="984"/>
      <c r="DGD183" s="984"/>
      <c r="DGE183" s="984"/>
      <c r="DGF183" s="984"/>
      <c r="DGG183" s="984"/>
      <c r="DGH183" s="984"/>
      <c r="DGI183" s="984"/>
      <c r="DGJ183" s="984"/>
      <c r="DGK183" s="984"/>
      <c r="DGL183" s="984"/>
      <c r="DGM183" s="984"/>
      <c r="DGN183" s="984"/>
      <c r="DGO183" s="984"/>
      <c r="DGP183" s="984"/>
      <c r="DGQ183" s="984"/>
      <c r="DGR183" s="984"/>
      <c r="DGS183" s="984"/>
      <c r="DGT183" s="984"/>
      <c r="DGU183" s="984"/>
      <c r="DGV183" s="984"/>
      <c r="DGW183" s="984"/>
      <c r="DGX183" s="984"/>
      <c r="DGY183" s="984"/>
      <c r="DGZ183" s="984"/>
      <c r="DHA183" s="984"/>
      <c r="DHB183" s="984"/>
      <c r="DHC183" s="984"/>
      <c r="DHD183" s="984"/>
      <c r="DHE183" s="984"/>
      <c r="DHF183" s="984"/>
      <c r="DHG183" s="984"/>
      <c r="DHH183" s="984"/>
      <c r="DHI183" s="984"/>
      <c r="DHJ183" s="984"/>
      <c r="DHK183" s="984"/>
      <c r="DHL183" s="984"/>
      <c r="DHM183" s="984"/>
      <c r="DHN183" s="984"/>
      <c r="DHO183" s="984"/>
      <c r="DHP183" s="984"/>
      <c r="DHQ183" s="984"/>
      <c r="DHR183" s="984"/>
      <c r="DHS183" s="984"/>
      <c r="DHT183" s="984"/>
      <c r="DHU183" s="984"/>
      <c r="DHV183" s="984"/>
      <c r="DHW183" s="984"/>
      <c r="DHX183" s="984"/>
      <c r="DHY183" s="984"/>
      <c r="DHZ183" s="984"/>
      <c r="DIA183" s="984"/>
      <c r="DIB183" s="984"/>
      <c r="DIC183" s="984"/>
      <c r="DID183" s="984"/>
      <c r="DIE183" s="984"/>
      <c r="DIF183" s="984"/>
      <c r="DIG183" s="984"/>
      <c r="DIH183" s="984"/>
      <c r="DII183" s="984"/>
      <c r="DIJ183" s="984"/>
      <c r="DIK183" s="984"/>
      <c r="DIL183" s="984"/>
      <c r="DIM183" s="984"/>
      <c r="DIN183" s="984"/>
      <c r="DIO183" s="984"/>
      <c r="DIP183" s="984"/>
      <c r="DIQ183" s="984"/>
      <c r="DIR183" s="984"/>
      <c r="DIS183" s="984"/>
      <c r="DIT183" s="984"/>
      <c r="DIU183" s="984"/>
      <c r="DIV183" s="984"/>
      <c r="DIW183" s="984"/>
      <c r="DIX183" s="984"/>
      <c r="DIY183" s="984"/>
      <c r="DIZ183" s="984"/>
      <c r="DJA183" s="984"/>
      <c r="DJB183" s="984"/>
      <c r="DJC183" s="984"/>
      <c r="DJD183" s="984"/>
      <c r="DJE183" s="984"/>
      <c r="DJF183" s="984"/>
      <c r="DJG183" s="984"/>
      <c r="DJH183" s="984"/>
      <c r="DJI183" s="984"/>
      <c r="DJJ183" s="984"/>
      <c r="DJK183" s="984"/>
      <c r="DJL183" s="984"/>
      <c r="DJM183" s="984"/>
      <c r="DJN183" s="984"/>
      <c r="DJO183" s="984"/>
      <c r="DJP183" s="984"/>
      <c r="DJQ183" s="984"/>
      <c r="DJR183" s="984"/>
      <c r="DJS183" s="984"/>
      <c r="DJT183" s="984"/>
      <c r="DJU183" s="984"/>
      <c r="DJV183" s="984"/>
      <c r="DJW183" s="984"/>
      <c r="DJX183" s="984"/>
      <c r="DJY183" s="984"/>
      <c r="DJZ183" s="984"/>
      <c r="DKA183" s="984"/>
      <c r="DKB183" s="984"/>
      <c r="DKC183" s="984"/>
      <c r="DKD183" s="984"/>
      <c r="DKE183" s="984"/>
      <c r="DKF183" s="984"/>
      <c r="DKG183" s="984"/>
      <c r="DKH183" s="984"/>
      <c r="DKI183" s="984"/>
      <c r="DKJ183" s="984"/>
      <c r="DKK183" s="984"/>
      <c r="DKL183" s="984"/>
      <c r="DKM183" s="984"/>
      <c r="DKN183" s="984"/>
      <c r="DKO183" s="984"/>
      <c r="DKP183" s="984"/>
      <c r="DKQ183" s="984"/>
      <c r="DKR183" s="984"/>
      <c r="DKS183" s="984"/>
      <c r="DKT183" s="984"/>
      <c r="DKU183" s="984"/>
      <c r="DKV183" s="984"/>
      <c r="DKW183" s="984"/>
      <c r="DKX183" s="984"/>
      <c r="DKY183" s="984"/>
      <c r="DKZ183" s="984"/>
      <c r="DLA183" s="984"/>
      <c r="DLB183" s="984"/>
      <c r="DLC183" s="984"/>
      <c r="DLD183" s="984"/>
      <c r="DLE183" s="984"/>
      <c r="DLF183" s="984"/>
      <c r="DLG183" s="984"/>
      <c r="DLH183" s="984"/>
      <c r="DLI183" s="984"/>
      <c r="DLJ183" s="984"/>
      <c r="DLK183" s="984"/>
      <c r="DLL183" s="984"/>
      <c r="DLM183" s="984"/>
      <c r="DLN183" s="984"/>
      <c r="DLO183" s="984"/>
      <c r="DLP183" s="984"/>
      <c r="DLQ183" s="984"/>
      <c r="DLR183" s="984"/>
      <c r="DLS183" s="984"/>
      <c r="DLT183" s="984"/>
      <c r="DLU183" s="984"/>
      <c r="DLV183" s="984"/>
      <c r="DLW183" s="984"/>
      <c r="DLX183" s="984"/>
      <c r="DLY183" s="984"/>
      <c r="DLZ183" s="984"/>
      <c r="DMA183" s="984"/>
      <c r="DMB183" s="984"/>
      <c r="DMC183" s="984"/>
      <c r="DMD183" s="984"/>
      <c r="DME183" s="984"/>
      <c r="DMF183" s="984"/>
      <c r="DMG183" s="984"/>
      <c r="DMH183" s="984"/>
      <c r="DMI183" s="984"/>
      <c r="DMJ183" s="984"/>
      <c r="DMK183" s="984"/>
      <c r="DML183" s="984"/>
      <c r="DMM183" s="984"/>
      <c r="DMN183" s="984"/>
      <c r="DMO183" s="984"/>
      <c r="DMP183" s="984"/>
      <c r="DMQ183" s="984"/>
      <c r="DMR183" s="984"/>
      <c r="DMS183" s="984"/>
      <c r="DMT183" s="984"/>
      <c r="DMU183" s="984"/>
      <c r="DMV183" s="984"/>
      <c r="DMW183" s="984"/>
      <c r="DMX183" s="984"/>
      <c r="DMY183" s="984"/>
      <c r="DMZ183" s="984"/>
      <c r="DNA183" s="984"/>
      <c r="DNB183" s="984"/>
      <c r="DNC183" s="984"/>
      <c r="DND183" s="984"/>
      <c r="DNE183" s="984"/>
      <c r="DNF183" s="984"/>
      <c r="DNG183" s="984"/>
      <c r="DNH183" s="984"/>
      <c r="DNI183" s="984"/>
      <c r="DNJ183" s="984"/>
      <c r="DNK183" s="984"/>
      <c r="DNL183" s="984"/>
      <c r="DNM183" s="984"/>
      <c r="DNN183" s="984"/>
      <c r="DNO183" s="984"/>
      <c r="DNP183" s="984"/>
      <c r="DNQ183" s="984"/>
      <c r="DNR183" s="984"/>
      <c r="DNS183" s="984"/>
      <c r="DNT183" s="984"/>
      <c r="DNU183" s="984"/>
      <c r="DNV183" s="984"/>
      <c r="DNW183" s="984"/>
      <c r="DNX183" s="984"/>
      <c r="DNY183" s="984"/>
      <c r="DNZ183" s="984"/>
      <c r="DOA183" s="984"/>
      <c r="DOB183" s="984"/>
      <c r="DOC183" s="984"/>
      <c r="DOD183" s="984"/>
      <c r="DOE183" s="984"/>
      <c r="DOF183" s="984"/>
      <c r="DOG183" s="984"/>
      <c r="DOH183" s="984"/>
      <c r="DOI183" s="984"/>
      <c r="DOJ183" s="984"/>
      <c r="DOK183" s="984"/>
      <c r="DOL183" s="984"/>
      <c r="DOM183" s="984"/>
      <c r="DON183" s="984"/>
      <c r="DOO183" s="984"/>
      <c r="DOP183" s="984"/>
      <c r="DOQ183" s="984"/>
      <c r="DOR183" s="984"/>
      <c r="DOS183" s="984"/>
      <c r="DOT183" s="984"/>
      <c r="DOU183" s="984"/>
      <c r="DOV183" s="984"/>
      <c r="DOW183" s="984"/>
      <c r="DOX183" s="984"/>
      <c r="DOY183" s="984"/>
      <c r="DOZ183" s="984"/>
      <c r="DPA183" s="984"/>
      <c r="DPB183" s="984"/>
      <c r="DPC183" s="984"/>
      <c r="DPD183" s="984"/>
      <c r="DPE183" s="984"/>
      <c r="DPF183" s="984"/>
      <c r="DPG183" s="984"/>
      <c r="DPH183" s="984"/>
      <c r="DPI183" s="984"/>
      <c r="DPJ183" s="984"/>
      <c r="DPK183" s="984"/>
      <c r="DPL183" s="984"/>
      <c r="DPM183" s="984"/>
      <c r="DPN183" s="984"/>
      <c r="DPO183" s="984"/>
      <c r="DPP183" s="984"/>
      <c r="DPQ183" s="984"/>
      <c r="DPR183" s="984"/>
      <c r="DPS183" s="984"/>
      <c r="DPT183" s="984"/>
      <c r="DPU183" s="984"/>
      <c r="DPV183" s="984"/>
      <c r="DPW183" s="984"/>
      <c r="DPX183" s="984"/>
      <c r="DPY183" s="984"/>
      <c r="DPZ183" s="984"/>
      <c r="DQA183" s="984"/>
      <c r="DQB183" s="984"/>
      <c r="DQC183" s="984"/>
      <c r="DQD183" s="984"/>
      <c r="DQE183" s="984"/>
      <c r="DQF183" s="984"/>
      <c r="DQG183" s="984"/>
      <c r="DQH183" s="984"/>
      <c r="DQI183" s="984"/>
      <c r="DQJ183" s="984"/>
      <c r="DQK183" s="984"/>
      <c r="DQL183" s="984"/>
      <c r="DQM183" s="984"/>
      <c r="DQN183" s="984"/>
      <c r="DQO183" s="984"/>
      <c r="DQP183" s="984"/>
      <c r="DQQ183" s="984"/>
      <c r="DQR183" s="984"/>
      <c r="DQS183" s="984"/>
      <c r="DQT183" s="984"/>
      <c r="DQU183" s="984"/>
      <c r="DQV183" s="984"/>
      <c r="DQW183" s="984"/>
      <c r="DQX183" s="984"/>
      <c r="DQY183" s="984"/>
      <c r="DQZ183" s="984"/>
      <c r="DRA183" s="984"/>
      <c r="DRB183" s="984"/>
      <c r="DRC183" s="984"/>
      <c r="DRD183" s="984"/>
      <c r="DRE183" s="984"/>
      <c r="DRF183" s="984"/>
      <c r="DRG183" s="984"/>
      <c r="DRH183" s="984"/>
      <c r="DRI183" s="984"/>
      <c r="DRJ183" s="984"/>
      <c r="DRK183" s="984"/>
      <c r="DRL183" s="984"/>
      <c r="DRM183" s="984"/>
      <c r="DRN183" s="984"/>
      <c r="DRO183" s="984"/>
      <c r="DRP183" s="984"/>
      <c r="DRQ183" s="984"/>
      <c r="DRR183" s="984"/>
      <c r="DRS183" s="984"/>
      <c r="DRT183" s="984"/>
      <c r="DRU183" s="984"/>
      <c r="DRV183" s="984"/>
      <c r="DRW183" s="984"/>
      <c r="DRX183" s="984"/>
      <c r="DRY183" s="984"/>
      <c r="DRZ183" s="984"/>
      <c r="DSA183" s="984"/>
      <c r="DSB183" s="984"/>
      <c r="DSC183" s="984"/>
      <c r="DSD183" s="984"/>
      <c r="DSE183" s="984"/>
      <c r="DSF183" s="984"/>
      <c r="DSG183" s="984"/>
      <c r="DSH183" s="984"/>
      <c r="DSI183" s="984"/>
      <c r="DSJ183" s="984"/>
      <c r="DSK183" s="984"/>
      <c r="DSL183" s="984"/>
      <c r="DSM183" s="984"/>
      <c r="DSN183" s="984"/>
      <c r="DSO183" s="984"/>
      <c r="DSP183" s="984"/>
      <c r="DSQ183" s="984"/>
      <c r="DSR183" s="984"/>
      <c r="DSS183" s="984"/>
      <c r="DST183" s="984"/>
      <c r="DSU183" s="984"/>
      <c r="DSV183" s="984"/>
      <c r="DSW183" s="984"/>
      <c r="DSX183" s="984"/>
      <c r="DSY183" s="984"/>
      <c r="DSZ183" s="984"/>
      <c r="DTA183" s="984"/>
      <c r="DTB183" s="984"/>
      <c r="DTC183" s="984"/>
      <c r="DTD183" s="984"/>
      <c r="DTE183" s="984"/>
      <c r="DTF183" s="984"/>
      <c r="DTG183" s="984"/>
      <c r="DTH183" s="984"/>
      <c r="DTI183" s="984"/>
      <c r="DTJ183" s="984"/>
      <c r="DTK183" s="984"/>
      <c r="DTL183" s="984"/>
      <c r="DTM183" s="984"/>
      <c r="DTN183" s="984"/>
      <c r="DTO183" s="984"/>
      <c r="DTP183" s="984"/>
      <c r="DTQ183" s="984"/>
      <c r="DTR183" s="984"/>
      <c r="DTS183" s="984"/>
      <c r="DTT183" s="984"/>
      <c r="DTU183" s="984"/>
      <c r="DTV183" s="984"/>
      <c r="DTW183" s="984"/>
      <c r="DTX183" s="984"/>
      <c r="DTY183" s="984"/>
      <c r="DTZ183" s="984"/>
      <c r="DUA183" s="984"/>
      <c r="DUB183" s="984"/>
      <c r="DUC183" s="984"/>
      <c r="DUD183" s="984"/>
      <c r="DUE183" s="984"/>
      <c r="DUF183" s="984"/>
      <c r="DUG183" s="984"/>
      <c r="DUH183" s="984"/>
      <c r="DUI183" s="984"/>
      <c r="DUJ183" s="984"/>
      <c r="DUK183" s="984"/>
      <c r="DUL183" s="984"/>
      <c r="DUM183" s="984"/>
      <c r="DUN183" s="984"/>
      <c r="DUO183" s="984"/>
      <c r="DUP183" s="984"/>
      <c r="DUQ183" s="984"/>
      <c r="DUR183" s="984"/>
      <c r="DUS183" s="984"/>
      <c r="DUT183" s="984"/>
      <c r="DUU183" s="984"/>
      <c r="DUV183" s="984"/>
      <c r="DUW183" s="984"/>
      <c r="DUX183" s="984"/>
      <c r="DUY183" s="984"/>
      <c r="DUZ183" s="984"/>
      <c r="DVA183" s="984"/>
      <c r="DVB183" s="984"/>
      <c r="DVC183" s="984"/>
      <c r="DVD183" s="984"/>
      <c r="DVE183" s="984"/>
      <c r="DVF183" s="984"/>
      <c r="DVG183" s="984"/>
      <c r="DVH183" s="984"/>
      <c r="DVI183" s="984"/>
      <c r="DVJ183" s="984"/>
      <c r="DVK183" s="984"/>
      <c r="DVL183" s="984"/>
      <c r="DVM183" s="984"/>
      <c r="DVN183" s="984"/>
      <c r="DVO183" s="984"/>
      <c r="DVP183" s="984"/>
      <c r="DVQ183" s="984"/>
      <c r="DVR183" s="984"/>
      <c r="DVS183" s="984"/>
      <c r="DVT183" s="984"/>
      <c r="DVU183" s="984"/>
      <c r="DVV183" s="984"/>
      <c r="DVW183" s="984"/>
      <c r="DVX183" s="984"/>
      <c r="DVY183" s="984"/>
      <c r="DVZ183" s="984"/>
      <c r="DWA183" s="984"/>
      <c r="DWB183" s="984"/>
      <c r="DWC183" s="984"/>
      <c r="DWD183" s="984"/>
      <c r="DWE183" s="984"/>
      <c r="DWF183" s="984"/>
      <c r="DWG183" s="984"/>
      <c r="DWH183" s="984"/>
      <c r="DWI183" s="984"/>
      <c r="DWJ183" s="984"/>
      <c r="DWK183" s="984"/>
      <c r="DWL183" s="984"/>
      <c r="DWM183" s="984"/>
      <c r="DWN183" s="984"/>
      <c r="DWO183" s="984"/>
      <c r="DWP183" s="984"/>
      <c r="DWQ183" s="984"/>
      <c r="DWR183" s="984"/>
      <c r="DWS183" s="984"/>
      <c r="DWT183" s="984"/>
      <c r="DWU183" s="984"/>
      <c r="DWV183" s="984"/>
      <c r="DWW183" s="984"/>
      <c r="DWX183" s="984"/>
      <c r="DWY183" s="984"/>
      <c r="DWZ183" s="984"/>
      <c r="DXA183" s="984"/>
      <c r="DXB183" s="984"/>
      <c r="DXC183" s="984"/>
      <c r="DXD183" s="984"/>
      <c r="DXE183" s="984"/>
      <c r="DXF183" s="984"/>
      <c r="DXG183" s="984"/>
      <c r="DXH183" s="984"/>
      <c r="DXI183" s="984"/>
      <c r="DXJ183" s="984"/>
      <c r="DXK183" s="984"/>
      <c r="DXL183" s="984"/>
      <c r="DXM183" s="984"/>
      <c r="DXN183" s="984"/>
      <c r="DXO183" s="984"/>
      <c r="DXP183" s="984"/>
      <c r="DXQ183" s="984"/>
      <c r="DXR183" s="984"/>
      <c r="DXS183" s="984"/>
      <c r="DXT183" s="984"/>
      <c r="DXU183" s="984"/>
      <c r="DXV183" s="984"/>
      <c r="DXW183" s="984"/>
      <c r="DXX183" s="984"/>
      <c r="DXY183" s="984"/>
      <c r="DXZ183" s="984"/>
      <c r="DYA183" s="984"/>
      <c r="DYB183" s="984"/>
      <c r="DYC183" s="984"/>
      <c r="DYD183" s="984"/>
      <c r="DYE183" s="984"/>
      <c r="DYF183" s="984"/>
      <c r="DYG183" s="984"/>
      <c r="DYH183" s="984"/>
      <c r="DYI183" s="984"/>
      <c r="DYJ183" s="984"/>
      <c r="DYK183" s="984"/>
      <c r="DYL183" s="984"/>
      <c r="DYM183" s="984"/>
      <c r="DYN183" s="984"/>
      <c r="DYO183" s="984"/>
      <c r="DYP183" s="984"/>
      <c r="DYQ183" s="984"/>
      <c r="DYR183" s="984"/>
      <c r="DYS183" s="984"/>
      <c r="DYT183" s="984"/>
      <c r="DYU183" s="984"/>
      <c r="DYV183" s="984"/>
      <c r="DYW183" s="984"/>
      <c r="DYX183" s="984"/>
      <c r="DYY183" s="984"/>
      <c r="DYZ183" s="984"/>
      <c r="DZA183" s="984"/>
      <c r="DZB183" s="984"/>
      <c r="DZC183" s="984"/>
      <c r="DZD183" s="984"/>
      <c r="DZE183" s="984"/>
      <c r="DZF183" s="984"/>
      <c r="DZG183" s="984"/>
      <c r="DZH183" s="984"/>
      <c r="DZI183" s="984"/>
      <c r="DZJ183" s="984"/>
      <c r="DZK183" s="984"/>
      <c r="DZL183" s="984"/>
      <c r="DZM183" s="984"/>
      <c r="DZN183" s="984"/>
      <c r="DZO183" s="984"/>
      <c r="DZP183" s="984"/>
      <c r="DZQ183" s="984"/>
      <c r="DZR183" s="984"/>
      <c r="DZS183" s="984"/>
      <c r="DZT183" s="984"/>
      <c r="DZU183" s="984"/>
      <c r="DZV183" s="984"/>
      <c r="DZW183" s="984"/>
      <c r="DZX183" s="984"/>
      <c r="DZY183" s="984"/>
      <c r="DZZ183" s="984"/>
      <c r="EAA183" s="984"/>
      <c r="EAB183" s="984"/>
      <c r="EAC183" s="984"/>
      <c r="EAD183" s="984"/>
      <c r="EAE183" s="984"/>
      <c r="EAF183" s="984"/>
      <c r="EAG183" s="984"/>
      <c r="EAH183" s="984"/>
      <c r="EAI183" s="984"/>
      <c r="EAJ183" s="984"/>
      <c r="EAK183" s="984"/>
      <c r="EAL183" s="984"/>
      <c r="EAM183" s="984"/>
      <c r="EAN183" s="984"/>
      <c r="EAO183" s="984"/>
      <c r="EAP183" s="984"/>
      <c r="EAQ183" s="984"/>
      <c r="EAR183" s="984"/>
      <c r="EAS183" s="984"/>
      <c r="EAT183" s="984"/>
      <c r="EAU183" s="984"/>
      <c r="EAV183" s="984"/>
      <c r="EAW183" s="984"/>
      <c r="EAX183" s="984"/>
      <c r="EAY183" s="984"/>
      <c r="EAZ183" s="984"/>
      <c r="EBA183" s="984"/>
      <c r="EBB183" s="984"/>
      <c r="EBC183" s="984"/>
      <c r="EBD183" s="984"/>
      <c r="EBE183" s="984"/>
      <c r="EBF183" s="984"/>
      <c r="EBG183" s="984"/>
      <c r="EBH183" s="984"/>
      <c r="EBI183" s="984"/>
      <c r="EBJ183" s="984"/>
      <c r="EBK183" s="984"/>
      <c r="EBL183" s="984"/>
      <c r="EBM183" s="984"/>
      <c r="EBN183" s="984"/>
      <c r="EBO183" s="984"/>
      <c r="EBP183" s="984"/>
      <c r="EBQ183" s="984"/>
      <c r="EBR183" s="984"/>
      <c r="EBS183" s="984"/>
      <c r="EBT183" s="984"/>
      <c r="EBU183" s="984"/>
      <c r="EBV183" s="984"/>
      <c r="EBW183" s="984"/>
      <c r="EBX183" s="984"/>
      <c r="EBY183" s="984"/>
      <c r="EBZ183" s="984"/>
      <c r="ECA183" s="984"/>
      <c r="ECB183" s="984"/>
      <c r="ECC183" s="984"/>
      <c r="ECD183" s="984"/>
      <c r="ECE183" s="984"/>
      <c r="ECF183" s="984"/>
      <c r="ECG183" s="984"/>
      <c r="ECH183" s="984"/>
      <c r="ECI183" s="984"/>
      <c r="ECJ183" s="984"/>
      <c r="ECK183" s="984"/>
      <c r="ECL183" s="984"/>
      <c r="ECM183" s="984"/>
      <c r="ECN183" s="984"/>
      <c r="ECO183" s="984"/>
      <c r="ECP183" s="984"/>
      <c r="ECQ183" s="984"/>
      <c r="ECR183" s="984"/>
      <c r="ECS183" s="984"/>
      <c r="ECT183" s="984"/>
      <c r="ECU183" s="984"/>
      <c r="ECV183" s="984"/>
      <c r="ECW183" s="984"/>
      <c r="ECX183" s="984"/>
      <c r="ECY183" s="984"/>
      <c r="ECZ183" s="984"/>
      <c r="EDA183" s="984"/>
      <c r="EDB183" s="984"/>
      <c r="EDC183" s="984"/>
      <c r="EDD183" s="984"/>
      <c r="EDE183" s="984"/>
      <c r="EDF183" s="984"/>
      <c r="EDG183" s="984"/>
      <c r="EDH183" s="984"/>
      <c r="EDI183" s="984"/>
      <c r="EDJ183" s="984"/>
      <c r="EDK183" s="984"/>
      <c r="EDL183" s="984"/>
      <c r="EDM183" s="984"/>
      <c r="EDN183" s="984"/>
      <c r="EDO183" s="984"/>
      <c r="EDP183" s="984"/>
      <c r="EDQ183" s="984"/>
      <c r="EDR183" s="984"/>
      <c r="EDS183" s="984"/>
      <c r="EDT183" s="984"/>
      <c r="EDU183" s="984"/>
      <c r="EDV183" s="984"/>
      <c r="EDW183" s="984"/>
      <c r="EDX183" s="984"/>
      <c r="EDY183" s="984"/>
      <c r="EDZ183" s="984"/>
      <c r="EEA183" s="984"/>
      <c r="EEB183" s="984"/>
      <c r="EEC183" s="984"/>
      <c r="EED183" s="984"/>
      <c r="EEE183" s="984"/>
      <c r="EEF183" s="984"/>
      <c r="EEG183" s="984"/>
      <c r="EEH183" s="984"/>
      <c r="EEI183" s="984"/>
      <c r="EEJ183" s="984"/>
      <c r="EEK183" s="984"/>
      <c r="EEL183" s="984"/>
      <c r="EEM183" s="984"/>
      <c r="EEN183" s="984"/>
      <c r="EEO183" s="984"/>
      <c r="EEP183" s="984"/>
      <c r="EEQ183" s="984"/>
      <c r="EER183" s="984"/>
      <c r="EES183" s="984"/>
      <c r="EET183" s="984"/>
      <c r="EEU183" s="984"/>
      <c r="EEV183" s="984"/>
      <c r="EEW183" s="984"/>
      <c r="EEX183" s="984"/>
      <c r="EEY183" s="984"/>
      <c r="EEZ183" s="984"/>
      <c r="EFA183" s="984"/>
      <c r="EFB183" s="984"/>
      <c r="EFC183" s="984"/>
      <c r="EFD183" s="984"/>
      <c r="EFE183" s="984"/>
      <c r="EFF183" s="984"/>
      <c r="EFG183" s="984"/>
      <c r="EFH183" s="984"/>
      <c r="EFI183" s="984"/>
      <c r="EFJ183" s="984"/>
      <c r="EFK183" s="984"/>
      <c r="EFL183" s="984"/>
      <c r="EFM183" s="984"/>
      <c r="EFN183" s="984"/>
      <c r="EFO183" s="984"/>
      <c r="EFP183" s="984"/>
      <c r="EFQ183" s="984"/>
      <c r="EFR183" s="984"/>
      <c r="EFS183" s="984"/>
      <c r="EFT183" s="984"/>
      <c r="EFU183" s="984"/>
      <c r="EFV183" s="984"/>
      <c r="EFW183" s="984"/>
      <c r="EFX183" s="984"/>
      <c r="EFY183" s="984"/>
      <c r="EFZ183" s="984"/>
      <c r="EGA183" s="984"/>
      <c r="EGB183" s="984"/>
      <c r="EGC183" s="984"/>
      <c r="EGD183" s="984"/>
      <c r="EGE183" s="984"/>
      <c r="EGF183" s="984"/>
      <c r="EGG183" s="984"/>
      <c r="EGH183" s="984"/>
      <c r="EGI183" s="984"/>
      <c r="EGJ183" s="984"/>
      <c r="EGK183" s="984"/>
      <c r="EGL183" s="984"/>
      <c r="EGM183" s="984"/>
      <c r="EGN183" s="984"/>
      <c r="EGO183" s="984"/>
      <c r="EGP183" s="984"/>
      <c r="EGQ183" s="984"/>
      <c r="EGR183" s="984"/>
      <c r="EGS183" s="984"/>
      <c r="EGT183" s="984"/>
      <c r="EGU183" s="984"/>
      <c r="EGV183" s="984"/>
      <c r="EGW183" s="984"/>
      <c r="EGX183" s="984"/>
      <c r="EGY183" s="984"/>
      <c r="EGZ183" s="984"/>
      <c r="EHA183" s="984"/>
      <c r="EHB183" s="984"/>
      <c r="EHC183" s="984"/>
      <c r="EHD183" s="984"/>
      <c r="EHE183" s="984"/>
      <c r="EHF183" s="984"/>
      <c r="EHG183" s="984"/>
      <c r="EHH183" s="984"/>
      <c r="EHI183" s="984"/>
      <c r="EHJ183" s="984"/>
      <c r="EHK183" s="984"/>
      <c r="EHL183" s="984"/>
      <c r="EHM183" s="984"/>
      <c r="EHN183" s="984"/>
      <c r="EHO183" s="984"/>
      <c r="EHP183" s="984"/>
      <c r="EHQ183" s="984"/>
      <c r="EHR183" s="984"/>
      <c r="EHS183" s="984"/>
      <c r="EHT183" s="984"/>
      <c r="EHU183" s="984"/>
      <c r="EHV183" s="984"/>
      <c r="EHW183" s="984"/>
      <c r="EHX183" s="984"/>
      <c r="EHY183" s="984"/>
      <c r="EHZ183" s="984"/>
      <c r="EIA183" s="984"/>
      <c r="EIB183" s="984"/>
      <c r="EIC183" s="984"/>
      <c r="EID183" s="984"/>
      <c r="EIE183" s="984"/>
      <c r="EIF183" s="984"/>
      <c r="EIG183" s="984"/>
      <c r="EIH183" s="984"/>
      <c r="EII183" s="984"/>
      <c r="EIJ183" s="984"/>
      <c r="EIK183" s="984"/>
      <c r="EIL183" s="984"/>
      <c r="EIM183" s="984"/>
      <c r="EIN183" s="984"/>
      <c r="EIO183" s="984"/>
      <c r="EIP183" s="984"/>
      <c r="EIQ183" s="984"/>
      <c r="EIR183" s="984"/>
      <c r="EIS183" s="984"/>
      <c r="EIT183" s="984"/>
      <c r="EIU183" s="984"/>
      <c r="EIV183" s="984"/>
      <c r="EIW183" s="984"/>
      <c r="EIX183" s="984"/>
      <c r="EIY183" s="984"/>
      <c r="EIZ183" s="984"/>
      <c r="EJA183" s="984"/>
      <c r="EJB183" s="984"/>
      <c r="EJC183" s="984"/>
      <c r="EJD183" s="984"/>
      <c r="EJE183" s="984"/>
      <c r="EJF183" s="984"/>
      <c r="EJG183" s="984"/>
      <c r="EJH183" s="984"/>
      <c r="EJI183" s="984"/>
      <c r="EJJ183" s="984"/>
      <c r="EJK183" s="984"/>
      <c r="EJL183" s="984"/>
      <c r="EJM183" s="984"/>
      <c r="EJN183" s="984"/>
      <c r="EJO183" s="984"/>
      <c r="EJP183" s="984"/>
      <c r="EJQ183" s="984"/>
      <c r="EJR183" s="984"/>
      <c r="EJS183" s="984"/>
      <c r="EJT183" s="984"/>
      <c r="EJU183" s="984"/>
      <c r="EJV183" s="984"/>
      <c r="EJW183" s="984"/>
      <c r="EJX183" s="984"/>
      <c r="EJY183" s="984"/>
      <c r="EJZ183" s="984"/>
      <c r="EKA183" s="984"/>
      <c r="EKB183" s="984"/>
      <c r="EKC183" s="984"/>
      <c r="EKD183" s="984"/>
      <c r="EKE183" s="984"/>
      <c r="EKF183" s="984"/>
      <c r="EKG183" s="984"/>
      <c r="EKH183" s="984"/>
      <c r="EKI183" s="984"/>
      <c r="EKJ183" s="984"/>
      <c r="EKK183" s="984"/>
      <c r="EKL183" s="984"/>
      <c r="EKM183" s="984"/>
      <c r="EKN183" s="984"/>
      <c r="EKO183" s="984"/>
      <c r="EKP183" s="984"/>
      <c r="EKQ183" s="984"/>
      <c r="EKR183" s="984"/>
      <c r="EKS183" s="984"/>
      <c r="EKT183" s="984"/>
      <c r="EKU183" s="984"/>
      <c r="EKV183" s="984"/>
      <c r="EKW183" s="984"/>
      <c r="EKX183" s="984"/>
      <c r="EKY183" s="984"/>
      <c r="EKZ183" s="984"/>
      <c r="ELA183" s="984"/>
      <c r="ELB183" s="984"/>
      <c r="ELC183" s="984"/>
      <c r="ELD183" s="984"/>
      <c r="ELE183" s="984"/>
      <c r="ELF183" s="984"/>
      <c r="ELG183" s="984"/>
      <c r="ELH183" s="984"/>
      <c r="ELI183" s="984"/>
      <c r="ELJ183" s="984"/>
      <c r="ELK183" s="984"/>
      <c r="ELL183" s="984"/>
      <c r="ELM183" s="984"/>
      <c r="ELN183" s="984"/>
      <c r="ELO183" s="984"/>
      <c r="ELP183" s="984"/>
      <c r="ELQ183" s="984"/>
      <c r="ELR183" s="984"/>
      <c r="ELS183" s="984"/>
      <c r="ELT183" s="984"/>
      <c r="ELU183" s="984"/>
      <c r="ELV183" s="984"/>
      <c r="ELW183" s="984"/>
      <c r="ELX183" s="984"/>
      <c r="ELY183" s="984"/>
      <c r="ELZ183" s="984"/>
      <c r="EMA183" s="984"/>
      <c r="EMB183" s="984"/>
      <c r="EMC183" s="984"/>
      <c r="EMD183" s="984"/>
      <c r="EME183" s="984"/>
      <c r="EMF183" s="984"/>
      <c r="EMG183" s="984"/>
      <c r="EMH183" s="984"/>
      <c r="EMI183" s="984"/>
      <c r="EMJ183" s="984"/>
      <c r="EMK183" s="984"/>
      <c r="EML183" s="984"/>
      <c r="EMM183" s="984"/>
      <c r="EMN183" s="984"/>
      <c r="EMO183" s="984"/>
      <c r="EMP183" s="984"/>
      <c r="EMQ183" s="984"/>
      <c r="EMR183" s="984"/>
      <c r="EMS183" s="984"/>
      <c r="EMT183" s="984"/>
      <c r="EMU183" s="984"/>
      <c r="EMV183" s="984"/>
      <c r="EMW183" s="984"/>
      <c r="EMX183" s="984"/>
      <c r="EMY183" s="984"/>
      <c r="EMZ183" s="984"/>
      <c r="ENA183" s="984"/>
      <c r="ENB183" s="984"/>
      <c r="ENC183" s="984"/>
      <c r="END183" s="984"/>
      <c r="ENE183" s="984"/>
      <c r="ENF183" s="984"/>
      <c r="ENG183" s="984"/>
      <c r="ENH183" s="984"/>
      <c r="ENI183" s="984"/>
      <c r="ENJ183" s="984"/>
      <c r="ENK183" s="984"/>
      <c r="ENL183" s="984"/>
      <c r="ENM183" s="984"/>
      <c r="ENN183" s="984"/>
      <c r="ENO183" s="984"/>
      <c r="ENP183" s="984"/>
      <c r="ENQ183" s="984"/>
      <c r="ENR183" s="984"/>
      <c r="ENS183" s="984"/>
      <c r="ENT183" s="984"/>
      <c r="ENU183" s="984"/>
      <c r="ENV183" s="984"/>
      <c r="ENW183" s="984"/>
      <c r="ENX183" s="984"/>
      <c r="ENY183" s="984"/>
      <c r="ENZ183" s="984"/>
      <c r="EOA183" s="984"/>
      <c r="EOB183" s="984"/>
      <c r="EOC183" s="984"/>
      <c r="EOD183" s="984"/>
      <c r="EOE183" s="984"/>
      <c r="EOF183" s="984"/>
      <c r="EOG183" s="984"/>
      <c r="EOH183" s="984"/>
      <c r="EOI183" s="984"/>
      <c r="EOJ183" s="984"/>
      <c r="EOK183" s="984"/>
      <c r="EOL183" s="984"/>
      <c r="EOM183" s="984"/>
      <c r="EON183" s="984"/>
      <c r="EOO183" s="984"/>
      <c r="EOP183" s="984"/>
      <c r="EOQ183" s="984"/>
      <c r="EOR183" s="984"/>
      <c r="EOS183" s="984"/>
      <c r="EOT183" s="984"/>
      <c r="EOU183" s="984"/>
      <c r="EOV183" s="984"/>
      <c r="EOW183" s="984"/>
      <c r="EOX183" s="984"/>
      <c r="EOY183" s="984"/>
      <c r="EOZ183" s="984"/>
      <c r="EPA183" s="984"/>
      <c r="EPB183" s="984"/>
      <c r="EPC183" s="984"/>
      <c r="EPD183" s="984"/>
      <c r="EPE183" s="984"/>
      <c r="EPF183" s="984"/>
      <c r="EPG183" s="984"/>
      <c r="EPH183" s="984"/>
      <c r="EPI183" s="984"/>
      <c r="EPJ183" s="984"/>
      <c r="EPK183" s="984"/>
      <c r="EPL183" s="984"/>
      <c r="EPM183" s="984"/>
      <c r="EPN183" s="984"/>
      <c r="EPO183" s="984"/>
      <c r="EPP183" s="984"/>
      <c r="EPQ183" s="984"/>
      <c r="EPR183" s="984"/>
      <c r="EPS183" s="984"/>
      <c r="EPT183" s="984"/>
      <c r="EPU183" s="984"/>
      <c r="EPV183" s="984"/>
      <c r="EPW183" s="984"/>
      <c r="EPX183" s="984"/>
      <c r="EPY183" s="984"/>
      <c r="EPZ183" s="984"/>
      <c r="EQA183" s="984"/>
      <c r="EQB183" s="984"/>
      <c r="EQC183" s="984"/>
      <c r="EQD183" s="984"/>
      <c r="EQE183" s="984"/>
      <c r="EQF183" s="984"/>
      <c r="EQG183" s="984"/>
      <c r="EQH183" s="984"/>
      <c r="EQI183" s="984"/>
      <c r="EQJ183" s="984"/>
      <c r="EQK183" s="984"/>
      <c r="EQL183" s="984"/>
      <c r="EQM183" s="984"/>
      <c r="EQN183" s="984"/>
      <c r="EQO183" s="984"/>
      <c r="EQP183" s="984"/>
      <c r="EQQ183" s="984"/>
      <c r="EQR183" s="984"/>
      <c r="EQS183" s="984"/>
      <c r="EQT183" s="984"/>
      <c r="EQU183" s="984"/>
      <c r="EQV183" s="984"/>
      <c r="EQW183" s="984"/>
      <c r="EQX183" s="984"/>
      <c r="EQY183" s="984"/>
      <c r="EQZ183" s="984"/>
      <c r="ERA183" s="984"/>
      <c r="ERB183" s="984"/>
      <c r="ERC183" s="984"/>
      <c r="ERD183" s="984"/>
      <c r="ERE183" s="984"/>
      <c r="ERF183" s="984"/>
      <c r="ERG183" s="984"/>
      <c r="ERH183" s="984"/>
      <c r="ERI183" s="984"/>
      <c r="ERJ183" s="984"/>
      <c r="ERK183" s="984"/>
      <c r="ERL183" s="984"/>
      <c r="ERM183" s="984"/>
      <c r="ERN183" s="984"/>
      <c r="ERO183" s="984"/>
      <c r="ERP183" s="984"/>
      <c r="ERQ183" s="984"/>
      <c r="ERR183" s="984"/>
      <c r="ERS183" s="984"/>
      <c r="ERT183" s="984"/>
      <c r="ERU183" s="984"/>
      <c r="ERV183" s="984"/>
      <c r="ERW183" s="984"/>
      <c r="ERX183" s="984"/>
      <c r="ERY183" s="984"/>
      <c r="ERZ183" s="984"/>
      <c r="ESA183" s="984"/>
      <c r="ESB183" s="984"/>
      <c r="ESC183" s="984"/>
      <c r="ESD183" s="984"/>
      <c r="ESE183" s="984"/>
      <c r="ESF183" s="984"/>
      <c r="ESG183" s="984"/>
      <c r="ESH183" s="984"/>
      <c r="ESI183" s="984"/>
      <c r="ESJ183" s="984"/>
      <c r="ESK183" s="984"/>
      <c r="ESL183" s="984"/>
      <c r="ESM183" s="984"/>
      <c r="ESN183" s="984"/>
      <c r="ESO183" s="984"/>
      <c r="ESP183" s="984"/>
      <c r="ESQ183" s="984"/>
      <c r="ESR183" s="984"/>
      <c r="ESS183" s="984"/>
      <c r="EST183" s="984"/>
      <c r="ESU183" s="984"/>
      <c r="ESV183" s="984"/>
      <c r="ESW183" s="984"/>
      <c r="ESX183" s="984"/>
      <c r="ESY183" s="984"/>
      <c r="ESZ183" s="984"/>
      <c r="ETA183" s="984"/>
      <c r="ETB183" s="984"/>
      <c r="ETC183" s="984"/>
      <c r="ETD183" s="984"/>
      <c r="ETE183" s="984"/>
      <c r="ETF183" s="984"/>
      <c r="ETG183" s="984"/>
      <c r="ETH183" s="984"/>
      <c r="ETI183" s="984"/>
      <c r="ETJ183" s="984"/>
      <c r="ETK183" s="984"/>
      <c r="ETL183" s="984"/>
      <c r="ETM183" s="984"/>
      <c r="ETN183" s="984"/>
      <c r="ETO183" s="984"/>
      <c r="ETP183" s="984"/>
      <c r="ETQ183" s="984"/>
      <c r="ETR183" s="984"/>
      <c r="ETS183" s="984"/>
      <c r="ETT183" s="984"/>
      <c r="ETU183" s="984"/>
      <c r="ETV183" s="984"/>
      <c r="ETW183" s="984"/>
      <c r="ETX183" s="984"/>
      <c r="ETY183" s="984"/>
      <c r="ETZ183" s="984"/>
      <c r="EUA183" s="984"/>
      <c r="EUB183" s="984"/>
      <c r="EUC183" s="984"/>
      <c r="EUD183" s="984"/>
      <c r="EUE183" s="984"/>
      <c r="EUF183" s="984"/>
      <c r="EUG183" s="984"/>
      <c r="EUH183" s="984"/>
      <c r="EUI183" s="984"/>
      <c r="EUJ183" s="984"/>
      <c r="EUK183" s="984"/>
      <c r="EUL183" s="984"/>
      <c r="EUM183" s="984"/>
      <c r="EUN183" s="984"/>
      <c r="EUO183" s="984"/>
      <c r="EUP183" s="984"/>
      <c r="EUQ183" s="984"/>
      <c r="EUR183" s="984"/>
      <c r="EUS183" s="984"/>
      <c r="EUT183" s="984"/>
      <c r="EUU183" s="984"/>
      <c r="EUV183" s="984"/>
      <c r="EUW183" s="984"/>
      <c r="EUX183" s="984"/>
      <c r="EUY183" s="984"/>
      <c r="EUZ183" s="984"/>
      <c r="EVA183" s="984"/>
      <c r="EVB183" s="984"/>
      <c r="EVC183" s="984"/>
      <c r="EVD183" s="984"/>
      <c r="EVE183" s="984"/>
      <c r="EVF183" s="984"/>
      <c r="EVG183" s="984"/>
      <c r="EVH183" s="984"/>
      <c r="EVI183" s="984"/>
      <c r="EVJ183" s="984"/>
      <c r="EVK183" s="984"/>
      <c r="EVL183" s="984"/>
      <c r="EVM183" s="984"/>
      <c r="EVN183" s="984"/>
      <c r="EVO183" s="984"/>
      <c r="EVP183" s="984"/>
      <c r="EVQ183" s="984"/>
      <c r="EVR183" s="984"/>
      <c r="EVS183" s="984"/>
      <c r="EVT183" s="984"/>
      <c r="EVU183" s="984"/>
      <c r="EVV183" s="984"/>
      <c r="EVW183" s="984"/>
      <c r="EVX183" s="984"/>
      <c r="EVY183" s="984"/>
      <c r="EVZ183" s="984"/>
      <c r="EWA183" s="984"/>
      <c r="EWB183" s="984"/>
      <c r="EWC183" s="984"/>
      <c r="EWD183" s="984"/>
      <c r="EWE183" s="984"/>
      <c r="EWF183" s="984"/>
      <c r="EWG183" s="984"/>
      <c r="EWH183" s="984"/>
      <c r="EWI183" s="984"/>
      <c r="EWJ183" s="984"/>
      <c r="EWK183" s="984"/>
      <c r="EWL183" s="984"/>
      <c r="EWM183" s="984"/>
      <c r="EWN183" s="984"/>
      <c r="EWO183" s="984"/>
      <c r="EWP183" s="984"/>
      <c r="EWQ183" s="984"/>
      <c r="EWR183" s="984"/>
      <c r="EWS183" s="984"/>
      <c r="EWT183" s="984"/>
      <c r="EWU183" s="984"/>
      <c r="EWV183" s="984"/>
      <c r="EWW183" s="984"/>
      <c r="EWX183" s="984"/>
      <c r="EWY183" s="984"/>
      <c r="EWZ183" s="984"/>
      <c r="EXA183" s="984"/>
      <c r="EXB183" s="984"/>
      <c r="EXC183" s="984"/>
      <c r="EXD183" s="984"/>
      <c r="EXE183" s="984"/>
      <c r="EXF183" s="984"/>
      <c r="EXG183" s="984"/>
      <c r="EXH183" s="984"/>
      <c r="EXI183" s="984"/>
      <c r="EXJ183" s="984"/>
      <c r="EXK183" s="984"/>
      <c r="EXL183" s="984"/>
      <c r="EXM183" s="984"/>
      <c r="EXN183" s="984"/>
      <c r="EXO183" s="984"/>
      <c r="EXP183" s="984"/>
      <c r="EXQ183" s="984"/>
      <c r="EXR183" s="984"/>
      <c r="EXS183" s="984"/>
      <c r="EXT183" s="984"/>
      <c r="EXU183" s="984"/>
      <c r="EXV183" s="984"/>
      <c r="EXW183" s="984"/>
      <c r="EXX183" s="984"/>
      <c r="EXY183" s="984"/>
      <c r="EXZ183" s="984"/>
      <c r="EYA183" s="984"/>
      <c r="EYB183" s="984"/>
      <c r="EYC183" s="984"/>
      <c r="EYD183" s="984"/>
      <c r="EYE183" s="984"/>
      <c r="EYF183" s="984"/>
      <c r="EYG183" s="984"/>
      <c r="EYH183" s="984"/>
      <c r="EYI183" s="984"/>
      <c r="EYJ183" s="984"/>
      <c r="EYK183" s="984"/>
      <c r="EYL183" s="984"/>
      <c r="EYM183" s="984"/>
      <c r="EYN183" s="984"/>
      <c r="EYO183" s="984"/>
      <c r="EYP183" s="984"/>
      <c r="EYQ183" s="984"/>
      <c r="EYR183" s="984"/>
      <c r="EYS183" s="984"/>
      <c r="EYT183" s="984"/>
      <c r="EYU183" s="984"/>
      <c r="EYV183" s="984"/>
      <c r="EYW183" s="984"/>
      <c r="EYX183" s="984"/>
      <c r="EYY183" s="984"/>
      <c r="EYZ183" s="984"/>
      <c r="EZA183" s="984"/>
      <c r="EZB183" s="984"/>
      <c r="EZC183" s="984"/>
      <c r="EZD183" s="984"/>
      <c r="EZE183" s="984"/>
      <c r="EZF183" s="984"/>
      <c r="EZG183" s="984"/>
      <c r="EZH183" s="984"/>
      <c r="EZI183" s="984"/>
      <c r="EZJ183" s="984"/>
      <c r="EZK183" s="984"/>
      <c r="EZL183" s="984"/>
      <c r="EZM183" s="984"/>
      <c r="EZN183" s="984"/>
      <c r="EZO183" s="984"/>
      <c r="EZP183" s="984"/>
      <c r="EZQ183" s="984"/>
      <c r="EZR183" s="984"/>
      <c r="EZS183" s="984"/>
      <c r="EZT183" s="984"/>
      <c r="EZU183" s="984"/>
      <c r="EZV183" s="984"/>
      <c r="EZW183" s="984"/>
      <c r="EZX183" s="984"/>
      <c r="EZY183" s="984"/>
      <c r="EZZ183" s="984"/>
      <c r="FAA183" s="984"/>
      <c r="FAB183" s="984"/>
      <c r="FAC183" s="984"/>
      <c r="FAD183" s="984"/>
      <c r="FAE183" s="984"/>
      <c r="FAF183" s="984"/>
      <c r="FAG183" s="984"/>
      <c r="FAH183" s="984"/>
      <c r="FAI183" s="984"/>
      <c r="FAJ183" s="984"/>
      <c r="FAK183" s="984"/>
      <c r="FAL183" s="984"/>
      <c r="FAM183" s="984"/>
      <c r="FAN183" s="984"/>
      <c r="FAO183" s="984"/>
      <c r="FAP183" s="984"/>
      <c r="FAQ183" s="984"/>
      <c r="FAR183" s="984"/>
      <c r="FAS183" s="984"/>
      <c r="FAT183" s="984"/>
      <c r="FAU183" s="984"/>
      <c r="FAV183" s="984"/>
      <c r="FAW183" s="984"/>
      <c r="FAX183" s="984"/>
      <c r="FAY183" s="984"/>
      <c r="FAZ183" s="984"/>
      <c r="FBA183" s="984"/>
      <c r="FBB183" s="984"/>
      <c r="FBC183" s="984"/>
      <c r="FBD183" s="984"/>
      <c r="FBE183" s="984"/>
      <c r="FBF183" s="984"/>
      <c r="FBG183" s="984"/>
      <c r="FBH183" s="984"/>
      <c r="FBI183" s="984"/>
      <c r="FBJ183" s="984"/>
      <c r="FBK183" s="984"/>
      <c r="FBL183" s="984"/>
      <c r="FBM183" s="984"/>
      <c r="FBN183" s="984"/>
      <c r="FBO183" s="984"/>
      <c r="FBP183" s="984"/>
      <c r="FBQ183" s="984"/>
      <c r="FBR183" s="984"/>
      <c r="FBS183" s="984"/>
      <c r="FBT183" s="984"/>
      <c r="FBU183" s="984"/>
      <c r="FBV183" s="984"/>
      <c r="FBW183" s="984"/>
      <c r="FBX183" s="984"/>
      <c r="FBY183" s="984"/>
      <c r="FBZ183" s="984"/>
      <c r="FCA183" s="984"/>
      <c r="FCB183" s="984"/>
      <c r="FCC183" s="984"/>
      <c r="FCD183" s="984"/>
      <c r="FCE183" s="984"/>
      <c r="FCF183" s="984"/>
      <c r="FCG183" s="984"/>
      <c r="FCH183" s="984"/>
      <c r="FCI183" s="984"/>
      <c r="FCJ183" s="984"/>
      <c r="FCK183" s="984"/>
      <c r="FCL183" s="984"/>
      <c r="FCM183" s="984"/>
      <c r="FCN183" s="984"/>
      <c r="FCO183" s="984"/>
      <c r="FCP183" s="984"/>
      <c r="FCQ183" s="984"/>
      <c r="FCR183" s="984"/>
      <c r="FCS183" s="984"/>
      <c r="FCT183" s="984"/>
      <c r="FCU183" s="984"/>
      <c r="FCV183" s="984"/>
      <c r="FCW183" s="984"/>
      <c r="FCX183" s="984"/>
      <c r="FCY183" s="984"/>
      <c r="FCZ183" s="984"/>
      <c r="FDA183" s="984"/>
      <c r="FDB183" s="984"/>
      <c r="FDC183" s="984"/>
      <c r="FDD183" s="984"/>
      <c r="FDE183" s="984"/>
      <c r="FDF183" s="984"/>
      <c r="FDG183" s="984"/>
      <c r="FDH183" s="984"/>
      <c r="FDI183" s="984"/>
      <c r="FDJ183" s="984"/>
      <c r="FDK183" s="984"/>
      <c r="FDL183" s="984"/>
      <c r="FDM183" s="984"/>
      <c r="FDN183" s="984"/>
      <c r="FDO183" s="984"/>
      <c r="FDP183" s="984"/>
      <c r="FDQ183" s="984"/>
      <c r="FDR183" s="984"/>
      <c r="FDS183" s="984"/>
      <c r="FDT183" s="984"/>
      <c r="FDU183" s="984"/>
      <c r="FDV183" s="984"/>
      <c r="FDW183" s="984"/>
      <c r="FDX183" s="984"/>
      <c r="FDY183" s="984"/>
      <c r="FDZ183" s="984"/>
      <c r="FEA183" s="984"/>
      <c r="FEB183" s="984"/>
      <c r="FEC183" s="984"/>
      <c r="FED183" s="984"/>
      <c r="FEE183" s="984"/>
      <c r="FEF183" s="984"/>
      <c r="FEG183" s="984"/>
      <c r="FEH183" s="984"/>
      <c r="FEI183" s="984"/>
      <c r="FEJ183" s="984"/>
      <c r="FEK183" s="984"/>
      <c r="FEL183" s="984"/>
      <c r="FEM183" s="984"/>
      <c r="FEN183" s="984"/>
      <c r="FEO183" s="984"/>
      <c r="FEP183" s="984"/>
      <c r="FEQ183" s="984"/>
      <c r="FER183" s="984"/>
      <c r="FES183" s="984"/>
      <c r="FET183" s="984"/>
      <c r="FEU183" s="984"/>
      <c r="FEV183" s="984"/>
      <c r="FEW183" s="984"/>
      <c r="FEX183" s="984"/>
      <c r="FEY183" s="984"/>
      <c r="FEZ183" s="984"/>
      <c r="FFA183" s="984"/>
      <c r="FFB183" s="984"/>
      <c r="FFC183" s="984"/>
      <c r="FFD183" s="984"/>
      <c r="FFE183" s="984"/>
      <c r="FFF183" s="984"/>
      <c r="FFG183" s="984"/>
      <c r="FFH183" s="984"/>
      <c r="FFI183" s="984"/>
      <c r="FFJ183" s="984"/>
      <c r="FFK183" s="984"/>
      <c r="FFL183" s="984"/>
      <c r="FFM183" s="984"/>
      <c r="FFN183" s="984"/>
      <c r="FFO183" s="984"/>
      <c r="FFP183" s="984"/>
      <c r="FFQ183" s="984"/>
      <c r="FFR183" s="984"/>
      <c r="FFS183" s="984"/>
      <c r="FFT183" s="984"/>
      <c r="FFU183" s="984"/>
      <c r="FFV183" s="984"/>
      <c r="FFW183" s="984"/>
      <c r="FFX183" s="984"/>
      <c r="FFY183" s="984"/>
      <c r="FFZ183" s="984"/>
      <c r="FGA183" s="984"/>
      <c r="FGB183" s="984"/>
      <c r="FGC183" s="984"/>
      <c r="FGD183" s="984"/>
      <c r="FGE183" s="984"/>
      <c r="FGF183" s="984"/>
      <c r="FGG183" s="984"/>
      <c r="FGH183" s="984"/>
      <c r="FGI183" s="984"/>
      <c r="FGJ183" s="984"/>
      <c r="FGK183" s="984"/>
      <c r="FGL183" s="984"/>
      <c r="FGM183" s="984"/>
      <c r="FGN183" s="984"/>
      <c r="FGO183" s="984"/>
      <c r="FGP183" s="984"/>
      <c r="FGQ183" s="984"/>
      <c r="FGR183" s="984"/>
      <c r="FGS183" s="984"/>
      <c r="FGT183" s="984"/>
      <c r="FGU183" s="984"/>
      <c r="FGV183" s="984"/>
      <c r="FGW183" s="984"/>
      <c r="FGX183" s="984"/>
      <c r="FGY183" s="984"/>
      <c r="FGZ183" s="984"/>
      <c r="FHA183" s="984"/>
      <c r="FHB183" s="984"/>
      <c r="FHC183" s="984"/>
      <c r="FHD183" s="984"/>
      <c r="FHE183" s="984"/>
      <c r="FHF183" s="984"/>
      <c r="FHG183" s="984"/>
      <c r="FHH183" s="984"/>
      <c r="FHI183" s="984"/>
      <c r="FHJ183" s="984"/>
      <c r="FHK183" s="984"/>
      <c r="FHL183" s="984"/>
      <c r="FHM183" s="984"/>
      <c r="FHN183" s="984"/>
      <c r="FHO183" s="984"/>
      <c r="FHP183" s="984"/>
      <c r="FHQ183" s="984"/>
      <c r="FHR183" s="984"/>
      <c r="FHS183" s="984"/>
      <c r="FHT183" s="984"/>
      <c r="FHU183" s="984"/>
      <c r="FHV183" s="984"/>
      <c r="FHW183" s="984"/>
      <c r="FHX183" s="984"/>
      <c r="FHY183" s="984"/>
      <c r="FHZ183" s="984"/>
      <c r="FIA183" s="984"/>
      <c r="FIB183" s="984"/>
      <c r="FIC183" s="984"/>
      <c r="FID183" s="984"/>
      <c r="FIE183" s="984"/>
      <c r="FIF183" s="984"/>
      <c r="FIG183" s="984"/>
      <c r="FIH183" s="984"/>
      <c r="FII183" s="984"/>
      <c r="FIJ183" s="984"/>
      <c r="FIK183" s="984"/>
      <c r="FIL183" s="984"/>
      <c r="FIM183" s="984"/>
      <c r="FIN183" s="984"/>
      <c r="FIO183" s="984"/>
      <c r="FIP183" s="984"/>
      <c r="FIQ183" s="984"/>
      <c r="FIR183" s="984"/>
      <c r="FIS183" s="984"/>
      <c r="FIT183" s="984"/>
      <c r="FIU183" s="984"/>
      <c r="FIV183" s="984"/>
      <c r="FIW183" s="984"/>
      <c r="FIX183" s="984"/>
      <c r="FIY183" s="984"/>
      <c r="FIZ183" s="984"/>
      <c r="FJA183" s="984"/>
      <c r="FJB183" s="984"/>
      <c r="FJC183" s="984"/>
      <c r="FJD183" s="984"/>
      <c r="FJE183" s="984"/>
      <c r="FJF183" s="984"/>
      <c r="FJG183" s="984"/>
      <c r="FJH183" s="984"/>
      <c r="FJI183" s="984"/>
      <c r="FJJ183" s="984"/>
      <c r="FJK183" s="984"/>
      <c r="FJL183" s="984"/>
      <c r="FJM183" s="984"/>
      <c r="FJN183" s="984"/>
      <c r="FJO183" s="984"/>
      <c r="FJP183" s="984"/>
      <c r="FJQ183" s="984"/>
      <c r="FJR183" s="984"/>
      <c r="FJS183" s="984"/>
      <c r="FJT183" s="984"/>
      <c r="FJU183" s="984"/>
      <c r="FJV183" s="984"/>
      <c r="FJW183" s="984"/>
      <c r="FJX183" s="984"/>
      <c r="FJY183" s="984"/>
      <c r="FJZ183" s="984"/>
      <c r="FKA183" s="984"/>
      <c r="FKB183" s="984"/>
      <c r="FKC183" s="984"/>
      <c r="FKD183" s="984"/>
      <c r="FKE183" s="984"/>
      <c r="FKF183" s="984"/>
      <c r="FKG183" s="984"/>
      <c r="FKH183" s="984"/>
      <c r="FKI183" s="984"/>
      <c r="FKJ183" s="984"/>
      <c r="FKK183" s="984"/>
      <c r="FKL183" s="984"/>
      <c r="FKM183" s="984"/>
      <c r="FKN183" s="984"/>
      <c r="FKO183" s="984"/>
      <c r="FKP183" s="984"/>
      <c r="FKQ183" s="984"/>
      <c r="FKR183" s="984"/>
      <c r="FKS183" s="984"/>
      <c r="FKT183" s="984"/>
      <c r="FKU183" s="984"/>
      <c r="FKV183" s="984"/>
      <c r="FKW183" s="984"/>
      <c r="FKX183" s="984"/>
      <c r="FKY183" s="984"/>
      <c r="FKZ183" s="984"/>
      <c r="FLA183" s="984"/>
      <c r="FLB183" s="984"/>
      <c r="FLC183" s="984"/>
      <c r="FLD183" s="984"/>
      <c r="FLE183" s="984"/>
      <c r="FLF183" s="984"/>
      <c r="FLG183" s="984"/>
      <c r="FLH183" s="984"/>
      <c r="FLI183" s="984"/>
      <c r="FLJ183" s="984"/>
      <c r="FLK183" s="984"/>
      <c r="FLL183" s="984"/>
      <c r="FLM183" s="984"/>
      <c r="FLN183" s="984"/>
      <c r="FLO183" s="984"/>
      <c r="FLP183" s="984"/>
      <c r="FLQ183" s="984"/>
      <c r="FLR183" s="984"/>
      <c r="FLS183" s="984"/>
      <c r="FLT183" s="984"/>
      <c r="FLU183" s="984"/>
      <c r="FLV183" s="984"/>
      <c r="FLW183" s="984"/>
      <c r="FLX183" s="984"/>
      <c r="FLY183" s="984"/>
      <c r="FLZ183" s="984"/>
      <c r="FMA183" s="984"/>
      <c r="FMB183" s="984"/>
      <c r="FMC183" s="984"/>
      <c r="FMD183" s="984"/>
      <c r="FME183" s="984"/>
      <c r="FMF183" s="984"/>
      <c r="FMG183" s="984"/>
      <c r="FMH183" s="984"/>
      <c r="FMI183" s="984"/>
      <c r="FMJ183" s="984"/>
      <c r="FMK183" s="984"/>
      <c r="FML183" s="984"/>
      <c r="FMM183" s="984"/>
      <c r="FMN183" s="984"/>
      <c r="FMO183" s="984"/>
      <c r="FMP183" s="984"/>
      <c r="FMQ183" s="984"/>
      <c r="FMR183" s="984"/>
      <c r="FMS183" s="984"/>
      <c r="FMT183" s="984"/>
      <c r="FMU183" s="984"/>
      <c r="FMV183" s="984"/>
      <c r="FMW183" s="984"/>
      <c r="FMX183" s="984"/>
      <c r="FMY183" s="984"/>
      <c r="FMZ183" s="984"/>
      <c r="FNA183" s="984"/>
      <c r="FNB183" s="984"/>
      <c r="FNC183" s="984"/>
      <c r="FND183" s="984"/>
      <c r="FNE183" s="984"/>
      <c r="FNF183" s="984"/>
      <c r="FNG183" s="984"/>
      <c r="FNH183" s="984"/>
      <c r="FNI183" s="984"/>
      <c r="FNJ183" s="984"/>
      <c r="FNK183" s="984"/>
      <c r="FNL183" s="984"/>
      <c r="FNM183" s="984"/>
      <c r="FNN183" s="984"/>
      <c r="FNO183" s="984"/>
      <c r="FNP183" s="984"/>
      <c r="FNQ183" s="984"/>
      <c r="FNR183" s="984"/>
      <c r="FNS183" s="984"/>
      <c r="FNT183" s="984"/>
      <c r="FNU183" s="984"/>
      <c r="FNV183" s="984"/>
      <c r="FNW183" s="984"/>
      <c r="FNX183" s="984"/>
      <c r="FNY183" s="984"/>
      <c r="FNZ183" s="984"/>
      <c r="FOA183" s="984"/>
      <c r="FOB183" s="984"/>
      <c r="FOC183" s="984"/>
      <c r="FOD183" s="984"/>
      <c r="FOE183" s="984"/>
      <c r="FOF183" s="984"/>
      <c r="FOG183" s="984"/>
      <c r="FOH183" s="984"/>
      <c r="FOI183" s="984"/>
      <c r="FOJ183" s="984"/>
      <c r="FOK183" s="984"/>
      <c r="FOL183" s="984"/>
      <c r="FOM183" s="984"/>
      <c r="FON183" s="984"/>
      <c r="FOO183" s="984"/>
      <c r="FOP183" s="984"/>
      <c r="FOQ183" s="984"/>
      <c r="FOR183" s="984"/>
      <c r="FOS183" s="984"/>
      <c r="FOT183" s="984"/>
      <c r="FOU183" s="984"/>
      <c r="FOV183" s="984"/>
      <c r="FOW183" s="984"/>
      <c r="FOX183" s="984"/>
      <c r="FOY183" s="984"/>
      <c r="FOZ183" s="984"/>
      <c r="FPA183" s="984"/>
      <c r="FPB183" s="984"/>
      <c r="FPC183" s="984"/>
      <c r="FPD183" s="984"/>
      <c r="FPE183" s="984"/>
      <c r="FPF183" s="984"/>
      <c r="FPG183" s="984"/>
      <c r="FPH183" s="984"/>
      <c r="FPI183" s="984"/>
      <c r="FPJ183" s="984"/>
      <c r="FPK183" s="984"/>
      <c r="FPL183" s="984"/>
      <c r="FPM183" s="984"/>
      <c r="FPN183" s="984"/>
      <c r="FPO183" s="984"/>
      <c r="FPP183" s="984"/>
      <c r="FPQ183" s="984"/>
      <c r="FPR183" s="984"/>
      <c r="FPS183" s="984"/>
      <c r="FPT183" s="984"/>
      <c r="FPU183" s="984"/>
      <c r="FPV183" s="984"/>
      <c r="FPW183" s="984"/>
      <c r="FPX183" s="984"/>
      <c r="FPY183" s="984"/>
      <c r="FPZ183" s="984"/>
      <c r="FQA183" s="984"/>
      <c r="FQB183" s="984"/>
      <c r="FQC183" s="984"/>
      <c r="FQD183" s="984"/>
      <c r="FQE183" s="984"/>
      <c r="FQF183" s="984"/>
      <c r="FQG183" s="984"/>
      <c r="FQH183" s="984"/>
      <c r="FQI183" s="984"/>
      <c r="FQJ183" s="984"/>
      <c r="FQK183" s="984"/>
      <c r="FQL183" s="984"/>
      <c r="FQM183" s="984"/>
      <c r="FQN183" s="984"/>
      <c r="FQO183" s="984"/>
      <c r="FQP183" s="984"/>
      <c r="FQQ183" s="984"/>
      <c r="FQR183" s="984"/>
      <c r="FQS183" s="984"/>
      <c r="FQT183" s="984"/>
      <c r="FQU183" s="984"/>
      <c r="FQV183" s="984"/>
      <c r="FQW183" s="984"/>
      <c r="FQX183" s="984"/>
      <c r="FQY183" s="984"/>
      <c r="FQZ183" s="984"/>
      <c r="FRA183" s="984"/>
      <c r="FRB183" s="984"/>
      <c r="FRC183" s="984"/>
      <c r="FRD183" s="984"/>
      <c r="FRE183" s="984"/>
      <c r="FRF183" s="984"/>
      <c r="FRG183" s="984"/>
      <c r="FRH183" s="984"/>
      <c r="FRI183" s="984"/>
      <c r="FRJ183" s="984"/>
      <c r="FRK183" s="984"/>
      <c r="FRL183" s="984"/>
      <c r="FRM183" s="984"/>
      <c r="FRN183" s="984"/>
      <c r="FRO183" s="984"/>
      <c r="FRP183" s="984"/>
      <c r="FRQ183" s="984"/>
      <c r="FRR183" s="984"/>
      <c r="FRS183" s="984"/>
      <c r="FRT183" s="984"/>
      <c r="FRU183" s="984"/>
      <c r="FRV183" s="984"/>
      <c r="FRW183" s="984"/>
      <c r="FRX183" s="984"/>
      <c r="FRY183" s="984"/>
      <c r="FRZ183" s="984"/>
      <c r="FSA183" s="984"/>
      <c r="FSB183" s="984"/>
      <c r="FSC183" s="984"/>
      <c r="FSD183" s="984"/>
      <c r="FSE183" s="984"/>
      <c r="FSF183" s="984"/>
      <c r="FSG183" s="984"/>
      <c r="FSH183" s="984"/>
      <c r="FSI183" s="984"/>
      <c r="FSJ183" s="984"/>
      <c r="FSK183" s="984"/>
      <c r="FSL183" s="984"/>
      <c r="FSM183" s="984"/>
      <c r="FSN183" s="984"/>
      <c r="FSO183" s="984"/>
      <c r="FSP183" s="984"/>
      <c r="FSQ183" s="984"/>
      <c r="FSR183" s="984"/>
      <c r="FSS183" s="984"/>
      <c r="FST183" s="984"/>
      <c r="FSU183" s="984"/>
      <c r="FSV183" s="984"/>
      <c r="FSW183" s="984"/>
      <c r="FSX183" s="984"/>
      <c r="FSY183" s="984"/>
      <c r="FSZ183" s="984"/>
      <c r="FTA183" s="984"/>
      <c r="FTB183" s="984"/>
      <c r="FTC183" s="984"/>
      <c r="FTD183" s="984"/>
      <c r="FTE183" s="984"/>
      <c r="FTF183" s="984"/>
      <c r="FTG183" s="984"/>
      <c r="FTH183" s="984"/>
      <c r="FTI183" s="984"/>
      <c r="FTJ183" s="984"/>
      <c r="FTK183" s="984"/>
      <c r="FTL183" s="984"/>
      <c r="FTM183" s="984"/>
      <c r="FTN183" s="984"/>
      <c r="FTO183" s="984"/>
      <c r="FTP183" s="984"/>
      <c r="FTQ183" s="984"/>
      <c r="FTR183" s="984"/>
      <c r="FTS183" s="984"/>
      <c r="FTT183" s="984"/>
      <c r="FTU183" s="984"/>
      <c r="FTV183" s="984"/>
      <c r="FTW183" s="984"/>
      <c r="FTX183" s="984"/>
      <c r="FTY183" s="984"/>
      <c r="FTZ183" s="984"/>
      <c r="FUA183" s="984"/>
      <c r="FUB183" s="984"/>
      <c r="FUC183" s="984"/>
      <c r="FUD183" s="984"/>
      <c r="FUE183" s="984"/>
      <c r="FUF183" s="984"/>
      <c r="FUG183" s="984"/>
      <c r="FUH183" s="984"/>
      <c r="FUI183" s="984"/>
      <c r="FUJ183" s="984"/>
      <c r="FUK183" s="984"/>
      <c r="FUL183" s="984"/>
      <c r="FUM183" s="984"/>
      <c r="FUN183" s="984"/>
      <c r="FUO183" s="984"/>
      <c r="FUP183" s="984"/>
      <c r="FUQ183" s="984"/>
      <c r="FUR183" s="984"/>
      <c r="FUS183" s="984"/>
      <c r="FUT183" s="984"/>
      <c r="FUU183" s="984"/>
      <c r="FUV183" s="984"/>
      <c r="FUW183" s="984"/>
      <c r="FUX183" s="984"/>
      <c r="FUY183" s="984"/>
      <c r="FUZ183" s="984"/>
      <c r="FVA183" s="984"/>
      <c r="FVB183" s="984"/>
      <c r="FVC183" s="984"/>
      <c r="FVD183" s="984"/>
      <c r="FVE183" s="984"/>
      <c r="FVF183" s="984"/>
      <c r="FVG183" s="984"/>
      <c r="FVH183" s="984"/>
      <c r="FVI183" s="984"/>
      <c r="FVJ183" s="984"/>
      <c r="FVK183" s="984"/>
      <c r="FVL183" s="984"/>
      <c r="FVM183" s="984"/>
      <c r="FVN183" s="984"/>
      <c r="FVO183" s="984"/>
      <c r="FVP183" s="984"/>
      <c r="FVQ183" s="984"/>
      <c r="FVR183" s="984"/>
      <c r="FVS183" s="984"/>
      <c r="FVT183" s="984"/>
      <c r="FVU183" s="984"/>
      <c r="FVV183" s="984"/>
      <c r="FVW183" s="984"/>
      <c r="FVX183" s="984"/>
      <c r="FVY183" s="984"/>
      <c r="FVZ183" s="984"/>
      <c r="FWA183" s="984"/>
      <c r="FWB183" s="984"/>
      <c r="FWC183" s="984"/>
      <c r="FWD183" s="984"/>
      <c r="FWE183" s="984"/>
      <c r="FWF183" s="984"/>
      <c r="FWG183" s="984"/>
      <c r="FWH183" s="984"/>
      <c r="FWI183" s="984"/>
      <c r="FWJ183" s="984"/>
      <c r="FWK183" s="984"/>
      <c r="FWL183" s="984"/>
      <c r="FWM183" s="984"/>
      <c r="FWN183" s="984"/>
      <c r="FWO183" s="984"/>
      <c r="FWP183" s="984"/>
      <c r="FWQ183" s="984"/>
      <c r="FWR183" s="984"/>
      <c r="FWS183" s="984"/>
      <c r="FWT183" s="984"/>
      <c r="FWU183" s="984"/>
      <c r="FWV183" s="984"/>
      <c r="FWW183" s="984"/>
      <c r="FWX183" s="984"/>
      <c r="FWY183" s="984"/>
      <c r="FWZ183" s="984"/>
      <c r="FXA183" s="984"/>
      <c r="FXB183" s="984"/>
      <c r="FXC183" s="984"/>
      <c r="FXD183" s="984"/>
      <c r="FXE183" s="984"/>
      <c r="FXF183" s="984"/>
      <c r="FXG183" s="984"/>
      <c r="FXH183" s="984"/>
      <c r="FXI183" s="984"/>
      <c r="FXJ183" s="984"/>
      <c r="FXK183" s="984"/>
      <c r="FXL183" s="984"/>
      <c r="FXM183" s="984"/>
      <c r="FXN183" s="984"/>
      <c r="FXO183" s="984"/>
      <c r="FXP183" s="984"/>
      <c r="FXQ183" s="984"/>
      <c r="FXR183" s="984"/>
      <c r="FXS183" s="984"/>
      <c r="FXT183" s="984"/>
      <c r="FXU183" s="984"/>
      <c r="FXV183" s="984"/>
      <c r="FXW183" s="984"/>
      <c r="FXX183" s="984"/>
      <c r="FXY183" s="984"/>
      <c r="FXZ183" s="984"/>
      <c r="FYA183" s="984"/>
      <c r="FYB183" s="984"/>
      <c r="FYC183" s="984"/>
      <c r="FYD183" s="984"/>
      <c r="FYE183" s="984"/>
      <c r="FYF183" s="984"/>
      <c r="FYG183" s="984"/>
      <c r="FYH183" s="984"/>
      <c r="FYI183" s="984"/>
      <c r="FYJ183" s="984"/>
      <c r="FYK183" s="984"/>
      <c r="FYL183" s="984"/>
      <c r="FYM183" s="984"/>
      <c r="FYN183" s="984"/>
      <c r="FYO183" s="984"/>
      <c r="FYP183" s="984"/>
      <c r="FYQ183" s="984"/>
      <c r="FYR183" s="984"/>
      <c r="FYS183" s="984"/>
      <c r="FYT183" s="984"/>
      <c r="FYU183" s="984"/>
      <c r="FYV183" s="984"/>
      <c r="FYW183" s="984"/>
      <c r="FYX183" s="984"/>
      <c r="FYY183" s="984"/>
      <c r="FYZ183" s="984"/>
      <c r="FZA183" s="984"/>
      <c r="FZB183" s="984"/>
      <c r="FZC183" s="984"/>
      <c r="FZD183" s="984"/>
      <c r="FZE183" s="984"/>
      <c r="FZF183" s="984"/>
      <c r="FZG183" s="984"/>
      <c r="FZH183" s="984"/>
      <c r="FZI183" s="984"/>
      <c r="FZJ183" s="984"/>
      <c r="FZK183" s="984"/>
      <c r="FZL183" s="984"/>
      <c r="FZM183" s="984"/>
      <c r="FZN183" s="984"/>
      <c r="FZO183" s="984"/>
      <c r="FZP183" s="984"/>
      <c r="FZQ183" s="984"/>
      <c r="FZR183" s="984"/>
      <c r="FZS183" s="984"/>
      <c r="FZT183" s="984"/>
      <c r="FZU183" s="984"/>
      <c r="FZV183" s="984"/>
      <c r="FZW183" s="984"/>
      <c r="FZX183" s="984"/>
      <c r="FZY183" s="984"/>
      <c r="FZZ183" s="984"/>
      <c r="GAA183" s="984"/>
      <c r="GAB183" s="984"/>
      <c r="GAC183" s="984"/>
      <c r="GAD183" s="984"/>
      <c r="GAE183" s="984"/>
      <c r="GAF183" s="984"/>
      <c r="GAG183" s="984"/>
      <c r="GAH183" s="984"/>
      <c r="GAI183" s="984"/>
      <c r="GAJ183" s="984"/>
      <c r="GAK183" s="984"/>
      <c r="GAL183" s="984"/>
      <c r="GAM183" s="984"/>
      <c r="GAN183" s="984"/>
      <c r="GAO183" s="984"/>
      <c r="GAP183" s="984"/>
      <c r="GAQ183" s="984"/>
      <c r="GAR183" s="984"/>
      <c r="GAS183" s="984"/>
      <c r="GAT183" s="984"/>
      <c r="GAU183" s="984"/>
      <c r="GAV183" s="984"/>
      <c r="GAW183" s="984"/>
      <c r="GAX183" s="984"/>
      <c r="GAY183" s="984"/>
      <c r="GAZ183" s="984"/>
      <c r="GBA183" s="984"/>
      <c r="GBB183" s="984"/>
      <c r="GBC183" s="984"/>
      <c r="GBD183" s="984"/>
      <c r="GBE183" s="984"/>
      <c r="GBF183" s="984"/>
      <c r="GBG183" s="984"/>
      <c r="GBH183" s="984"/>
      <c r="GBI183" s="984"/>
      <c r="GBJ183" s="984"/>
      <c r="GBK183" s="984"/>
      <c r="GBL183" s="984"/>
      <c r="GBM183" s="984"/>
      <c r="GBN183" s="984"/>
      <c r="GBO183" s="984"/>
      <c r="GBP183" s="984"/>
      <c r="GBQ183" s="984"/>
      <c r="GBR183" s="984"/>
      <c r="GBS183" s="984"/>
      <c r="GBT183" s="984"/>
      <c r="GBU183" s="984"/>
      <c r="GBV183" s="984"/>
      <c r="GBW183" s="984"/>
      <c r="GBX183" s="984"/>
      <c r="GBY183" s="984"/>
      <c r="GBZ183" s="984"/>
      <c r="GCA183" s="984"/>
      <c r="GCB183" s="984"/>
      <c r="GCC183" s="984"/>
      <c r="GCD183" s="984"/>
      <c r="GCE183" s="984"/>
      <c r="GCF183" s="984"/>
      <c r="GCG183" s="984"/>
      <c r="GCH183" s="984"/>
      <c r="GCI183" s="984"/>
      <c r="GCJ183" s="984"/>
      <c r="GCK183" s="984"/>
      <c r="GCL183" s="984"/>
      <c r="GCM183" s="984"/>
      <c r="GCN183" s="984"/>
      <c r="GCO183" s="984"/>
      <c r="GCP183" s="984"/>
      <c r="GCQ183" s="984"/>
      <c r="GCR183" s="984"/>
      <c r="GCS183" s="984"/>
      <c r="GCT183" s="984"/>
      <c r="GCU183" s="984"/>
      <c r="GCV183" s="984"/>
      <c r="GCW183" s="984"/>
      <c r="GCX183" s="984"/>
      <c r="GCY183" s="984"/>
      <c r="GCZ183" s="984"/>
      <c r="GDA183" s="984"/>
      <c r="GDB183" s="984"/>
      <c r="GDC183" s="984"/>
      <c r="GDD183" s="984"/>
      <c r="GDE183" s="984"/>
      <c r="GDF183" s="984"/>
      <c r="GDG183" s="984"/>
      <c r="GDH183" s="984"/>
      <c r="GDI183" s="984"/>
      <c r="GDJ183" s="984"/>
      <c r="GDK183" s="984"/>
      <c r="GDL183" s="984"/>
      <c r="GDM183" s="984"/>
      <c r="GDN183" s="984"/>
      <c r="GDO183" s="984"/>
      <c r="GDP183" s="984"/>
      <c r="GDQ183" s="984"/>
      <c r="GDR183" s="984"/>
      <c r="GDS183" s="984"/>
      <c r="GDT183" s="984"/>
      <c r="GDU183" s="984"/>
      <c r="GDV183" s="984"/>
      <c r="GDW183" s="984"/>
      <c r="GDX183" s="984"/>
      <c r="GDY183" s="984"/>
      <c r="GDZ183" s="984"/>
      <c r="GEA183" s="984"/>
      <c r="GEB183" s="984"/>
      <c r="GEC183" s="984"/>
      <c r="GED183" s="984"/>
      <c r="GEE183" s="984"/>
      <c r="GEF183" s="984"/>
      <c r="GEG183" s="984"/>
      <c r="GEH183" s="984"/>
      <c r="GEI183" s="984"/>
      <c r="GEJ183" s="984"/>
      <c r="GEK183" s="984"/>
      <c r="GEL183" s="984"/>
      <c r="GEM183" s="984"/>
      <c r="GEN183" s="984"/>
      <c r="GEO183" s="984"/>
      <c r="GEP183" s="984"/>
      <c r="GEQ183" s="984"/>
      <c r="GER183" s="984"/>
      <c r="GES183" s="984"/>
      <c r="GET183" s="984"/>
      <c r="GEU183" s="984"/>
      <c r="GEV183" s="984"/>
      <c r="GEW183" s="984"/>
      <c r="GEX183" s="984"/>
      <c r="GEY183" s="984"/>
      <c r="GEZ183" s="984"/>
      <c r="GFA183" s="984"/>
      <c r="GFB183" s="984"/>
      <c r="GFC183" s="984"/>
      <c r="GFD183" s="984"/>
      <c r="GFE183" s="984"/>
      <c r="GFF183" s="984"/>
      <c r="GFG183" s="984"/>
      <c r="GFH183" s="984"/>
      <c r="GFI183" s="984"/>
      <c r="GFJ183" s="984"/>
      <c r="GFK183" s="984"/>
      <c r="GFL183" s="984"/>
      <c r="GFM183" s="984"/>
      <c r="GFN183" s="984"/>
      <c r="GFO183" s="984"/>
      <c r="GFP183" s="984"/>
      <c r="GFQ183" s="984"/>
      <c r="GFR183" s="984"/>
      <c r="GFS183" s="984"/>
      <c r="GFT183" s="984"/>
      <c r="GFU183" s="984"/>
      <c r="GFV183" s="984"/>
      <c r="GFW183" s="984"/>
      <c r="GFX183" s="984"/>
      <c r="GFY183" s="984"/>
      <c r="GFZ183" s="984"/>
      <c r="GGA183" s="984"/>
      <c r="GGB183" s="984"/>
      <c r="GGC183" s="984"/>
      <c r="GGD183" s="984"/>
      <c r="GGE183" s="984"/>
      <c r="GGF183" s="984"/>
      <c r="GGG183" s="984"/>
      <c r="GGH183" s="984"/>
      <c r="GGI183" s="984"/>
      <c r="GGJ183" s="984"/>
      <c r="GGK183" s="984"/>
      <c r="GGL183" s="984"/>
      <c r="GGM183" s="984"/>
      <c r="GGN183" s="984"/>
      <c r="GGO183" s="984"/>
      <c r="GGP183" s="984"/>
      <c r="GGQ183" s="984"/>
      <c r="GGR183" s="984"/>
      <c r="GGS183" s="984"/>
      <c r="GGT183" s="984"/>
      <c r="GGU183" s="984"/>
      <c r="GGV183" s="984"/>
      <c r="GGW183" s="984"/>
      <c r="GGX183" s="984"/>
      <c r="GGY183" s="984"/>
      <c r="GGZ183" s="984"/>
      <c r="GHA183" s="984"/>
      <c r="GHB183" s="984"/>
      <c r="GHC183" s="984"/>
      <c r="GHD183" s="984"/>
      <c r="GHE183" s="984"/>
      <c r="GHF183" s="984"/>
      <c r="GHG183" s="984"/>
      <c r="GHH183" s="984"/>
      <c r="GHI183" s="984"/>
      <c r="GHJ183" s="984"/>
      <c r="GHK183" s="984"/>
      <c r="GHL183" s="984"/>
      <c r="GHM183" s="984"/>
      <c r="GHN183" s="984"/>
      <c r="GHO183" s="984"/>
      <c r="GHP183" s="984"/>
      <c r="GHQ183" s="984"/>
      <c r="GHR183" s="984"/>
      <c r="GHS183" s="984"/>
      <c r="GHT183" s="984"/>
      <c r="GHU183" s="984"/>
      <c r="GHV183" s="984"/>
      <c r="GHW183" s="984"/>
      <c r="GHX183" s="984"/>
      <c r="GHY183" s="984"/>
      <c r="GHZ183" s="984"/>
      <c r="GIA183" s="984"/>
      <c r="GIB183" s="984"/>
      <c r="GIC183" s="984"/>
      <c r="GID183" s="984"/>
      <c r="GIE183" s="984"/>
      <c r="GIF183" s="984"/>
      <c r="GIG183" s="984"/>
      <c r="GIH183" s="984"/>
      <c r="GII183" s="984"/>
      <c r="GIJ183" s="984"/>
      <c r="GIK183" s="984"/>
      <c r="GIL183" s="984"/>
      <c r="GIM183" s="984"/>
      <c r="GIN183" s="984"/>
      <c r="GIO183" s="984"/>
      <c r="GIP183" s="984"/>
      <c r="GIQ183" s="984"/>
      <c r="GIR183" s="984"/>
      <c r="GIS183" s="984"/>
      <c r="GIT183" s="984"/>
      <c r="GIU183" s="984"/>
      <c r="GIV183" s="984"/>
      <c r="GIW183" s="984"/>
      <c r="GIX183" s="984"/>
      <c r="GIY183" s="984"/>
      <c r="GIZ183" s="984"/>
      <c r="GJA183" s="984"/>
      <c r="GJB183" s="984"/>
      <c r="GJC183" s="984"/>
      <c r="GJD183" s="984"/>
      <c r="GJE183" s="984"/>
      <c r="GJF183" s="984"/>
      <c r="GJG183" s="984"/>
      <c r="GJH183" s="984"/>
      <c r="GJI183" s="984"/>
      <c r="GJJ183" s="984"/>
      <c r="GJK183" s="984"/>
      <c r="GJL183" s="984"/>
      <c r="GJM183" s="984"/>
      <c r="GJN183" s="984"/>
      <c r="GJO183" s="984"/>
      <c r="GJP183" s="984"/>
      <c r="GJQ183" s="984"/>
      <c r="GJR183" s="984"/>
      <c r="GJS183" s="984"/>
      <c r="GJT183" s="984"/>
      <c r="GJU183" s="984"/>
      <c r="GJV183" s="984"/>
      <c r="GJW183" s="984"/>
      <c r="GJX183" s="984"/>
      <c r="GJY183" s="984"/>
      <c r="GJZ183" s="984"/>
      <c r="GKA183" s="984"/>
      <c r="GKB183" s="984"/>
      <c r="GKC183" s="984"/>
      <c r="GKD183" s="984"/>
      <c r="GKE183" s="984"/>
      <c r="GKF183" s="984"/>
      <c r="GKG183" s="984"/>
      <c r="GKH183" s="984"/>
      <c r="GKI183" s="984"/>
      <c r="GKJ183" s="984"/>
      <c r="GKK183" s="984"/>
      <c r="GKL183" s="984"/>
      <c r="GKM183" s="984"/>
      <c r="GKN183" s="984"/>
      <c r="GKO183" s="984"/>
      <c r="GKP183" s="984"/>
      <c r="GKQ183" s="984"/>
      <c r="GKR183" s="984"/>
      <c r="GKS183" s="984"/>
      <c r="GKT183" s="984"/>
      <c r="GKU183" s="984"/>
      <c r="GKV183" s="984"/>
      <c r="GKW183" s="984"/>
      <c r="GKX183" s="984"/>
      <c r="GKY183" s="984"/>
      <c r="GKZ183" s="984"/>
      <c r="GLA183" s="984"/>
      <c r="GLB183" s="984"/>
      <c r="GLC183" s="984"/>
      <c r="GLD183" s="984"/>
      <c r="GLE183" s="984"/>
      <c r="GLF183" s="984"/>
      <c r="GLG183" s="984"/>
      <c r="GLH183" s="984"/>
      <c r="GLI183" s="984"/>
      <c r="GLJ183" s="984"/>
      <c r="GLK183" s="984"/>
      <c r="GLL183" s="984"/>
      <c r="GLM183" s="984"/>
      <c r="GLN183" s="984"/>
      <c r="GLO183" s="984"/>
      <c r="GLP183" s="984"/>
      <c r="GLQ183" s="984"/>
      <c r="GLR183" s="984"/>
      <c r="GLS183" s="984"/>
      <c r="GLT183" s="984"/>
      <c r="GLU183" s="984"/>
      <c r="GLV183" s="984"/>
      <c r="GLW183" s="984"/>
      <c r="GLX183" s="984"/>
      <c r="GLY183" s="984"/>
      <c r="GLZ183" s="984"/>
      <c r="GMA183" s="984"/>
      <c r="GMB183" s="984"/>
      <c r="GMC183" s="984"/>
      <c r="GMD183" s="984"/>
      <c r="GME183" s="984"/>
      <c r="GMF183" s="984"/>
      <c r="GMG183" s="984"/>
      <c r="GMH183" s="984"/>
      <c r="GMI183" s="984"/>
      <c r="GMJ183" s="984"/>
      <c r="GMK183" s="984"/>
      <c r="GML183" s="984"/>
      <c r="GMM183" s="984"/>
      <c r="GMN183" s="984"/>
      <c r="GMO183" s="984"/>
      <c r="GMP183" s="984"/>
      <c r="GMQ183" s="984"/>
      <c r="GMR183" s="984"/>
      <c r="GMS183" s="984"/>
      <c r="GMT183" s="984"/>
      <c r="GMU183" s="984"/>
      <c r="GMV183" s="984"/>
      <c r="GMW183" s="984"/>
      <c r="GMX183" s="984"/>
      <c r="GMY183" s="984"/>
      <c r="GMZ183" s="984"/>
      <c r="GNA183" s="984"/>
      <c r="GNB183" s="984"/>
      <c r="GNC183" s="984"/>
      <c r="GND183" s="984"/>
      <c r="GNE183" s="984"/>
      <c r="GNF183" s="984"/>
      <c r="GNG183" s="984"/>
      <c r="GNH183" s="984"/>
      <c r="GNI183" s="984"/>
      <c r="GNJ183" s="984"/>
      <c r="GNK183" s="984"/>
      <c r="GNL183" s="984"/>
      <c r="GNM183" s="984"/>
      <c r="GNN183" s="984"/>
      <c r="GNO183" s="984"/>
      <c r="GNP183" s="984"/>
      <c r="GNQ183" s="984"/>
      <c r="GNR183" s="984"/>
      <c r="GNS183" s="984"/>
      <c r="GNT183" s="984"/>
      <c r="GNU183" s="984"/>
      <c r="GNV183" s="984"/>
      <c r="GNW183" s="984"/>
      <c r="GNX183" s="984"/>
      <c r="GNY183" s="984"/>
      <c r="GNZ183" s="984"/>
      <c r="GOA183" s="984"/>
      <c r="GOB183" s="984"/>
      <c r="GOC183" s="984"/>
      <c r="GOD183" s="984"/>
      <c r="GOE183" s="984"/>
      <c r="GOF183" s="984"/>
      <c r="GOG183" s="984"/>
      <c r="GOH183" s="984"/>
      <c r="GOI183" s="984"/>
      <c r="GOJ183" s="984"/>
      <c r="GOK183" s="984"/>
      <c r="GOL183" s="984"/>
      <c r="GOM183" s="984"/>
      <c r="GON183" s="984"/>
      <c r="GOO183" s="984"/>
      <c r="GOP183" s="984"/>
      <c r="GOQ183" s="984"/>
      <c r="GOR183" s="984"/>
      <c r="GOS183" s="984"/>
      <c r="GOT183" s="984"/>
      <c r="GOU183" s="984"/>
      <c r="GOV183" s="984"/>
      <c r="GOW183" s="984"/>
      <c r="GOX183" s="984"/>
      <c r="GOY183" s="984"/>
      <c r="GOZ183" s="984"/>
      <c r="GPA183" s="984"/>
      <c r="GPB183" s="984"/>
      <c r="GPC183" s="984"/>
      <c r="GPD183" s="984"/>
      <c r="GPE183" s="984"/>
      <c r="GPF183" s="984"/>
      <c r="GPG183" s="984"/>
      <c r="GPH183" s="984"/>
      <c r="GPI183" s="984"/>
      <c r="GPJ183" s="984"/>
      <c r="GPK183" s="984"/>
      <c r="GPL183" s="984"/>
      <c r="GPM183" s="984"/>
      <c r="GPN183" s="984"/>
      <c r="GPO183" s="984"/>
      <c r="GPP183" s="984"/>
      <c r="GPQ183" s="984"/>
      <c r="GPR183" s="984"/>
      <c r="GPS183" s="984"/>
      <c r="GPT183" s="984"/>
      <c r="GPU183" s="984"/>
      <c r="GPV183" s="984"/>
      <c r="GPW183" s="984"/>
      <c r="GPX183" s="984"/>
      <c r="GPY183" s="984"/>
      <c r="GPZ183" s="984"/>
      <c r="GQA183" s="984"/>
      <c r="GQB183" s="984"/>
      <c r="GQC183" s="984"/>
      <c r="GQD183" s="984"/>
      <c r="GQE183" s="984"/>
      <c r="GQF183" s="984"/>
      <c r="GQG183" s="984"/>
      <c r="GQH183" s="984"/>
      <c r="GQI183" s="984"/>
      <c r="GQJ183" s="984"/>
      <c r="GQK183" s="984"/>
      <c r="GQL183" s="984"/>
      <c r="GQM183" s="984"/>
      <c r="GQN183" s="984"/>
      <c r="GQO183" s="984"/>
      <c r="GQP183" s="984"/>
      <c r="GQQ183" s="984"/>
      <c r="GQR183" s="984"/>
      <c r="GQS183" s="984"/>
      <c r="GQT183" s="984"/>
      <c r="GQU183" s="984"/>
      <c r="GQV183" s="984"/>
      <c r="GQW183" s="984"/>
      <c r="GQX183" s="984"/>
      <c r="GQY183" s="984"/>
      <c r="GQZ183" s="984"/>
      <c r="GRA183" s="984"/>
      <c r="GRB183" s="984"/>
      <c r="GRC183" s="984"/>
      <c r="GRD183" s="984"/>
      <c r="GRE183" s="984"/>
      <c r="GRF183" s="984"/>
      <c r="GRG183" s="984"/>
      <c r="GRH183" s="984"/>
      <c r="GRI183" s="984"/>
      <c r="GRJ183" s="984"/>
      <c r="GRK183" s="984"/>
      <c r="GRL183" s="984"/>
      <c r="GRM183" s="984"/>
      <c r="GRN183" s="984"/>
      <c r="GRO183" s="984"/>
      <c r="GRP183" s="984"/>
      <c r="GRQ183" s="984"/>
      <c r="GRR183" s="984"/>
      <c r="GRS183" s="984"/>
      <c r="GRT183" s="984"/>
      <c r="GRU183" s="984"/>
      <c r="GRV183" s="984"/>
      <c r="GRW183" s="984"/>
      <c r="GRX183" s="984"/>
      <c r="GRY183" s="984"/>
      <c r="GRZ183" s="984"/>
      <c r="GSA183" s="984"/>
      <c r="GSB183" s="984"/>
      <c r="GSC183" s="984"/>
      <c r="GSD183" s="984"/>
      <c r="GSE183" s="984"/>
      <c r="GSF183" s="984"/>
      <c r="GSG183" s="984"/>
      <c r="GSH183" s="984"/>
      <c r="GSI183" s="984"/>
      <c r="GSJ183" s="984"/>
      <c r="GSK183" s="984"/>
      <c r="GSL183" s="984"/>
      <c r="GSM183" s="984"/>
      <c r="GSN183" s="984"/>
      <c r="GSO183" s="984"/>
      <c r="GSP183" s="984"/>
      <c r="GSQ183" s="984"/>
      <c r="GSR183" s="984"/>
      <c r="GSS183" s="984"/>
      <c r="GST183" s="984"/>
      <c r="GSU183" s="984"/>
      <c r="GSV183" s="984"/>
      <c r="GSW183" s="984"/>
      <c r="GSX183" s="984"/>
      <c r="GSY183" s="984"/>
      <c r="GSZ183" s="984"/>
      <c r="GTA183" s="984"/>
      <c r="GTB183" s="984"/>
      <c r="GTC183" s="984"/>
      <c r="GTD183" s="984"/>
      <c r="GTE183" s="984"/>
      <c r="GTF183" s="984"/>
      <c r="GTG183" s="984"/>
      <c r="GTH183" s="984"/>
      <c r="GTI183" s="984"/>
      <c r="GTJ183" s="984"/>
      <c r="GTK183" s="984"/>
      <c r="GTL183" s="984"/>
      <c r="GTM183" s="984"/>
      <c r="GTN183" s="984"/>
      <c r="GTO183" s="984"/>
      <c r="GTP183" s="984"/>
      <c r="GTQ183" s="984"/>
      <c r="GTR183" s="984"/>
      <c r="GTS183" s="984"/>
      <c r="GTT183" s="984"/>
      <c r="GTU183" s="984"/>
      <c r="GTV183" s="984"/>
      <c r="GTW183" s="984"/>
      <c r="GTX183" s="984"/>
      <c r="GTY183" s="984"/>
      <c r="GTZ183" s="984"/>
      <c r="GUA183" s="984"/>
      <c r="GUB183" s="984"/>
      <c r="GUC183" s="984"/>
      <c r="GUD183" s="984"/>
      <c r="GUE183" s="984"/>
      <c r="GUF183" s="984"/>
      <c r="GUG183" s="984"/>
      <c r="GUH183" s="984"/>
      <c r="GUI183" s="984"/>
      <c r="GUJ183" s="984"/>
      <c r="GUK183" s="984"/>
      <c r="GUL183" s="984"/>
      <c r="GUM183" s="984"/>
      <c r="GUN183" s="984"/>
      <c r="GUO183" s="984"/>
      <c r="GUP183" s="984"/>
      <c r="GUQ183" s="984"/>
      <c r="GUR183" s="984"/>
      <c r="GUS183" s="984"/>
      <c r="GUT183" s="984"/>
      <c r="GUU183" s="984"/>
      <c r="GUV183" s="984"/>
      <c r="GUW183" s="984"/>
      <c r="GUX183" s="984"/>
      <c r="GUY183" s="984"/>
      <c r="GUZ183" s="984"/>
      <c r="GVA183" s="984"/>
      <c r="GVB183" s="984"/>
      <c r="GVC183" s="984"/>
      <c r="GVD183" s="984"/>
      <c r="GVE183" s="984"/>
      <c r="GVF183" s="984"/>
      <c r="GVG183" s="984"/>
      <c r="GVH183" s="984"/>
      <c r="GVI183" s="984"/>
      <c r="GVJ183" s="984"/>
      <c r="GVK183" s="984"/>
      <c r="GVL183" s="984"/>
      <c r="GVM183" s="984"/>
      <c r="GVN183" s="984"/>
      <c r="GVO183" s="984"/>
      <c r="GVP183" s="984"/>
      <c r="GVQ183" s="984"/>
      <c r="GVR183" s="984"/>
      <c r="GVS183" s="984"/>
      <c r="GVT183" s="984"/>
      <c r="GVU183" s="984"/>
      <c r="GVV183" s="984"/>
      <c r="GVW183" s="984"/>
      <c r="GVX183" s="984"/>
      <c r="GVY183" s="984"/>
      <c r="GVZ183" s="984"/>
      <c r="GWA183" s="984"/>
      <c r="GWB183" s="984"/>
      <c r="GWC183" s="984"/>
      <c r="GWD183" s="984"/>
      <c r="GWE183" s="984"/>
      <c r="GWF183" s="984"/>
      <c r="GWG183" s="984"/>
      <c r="GWH183" s="984"/>
      <c r="GWI183" s="984"/>
      <c r="GWJ183" s="984"/>
      <c r="GWK183" s="984"/>
      <c r="GWL183" s="984"/>
      <c r="GWM183" s="984"/>
      <c r="GWN183" s="984"/>
      <c r="GWO183" s="984"/>
      <c r="GWP183" s="984"/>
      <c r="GWQ183" s="984"/>
      <c r="GWR183" s="984"/>
      <c r="GWS183" s="984"/>
      <c r="GWT183" s="984"/>
      <c r="GWU183" s="984"/>
      <c r="GWV183" s="984"/>
      <c r="GWW183" s="984"/>
      <c r="GWX183" s="984"/>
      <c r="GWY183" s="984"/>
      <c r="GWZ183" s="984"/>
      <c r="GXA183" s="984"/>
      <c r="GXB183" s="984"/>
      <c r="GXC183" s="984"/>
      <c r="GXD183" s="984"/>
      <c r="GXE183" s="984"/>
      <c r="GXF183" s="984"/>
      <c r="GXG183" s="984"/>
      <c r="GXH183" s="984"/>
      <c r="GXI183" s="984"/>
      <c r="GXJ183" s="984"/>
      <c r="GXK183" s="984"/>
      <c r="GXL183" s="984"/>
      <c r="GXM183" s="984"/>
      <c r="GXN183" s="984"/>
      <c r="GXO183" s="984"/>
      <c r="GXP183" s="984"/>
      <c r="GXQ183" s="984"/>
      <c r="GXR183" s="984"/>
      <c r="GXS183" s="984"/>
      <c r="GXT183" s="984"/>
      <c r="GXU183" s="984"/>
      <c r="GXV183" s="984"/>
      <c r="GXW183" s="984"/>
      <c r="GXX183" s="984"/>
      <c r="GXY183" s="984"/>
      <c r="GXZ183" s="984"/>
      <c r="GYA183" s="984"/>
      <c r="GYB183" s="984"/>
      <c r="GYC183" s="984"/>
      <c r="GYD183" s="984"/>
      <c r="GYE183" s="984"/>
      <c r="GYF183" s="984"/>
      <c r="GYG183" s="984"/>
      <c r="GYH183" s="984"/>
      <c r="GYI183" s="984"/>
      <c r="GYJ183" s="984"/>
      <c r="GYK183" s="984"/>
      <c r="GYL183" s="984"/>
      <c r="GYM183" s="984"/>
      <c r="GYN183" s="984"/>
      <c r="GYO183" s="984"/>
      <c r="GYP183" s="984"/>
      <c r="GYQ183" s="984"/>
      <c r="GYR183" s="984"/>
      <c r="GYS183" s="984"/>
      <c r="GYT183" s="984"/>
      <c r="GYU183" s="984"/>
      <c r="GYV183" s="984"/>
      <c r="GYW183" s="984"/>
      <c r="GYX183" s="984"/>
      <c r="GYY183" s="984"/>
      <c r="GYZ183" s="984"/>
      <c r="GZA183" s="984"/>
      <c r="GZB183" s="984"/>
      <c r="GZC183" s="984"/>
      <c r="GZD183" s="984"/>
      <c r="GZE183" s="984"/>
      <c r="GZF183" s="984"/>
      <c r="GZG183" s="984"/>
      <c r="GZH183" s="984"/>
      <c r="GZI183" s="984"/>
      <c r="GZJ183" s="984"/>
      <c r="GZK183" s="984"/>
      <c r="GZL183" s="984"/>
      <c r="GZM183" s="984"/>
      <c r="GZN183" s="984"/>
      <c r="GZO183" s="984"/>
      <c r="GZP183" s="984"/>
      <c r="GZQ183" s="984"/>
      <c r="GZR183" s="984"/>
      <c r="GZS183" s="984"/>
      <c r="GZT183" s="984"/>
      <c r="GZU183" s="984"/>
      <c r="GZV183" s="984"/>
      <c r="GZW183" s="984"/>
      <c r="GZX183" s="984"/>
      <c r="GZY183" s="984"/>
      <c r="GZZ183" s="984"/>
      <c r="HAA183" s="984"/>
      <c r="HAB183" s="984"/>
      <c r="HAC183" s="984"/>
      <c r="HAD183" s="984"/>
      <c r="HAE183" s="984"/>
      <c r="HAF183" s="984"/>
      <c r="HAG183" s="984"/>
      <c r="HAH183" s="984"/>
      <c r="HAI183" s="984"/>
      <c r="HAJ183" s="984"/>
      <c r="HAK183" s="984"/>
      <c r="HAL183" s="984"/>
      <c r="HAM183" s="984"/>
      <c r="HAN183" s="984"/>
      <c r="HAO183" s="984"/>
      <c r="HAP183" s="984"/>
      <c r="HAQ183" s="984"/>
      <c r="HAR183" s="984"/>
      <c r="HAS183" s="984"/>
      <c r="HAT183" s="984"/>
      <c r="HAU183" s="984"/>
      <c r="HAV183" s="984"/>
      <c r="HAW183" s="984"/>
      <c r="HAX183" s="984"/>
      <c r="HAY183" s="984"/>
      <c r="HAZ183" s="984"/>
      <c r="HBA183" s="984"/>
      <c r="HBB183" s="984"/>
      <c r="HBC183" s="984"/>
      <c r="HBD183" s="984"/>
      <c r="HBE183" s="984"/>
      <c r="HBF183" s="984"/>
      <c r="HBG183" s="984"/>
      <c r="HBH183" s="984"/>
      <c r="HBI183" s="984"/>
      <c r="HBJ183" s="984"/>
      <c r="HBK183" s="984"/>
      <c r="HBL183" s="984"/>
      <c r="HBM183" s="984"/>
      <c r="HBN183" s="984"/>
      <c r="HBO183" s="984"/>
      <c r="HBP183" s="984"/>
      <c r="HBQ183" s="984"/>
      <c r="HBR183" s="984"/>
      <c r="HBS183" s="984"/>
      <c r="HBT183" s="984"/>
      <c r="HBU183" s="984"/>
      <c r="HBV183" s="984"/>
      <c r="HBW183" s="984"/>
      <c r="HBX183" s="984"/>
      <c r="HBY183" s="984"/>
      <c r="HBZ183" s="984"/>
      <c r="HCA183" s="984"/>
      <c r="HCB183" s="984"/>
      <c r="HCC183" s="984"/>
      <c r="HCD183" s="984"/>
      <c r="HCE183" s="984"/>
      <c r="HCF183" s="984"/>
      <c r="HCG183" s="984"/>
      <c r="HCH183" s="984"/>
      <c r="HCI183" s="984"/>
      <c r="HCJ183" s="984"/>
      <c r="HCK183" s="984"/>
      <c r="HCL183" s="984"/>
      <c r="HCM183" s="984"/>
      <c r="HCN183" s="984"/>
      <c r="HCO183" s="984"/>
      <c r="HCP183" s="984"/>
      <c r="HCQ183" s="984"/>
      <c r="HCR183" s="984"/>
      <c r="HCS183" s="984"/>
      <c r="HCT183" s="984"/>
      <c r="HCU183" s="984"/>
      <c r="HCV183" s="984"/>
      <c r="HCW183" s="984"/>
      <c r="HCX183" s="984"/>
      <c r="HCY183" s="984"/>
      <c r="HCZ183" s="984"/>
      <c r="HDA183" s="984"/>
      <c r="HDB183" s="984"/>
      <c r="HDC183" s="984"/>
      <c r="HDD183" s="984"/>
      <c r="HDE183" s="984"/>
      <c r="HDF183" s="984"/>
      <c r="HDG183" s="984"/>
      <c r="HDH183" s="984"/>
      <c r="HDI183" s="984"/>
      <c r="HDJ183" s="984"/>
      <c r="HDK183" s="984"/>
      <c r="HDL183" s="984"/>
      <c r="HDM183" s="984"/>
      <c r="HDN183" s="984"/>
      <c r="HDO183" s="984"/>
      <c r="HDP183" s="984"/>
      <c r="HDQ183" s="984"/>
      <c r="HDR183" s="984"/>
      <c r="HDS183" s="984"/>
      <c r="HDT183" s="984"/>
      <c r="HDU183" s="984"/>
      <c r="HDV183" s="984"/>
      <c r="HDW183" s="984"/>
      <c r="HDX183" s="984"/>
      <c r="HDY183" s="984"/>
      <c r="HDZ183" s="984"/>
      <c r="HEA183" s="984"/>
      <c r="HEB183" s="984"/>
      <c r="HEC183" s="984"/>
      <c r="HED183" s="984"/>
      <c r="HEE183" s="984"/>
      <c r="HEF183" s="984"/>
      <c r="HEG183" s="984"/>
      <c r="HEH183" s="984"/>
      <c r="HEI183" s="984"/>
      <c r="HEJ183" s="984"/>
      <c r="HEK183" s="984"/>
      <c r="HEL183" s="984"/>
      <c r="HEM183" s="984"/>
      <c r="HEN183" s="984"/>
      <c r="HEO183" s="984"/>
      <c r="HEP183" s="984"/>
      <c r="HEQ183" s="984"/>
      <c r="HER183" s="984"/>
      <c r="HES183" s="984"/>
      <c r="HET183" s="984"/>
      <c r="HEU183" s="984"/>
      <c r="HEV183" s="984"/>
      <c r="HEW183" s="984"/>
      <c r="HEX183" s="984"/>
      <c r="HEY183" s="984"/>
      <c r="HEZ183" s="984"/>
      <c r="HFA183" s="984"/>
      <c r="HFB183" s="984"/>
      <c r="HFC183" s="984"/>
      <c r="HFD183" s="984"/>
      <c r="HFE183" s="984"/>
      <c r="HFF183" s="984"/>
      <c r="HFG183" s="984"/>
      <c r="HFH183" s="984"/>
      <c r="HFI183" s="984"/>
      <c r="HFJ183" s="984"/>
      <c r="HFK183" s="984"/>
      <c r="HFL183" s="984"/>
      <c r="HFM183" s="984"/>
      <c r="HFN183" s="984"/>
      <c r="HFO183" s="984"/>
      <c r="HFP183" s="984"/>
      <c r="HFQ183" s="984"/>
      <c r="HFR183" s="984"/>
      <c r="HFS183" s="984"/>
      <c r="HFT183" s="984"/>
      <c r="HFU183" s="984"/>
      <c r="HFV183" s="984"/>
      <c r="HFW183" s="984"/>
      <c r="HFX183" s="984"/>
      <c r="HFY183" s="984"/>
      <c r="HFZ183" s="984"/>
      <c r="HGA183" s="984"/>
      <c r="HGB183" s="984"/>
      <c r="HGC183" s="984"/>
      <c r="HGD183" s="984"/>
      <c r="HGE183" s="984"/>
      <c r="HGF183" s="984"/>
      <c r="HGG183" s="984"/>
      <c r="HGH183" s="984"/>
      <c r="HGI183" s="984"/>
      <c r="HGJ183" s="984"/>
      <c r="HGK183" s="984"/>
      <c r="HGL183" s="984"/>
      <c r="HGM183" s="984"/>
      <c r="HGN183" s="984"/>
      <c r="HGO183" s="984"/>
      <c r="HGP183" s="984"/>
      <c r="HGQ183" s="984"/>
      <c r="HGR183" s="984"/>
      <c r="HGS183" s="984"/>
      <c r="HGT183" s="984"/>
      <c r="HGU183" s="984"/>
      <c r="HGV183" s="984"/>
      <c r="HGW183" s="984"/>
      <c r="HGX183" s="984"/>
      <c r="HGY183" s="984"/>
      <c r="HGZ183" s="984"/>
      <c r="HHA183" s="984"/>
      <c r="HHB183" s="984"/>
      <c r="HHC183" s="984"/>
      <c r="HHD183" s="984"/>
      <c r="HHE183" s="984"/>
      <c r="HHF183" s="984"/>
      <c r="HHG183" s="984"/>
      <c r="HHH183" s="984"/>
      <c r="HHI183" s="984"/>
      <c r="HHJ183" s="984"/>
      <c r="HHK183" s="984"/>
      <c r="HHL183" s="984"/>
      <c r="HHM183" s="984"/>
      <c r="HHN183" s="984"/>
      <c r="HHO183" s="984"/>
      <c r="HHP183" s="984"/>
      <c r="HHQ183" s="984"/>
      <c r="HHR183" s="984"/>
      <c r="HHS183" s="984"/>
      <c r="HHT183" s="984"/>
      <c r="HHU183" s="984"/>
      <c r="HHV183" s="984"/>
      <c r="HHW183" s="984"/>
      <c r="HHX183" s="984"/>
      <c r="HHY183" s="984"/>
      <c r="HHZ183" s="984"/>
      <c r="HIA183" s="984"/>
      <c r="HIB183" s="984"/>
      <c r="HIC183" s="984"/>
      <c r="HID183" s="984"/>
      <c r="HIE183" s="984"/>
      <c r="HIF183" s="984"/>
      <c r="HIG183" s="984"/>
      <c r="HIH183" s="984"/>
      <c r="HII183" s="984"/>
      <c r="HIJ183" s="984"/>
      <c r="HIK183" s="984"/>
      <c r="HIL183" s="984"/>
      <c r="HIM183" s="984"/>
      <c r="HIN183" s="984"/>
      <c r="HIO183" s="984"/>
      <c r="HIP183" s="984"/>
      <c r="HIQ183" s="984"/>
      <c r="HIR183" s="984"/>
      <c r="HIS183" s="984"/>
      <c r="HIT183" s="984"/>
      <c r="HIU183" s="984"/>
      <c r="HIV183" s="984"/>
      <c r="HIW183" s="984"/>
      <c r="HIX183" s="984"/>
      <c r="HIY183" s="984"/>
      <c r="HIZ183" s="984"/>
      <c r="HJA183" s="984"/>
      <c r="HJB183" s="984"/>
      <c r="HJC183" s="984"/>
      <c r="HJD183" s="984"/>
      <c r="HJE183" s="984"/>
      <c r="HJF183" s="984"/>
      <c r="HJG183" s="984"/>
      <c r="HJH183" s="984"/>
      <c r="HJI183" s="984"/>
      <c r="HJJ183" s="984"/>
      <c r="HJK183" s="984"/>
      <c r="HJL183" s="984"/>
      <c r="HJM183" s="984"/>
      <c r="HJN183" s="984"/>
      <c r="HJO183" s="984"/>
      <c r="HJP183" s="984"/>
      <c r="HJQ183" s="984"/>
      <c r="HJR183" s="984"/>
      <c r="HJS183" s="984"/>
      <c r="HJT183" s="984"/>
      <c r="HJU183" s="984"/>
      <c r="HJV183" s="984"/>
      <c r="HJW183" s="984"/>
      <c r="HJX183" s="984"/>
      <c r="HJY183" s="984"/>
      <c r="HJZ183" s="984"/>
      <c r="HKA183" s="984"/>
      <c r="HKB183" s="984"/>
      <c r="HKC183" s="984"/>
      <c r="HKD183" s="984"/>
      <c r="HKE183" s="984"/>
      <c r="HKF183" s="984"/>
      <c r="HKG183" s="984"/>
      <c r="HKH183" s="984"/>
      <c r="HKI183" s="984"/>
      <c r="HKJ183" s="984"/>
      <c r="HKK183" s="984"/>
      <c r="HKL183" s="984"/>
      <c r="HKM183" s="984"/>
      <c r="HKN183" s="984"/>
      <c r="HKO183" s="984"/>
      <c r="HKP183" s="984"/>
      <c r="HKQ183" s="984"/>
      <c r="HKR183" s="984"/>
      <c r="HKS183" s="984"/>
      <c r="HKT183" s="984"/>
      <c r="HKU183" s="984"/>
      <c r="HKV183" s="984"/>
      <c r="HKW183" s="984"/>
      <c r="HKX183" s="984"/>
      <c r="HKY183" s="984"/>
      <c r="HKZ183" s="984"/>
      <c r="HLA183" s="984"/>
      <c r="HLB183" s="984"/>
      <c r="HLC183" s="984"/>
      <c r="HLD183" s="984"/>
      <c r="HLE183" s="984"/>
      <c r="HLF183" s="984"/>
      <c r="HLG183" s="984"/>
      <c r="HLH183" s="984"/>
      <c r="HLI183" s="984"/>
      <c r="HLJ183" s="984"/>
      <c r="HLK183" s="984"/>
      <c r="HLL183" s="984"/>
      <c r="HLM183" s="984"/>
      <c r="HLN183" s="984"/>
      <c r="HLO183" s="984"/>
      <c r="HLP183" s="984"/>
      <c r="HLQ183" s="984"/>
      <c r="HLR183" s="984"/>
      <c r="HLS183" s="984"/>
      <c r="HLT183" s="984"/>
      <c r="HLU183" s="984"/>
      <c r="HLV183" s="984"/>
      <c r="HLW183" s="984"/>
      <c r="HLX183" s="984"/>
      <c r="HLY183" s="984"/>
      <c r="HLZ183" s="984"/>
      <c r="HMA183" s="984"/>
      <c r="HMB183" s="984"/>
      <c r="HMC183" s="984"/>
      <c r="HMD183" s="984"/>
      <c r="HME183" s="984"/>
      <c r="HMF183" s="984"/>
      <c r="HMG183" s="984"/>
      <c r="HMH183" s="984"/>
      <c r="HMI183" s="984"/>
      <c r="HMJ183" s="984"/>
      <c r="HMK183" s="984"/>
      <c r="HML183" s="984"/>
      <c r="HMM183" s="984"/>
      <c r="HMN183" s="984"/>
      <c r="HMO183" s="984"/>
      <c r="HMP183" s="984"/>
      <c r="HMQ183" s="984"/>
      <c r="HMR183" s="984"/>
      <c r="HMS183" s="984"/>
      <c r="HMT183" s="984"/>
      <c r="HMU183" s="984"/>
      <c r="HMV183" s="984"/>
      <c r="HMW183" s="984"/>
      <c r="HMX183" s="984"/>
      <c r="HMY183" s="984"/>
      <c r="HMZ183" s="984"/>
      <c r="HNA183" s="984"/>
      <c r="HNB183" s="984"/>
      <c r="HNC183" s="984"/>
      <c r="HND183" s="984"/>
      <c r="HNE183" s="984"/>
      <c r="HNF183" s="984"/>
      <c r="HNG183" s="984"/>
      <c r="HNH183" s="984"/>
      <c r="HNI183" s="984"/>
      <c r="HNJ183" s="984"/>
      <c r="HNK183" s="984"/>
      <c r="HNL183" s="984"/>
      <c r="HNM183" s="984"/>
      <c r="HNN183" s="984"/>
      <c r="HNO183" s="984"/>
      <c r="HNP183" s="984"/>
      <c r="HNQ183" s="984"/>
      <c r="HNR183" s="984"/>
      <c r="HNS183" s="984"/>
      <c r="HNT183" s="984"/>
      <c r="HNU183" s="984"/>
      <c r="HNV183" s="984"/>
      <c r="HNW183" s="984"/>
      <c r="HNX183" s="984"/>
      <c r="HNY183" s="984"/>
      <c r="HNZ183" s="984"/>
      <c r="HOA183" s="984"/>
      <c r="HOB183" s="984"/>
      <c r="HOC183" s="984"/>
      <c r="HOD183" s="984"/>
      <c r="HOE183" s="984"/>
      <c r="HOF183" s="984"/>
      <c r="HOG183" s="984"/>
      <c r="HOH183" s="984"/>
      <c r="HOI183" s="984"/>
      <c r="HOJ183" s="984"/>
      <c r="HOK183" s="984"/>
      <c r="HOL183" s="984"/>
      <c r="HOM183" s="984"/>
      <c r="HON183" s="984"/>
      <c r="HOO183" s="984"/>
      <c r="HOP183" s="984"/>
      <c r="HOQ183" s="984"/>
      <c r="HOR183" s="984"/>
      <c r="HOS183" s="984"/>
      <c r="HOT183" s="984"/>
      <c r="HOU183" s="984"/>
      <c r="HOV183" s="984"/>
      <c r="HOW183" s="984"/>
      <c r="HOX183" s="984"/>
      <c r="HOY183" s="984"/>
      <c r="HOZ183" s="984"/>
      <c r="HPA183" s="984"/>
      <c r="HPB183" s="984"/>
      <c r="HPC183" s="984"/>
      <c r="HPD183" s="984"/>
      <c r="HPE183" s="984"/>
      <c r="HPF183" s="984"/>
      <c r="HPG183" s="984"/>
      <c r="HPH183" s="984"/>
      <c r="HPI183" s="984"/>
      <c r="HPJ183" s="984"/>
      <c r="HPK183" s="984"/>
      <c r="HPL183" s="984"/>
      <c r="HPM183" s="984"/>
      <c r="HPN183" s="984"/>
      <c r="HPO183" s="984"/>
      <c r="HPP183" s="984"/>
      <c r="HPQ183" s="984"/>
      <c r="HPR183" s="984"/>
      <c r="HPS183" s="984"/>
      <c r="HPT183" s="984"/>
      <c r="HPU183" s="984"/>
      <c r="HPV183" s="984"/>
      <c r="HPW183" s="984"/>
      <c r="HPX183" s="984"/>
      <c r="HPY183" s="984"/>
      <c r="HPZ183" s="984"/>
      <c r="HQA183" s="984"/>
      <c r="HQB183" s="984"/>
      <c r="HQC183" s="984"/>
      <c r="HQD183" s="984"/>
      <c r="HQE183" s="984"/>
      <c r="HQF183" s="984"/>
      <c r="HQG183" s="984"/>
      <c r="HQH183" s="984"/>
      <c r="HQI183" s="984"/>
      <c r="HQJ183" s="984"/>
      <c r="HQK183" s="984"/>
      <c r="HQL183" s="984"/>
      <c r="HQM183" s="984"/>
      <c r="HQN183" s="984"/>
      <c r="HQO183" s="984"/>
      <c r="HQP183" s="984"/>
      <c r="HQQ183" s="984"/>
      <c r="HQR183" s="984"/>
      <c r="HQS183" s="984"/>
      <c r="HQT183" s="984"/>
      <c r="HQU183" s="984"/>
      <c r="HQV183" s="984"/>
      <c r="HQW183" s="984"/>
      <c r="HQX183" s="984"/>
      <c r="HQY183" s="984"/>
      <c r="HQZ183" s="984"/>
      <c r="HRA183" s="984"/>
      <c r="HRB183" s="984"/>
      <c r="HRC183" s="984"/>
      <c r="HRD183" s="984"/>
      <c r="HRE183" s="984"/>
      <c r="HRF183" s="984"/>
      <c r="HRG183" s="984"/>
      <c r="HRH183" s="984"/>
      <c r="HRI183" s="984"/>
      <c r="HRJ183" s="984"/>
      <c r="HRK183" s="984"/>
      <c r="HRL183" s="984"/>
      <c r="HRM183" s="984"/>
      <c r="HRN183" s="984"/>
      <c r="HRO183" s="984"/>
      <c r="HRP183" s="984"/>
      <c r="HRQ183" s="984"/>
      <c r="HRR183" s="984"/>
      <c r="HRS183" s="984"/>
      <c r="HRT183" s="984"/>
      <c r="HRU183" s="984"/>
      <c r="HRV183" s="984"/>
      <c r="HRW183" s="984"/>
      <c r="HRX183" s="984"/>
      <c r="HRY183" s="984"/>
      <c r="HRZ183" s="984"/>
      <c r="HSA183" s="984"/>
      <c r="HSB183" s="984"/>
      <c r="HSC183" s="984"/>
      <c r="HSD183" s="984"/>
      <c r="HSE183" s="984"/>
      <c r="HSF183" s="984"/>
      <c r="HSG183" s="984"/>
      <c r="HSH183" s="984"/>
      <c r="HSI183" s="984"/>
      <c r="HSJ183" s="984"/>
      <c r="HSK183" s="984"/>
      <c r="HSL183" s="984"/>
      <c r="HSM183" s="984"/>
      <c r="HSN183" s="984"/>
      <c r="HSO183" s="984"/>
      <c r="HSP183" s="984"/>
      <c r="HSQ183" s="984"/>
      <c r="HSR183" s="984"/>
      <c r="HSS183" s="984"/>
      <c r="HST183" s="984"/>
      <c r="HSU183" s="984"/>
      <c r="HSV183" s="984"/>
      <c r="HSW183" s="984"/>
      <c r="HSX183" s="984"/>
      <c r="HSY183" s="984"/>
      <c r="HSZ183" s="984"/>
      <c r="HTA183" s="984"/>
      <c r="HTB183" s="984"/>
      <c r="HTC183" s="984"/>
      <c r="HTD183" s="984"/>
      <c r="HTE183" s="984"/>
      <c r="HTF183" s="984"/>
      <c r="HTG183" s="984"/>
      <c r="HTH183" s="984"/>
      <c r="HTI183" s="984"/>
      <c r="HTJ183" s="984"/>
      <c r="HTK183" s="984"/>
      <c r="HTL183" s="984"/>
      <c r="HTM183" s="984"/>
      <c r="HTN183" s="984"/>
      <c r="HTO183" s="984"/>
      <c r="HTP183" s="984"/>
      <c r="HTQ183" s="984"/>
      <c r="HTR183" s="984"/>
      <c r="HTS183" s="984"/>
      <c r="HTT183" s="984"/>
      <c r="HTU183" s="984"/>
      <c r="HTV183" s="984"/>
      <c r="HTW183" s="984"/>
      <c r="HTX183" s="984"/>
      <c r="HTY183" s="984"/>
      <c r="HTZ183" s="984"/>
      <c r="HUA183" s="984"/>
      <c r="HUB183" s="984"/>
      <c r="HUC183" s="984"/>
      <c r="HUD183" s="984"/>
      <c r="HUE183" s="984"/>
      <c r="HUF183" s="984"/>
      <c r="HUG183" s="984"/>
      <c r="HUH183" s="984"/>
      <c r="HUI183" s="984"/>
      <c r="HUJ183" s="984"/>
      <c r="HUK183" s="984"/>
      <c r="HUL183" s="984"/>
      <c r="HUM183" s="984"/>
      <c r="HUN183" s="984"/>
      <c r="HUO183" s="984"/>
      <c r="HUP183" s="984"/>
      <c r="HUQ183" s="984"/>
      <c r="HUR183" s="984"/>
      <c r="HUS183" s="984"/>
      <c r="HUT183" s="984"/>
      <c r="HUU183" s="984"/>
      <c r="HUV183" s="984"/>
      <c r="HUW183" s="984"/>
      <c r="HUX183" s="984"/>
      <c r="HUY183" s="984"/>
      <c r="HUZ183" s="984"/>
      <c r="HVA183" s="984"/>
      <c r="HVB183" s="984"/>
      <c r="HVC183" s="984"/>
      <c r="HVD183" s="984"/>
      <c r="HVE183" s="984"/>
      <c r="HVF183" s="984"/>
      <c r="HVG183" s="984"/>
      <c r="HVH183" s="984"/>
      <c r="HVI183" s="984"/>
      <c r="HVJ183" s="984"/>
      <c r="HVK183" s="984"/>
      <c r="HVL183" s="984"/>
      <c r="HVM183" s="984"/>
      <c r="HVN183" s="984"/>
      <c r="HVO183" s="984"/>
      <c r="HVP183" s="984"/>
      <c r="HVQ183" s="984"/>
      <c r="HVR183" s="984"/>
      <c r="HVS183" s="984"/>
      <c r="HVT183" s="984"/>
      <c r="HVU183" s="984"/>
      <c r="HVV183" s="984"/>
      <c r="HVW183" s="984"/>
      <c r="HVX183" s="984"/>
      <c r="HVY183" s="984"/>
      <c r="HVZ183" s="984"/>
      <c r="HWA183" s="984"/>
      <c r="HWB183" s="984"/>
      <c r="HWC183" s="984"/>
      <c r="HWD183" s="984"/>
      <c r="HWE183" s="984"/>
      <c r="HWF183" s="984"/>
      <c r="HWG183" s="984"/>
      <c r="HWH183" s="984"/>
      <c r="HWI183" s="984"/>
      <c r="HWJ183" s="984"/>
      <c r="HWK183" s="984"/>
      <c r="HWL183" s="984"/>
      <c r="HWM183" s="984"/>
      <c r="HWN183" s="984"/>
      <c r="HWO183" s="984"/>
      <c r="HWP183" s="984"/>
      <c r="HWQ183" s="984"/>
      <c r="HWR183" s="984"/>
      <c r="HWS183" s="984"/>
      <c r="HWT183" s="984"/>
      <c r="HWU183" s="984"/>
      <c r="HWV183" s="984"/>
      <c r="HWW183" s="984"/>
      <c r="HWX183" s="984"/>
      <c r="HWY183" s="984"/>
      <c r="HWZ183" s="984"/>
      <c r="HXA183" s="984"/>
      <c r="HXB183" s="984"/>
      <c r="HXC183" s="984"/>
      <c r="HXD183" s="984"/>
      <c r="HXE183" s="984"/>
      <c r="HXF183" s="984"/>
      <c r="HXG183" s="984"/>
      <c r="HXH183" s="984"/>
      <c r="HXI183" s="984"/>
      <c r="HXJ183" s="984"/>
      <c r="HXK183" s="984"/>
      <c r="HXL183" s="984"/>
      <c r="HXM183" s="984"/>
      <c r="HXN183" s="984"/>
      <c r="HXO183" s="984"/>
      <c r="HXP183" s="984"/>
      <c r="HXQ183" s="984"/>
      <c r="HXR183" s="984"/>
      <c r="HXS183" s="984"/>
      <c r="HXT183" s="984"/>
      <c r="HXU183" s="984"/>
      <c r="HXV183" s="984"/>
      <c r="HXW183" s="984"/>
      <c r="HXX183" s="984"/>
      <c r="HXY183" s="984"/>
      <c r="HXZ183" s="984"/>
      <c r="HYA183" s="984"/>
      <c r="HYB183" s="984"/>
      <c r="HYC183" s="984"/>
      <c r="HYD183" s="984"/>
      <c r="HYE183" s="984"/>
      <c r="HYF183" s="984"/>
      <c r="HYG183" s="984"/>
      <c r="HYH183" s="984"/>
      <c r="HYI183" s="984"/>
      <c r="HYJ183" s="984"/>
      <c r="HYK183" s="984"/>
      <c r="HYL183" s="984"/>
      <c r="HYM183" s="984"/>
      <c r="HYN183" s="984"/>
      <c r="HYO183" s="984"/>
      <c r="HYP183" s="984"/>
      <c r="HYQ183" s="984"/>
      <c r="HYR183" s="984"/>
      <c r="HYS183" s="984"/>
      <c r="HYT183" s="984"/>
      <c r="HYU183" s="984"/>
      <c r="HYV183" s="984"/>
      <c r="HYW183" s="984"/>
      <c r="HYX183" s="984"/>
      <c r="HYY183" s="984"/>
      <c r="HYZ183" s="984"/>
      <c r="HZA183" s="984"/>
      <c r="HZB183" s="984"/>
      <c r="HZC183" s="984"/>
      <c r="HZD183" s="984"/>
      <c r="HZE183" s="984"/>
      <c r="HZF183" s="984"/>
      <c r="HZG183" s="984"/>
      <c r="HZH183" s="984"/>
      <c r="HZI183" s="984"/>
      <c r="HZJ183" s="984"/>
      <c r="HZK183" s="984"/>
      <c r="HZL183" s="984"/>
      <c r="HZM183" s="984"/>
      <c r="HZN183" s="984"/>
      <c r="HZO183" s="984"/>
      <c r="HZP183" s="984"/>
      <c r="HZQ183" s="984"/>
      <c r="HZR183" s="984"/>
      <c r="HZS183" s="984"/>
      <c r="HZT183" s="984"/>
      <c r="HZU183" s="984"/>
      <c r="HZV183" s="984"/>
      <c r="HZW183" s="984"/>
      <c r="HZX183" s="984"/>
      <c r="HZY183" s="984"/>
      <c r="HZZ183" s="984"/>
      <c r="IAA183" s="984"/>
      <c r="IAB183" s="984"/>
      <c r="IAC183" s="984"/>
      <c r="IAD183" s="984"/>
      <c r="IAE183" s="984"/>
      <c r="IAF183" s="984"/>
      <c r="IAG183" s="984"/>
      <c r="IAH183" s="984"/>
      <c r="IAI183" s="984"/>
      <c r="IAJ183" s="984"/>
      <c r="IAK183" s="984"/>
      <c r="IAL183" s="984"/>
      <c r="IAM183" s="984"/>
      <c r="IAN183" s="984"/>
      <c r="IAO183" s="984"/>
      <c r="IAP183" s="984"/>
      <c r="IAQ183" s="984"/>
      <c r="IAR183" s="984"/>
      <c r="IAS183" s="984"/>
      <c r="IAT183" s="984"/>
      <c r="IAU183" s="984"/>
      <c r="IAV183" s="984"/>
      <c r="IAW183" s="984"/>
      <c r="IAX183" s="984"/>
      <c r="IAY183" s="984"/>
      <c r="IAZ183" s="984"/>
      <c r="IBA183" s="984"/>
      <c r="IBB183" s="984"/>
      <c r="IBC183" s="984"/>
      <c r="IBD183" s="984"/>
      <c r="IBE183" s="984"/>
      <c r="IBF183" s="984"/>
      <c r="IBG183" s="984"/>
      <c r="IBH183" s="984"/>
      <c r="IBI183" s="984"/>
      <c r="IBJ183" s="984"/>
      <c r="IBK183" s="984"/>
      <c r="IBL183" s="984"/>
      <c r="IBM183" s="984"/>
      <c r="IBN183" s="984"/>
      <c r="IBO183" s="984"/>
      <c r="IBP183" s="984"/>
      <c r="IBQ183" s="984"/>
      <c r="IBR183" s="984"/>
      <c r="IBS183" s="984"/>
      <c r="IBT183" s="984"/>
      <c r="IBU183" s="984"/>
      <c r="IBV183" s="984"/>
      <c r="IBW183" s="984"/>
      <c r="IBX183" s="984"/>
      <c r="IBY183" s="984"/>
      <c r="IBZ183" s="984"/>
      <c r="ICA183" s="984"/>
      <c r="ICB183" s="984"/>
      <c r="ICC183" s="984"/>
      <c r="ICD183" s="984"/>
      <c r="ICE183" s="984"/>
      <c r="ICF183" s="984"/>
      <c r="ICG183" s="984"/>
      <c r="ICH183" s="984"/>
      <c r="ICI183" s="984"/>
      <c r="ICJ183" s="984"/>
      <c r="ICK183" s="984"/>
      <c r="ICL183" s="984"/>
      <c r="ICM183" s="984"/>
      <c r="ICN183" s="984"/>
      <c r="ICO183" s="984"/>
      <c r="ICP183" s="984"/>
      <c r="ICQ183" s="984"/>
      <c r="ICR183" s="984"/>
      <c r="ICS183" s="984"/>
      <c r="ICT183" s="984"/>
      <c r="ICU183" s="984"/>
      <c r="ICV183" s="984"/>
      <c r="ICW183" s="984"/>
      <c r="ICX183" s="984"/>
      <c r="ICY183" s="984"/>
      <c r="ICZ183" s="984"/>
      <c r="IDA183" s="984"/>
      <c r="IDB183" s="984"/>
      <c r="IDC183" s="984"/>
      <c r="IDD183" s="984"/>
      <c r="IDE183" s="984"/>
      <c r="IDF183" s="984"/>
      <c r="IDG183" s="984"/>
      <c r="IDH183" s="984"/>
      <c r="IDI183" s="984"/>
      <c r="IDJ183" s="984"/>
      <c r="IDK183" s="984"/>
      <c r="IDL183" s="984"/>
      <c r="IDM183" s="984"/>
      <c r="IDN183" s="984"/>
      <c r="IDO183" s="984"/>
      <c r="IDP183" s="984"/>
      <c r="IDQ183" s="984"/>
      <c r="IDR183" s="984"/>
      <c r="IDS183" s="984"/>
      <c r="IDT183" s="984"/>
      <c r="IDU183" s="984"/>
      <c r="IDV183" s="984"/>
      <c r="IDW183" s="984"/>
      <c r="IDX183" s="984"/>
      <c r="IDY183" s="984"/>
      <c r="IDZ183" s="984"/>
      <c r="IEA183" s="984"/>
      <c r="IEB183" s="984"/>
      <c r="IEC183" s="984"/>
      <c r="IED183" s="984"/>
      <c r="IEE183" s="984"/>
      <c r="IEF183" s="984"/>
      <c r="IEG183" s="984"/>
      <c r="IEH183" s="984"/>
      <c r="IEI183" s="984"/>
      <c r="IEJ183" s="984"/>
      <c r="IEK183" s="984"/>
      <c r="IEL183" s="984"/>
      <c r="IEM183" s="984"/>
      <c r="IEN183" s="984"/>
      <c r="IEO183" s="984"/>
      <c r="IEP183" s="984"/>
      <c r="IEQ183" s="984"/>
      <c r="IER183" s="984"/>
      <c r="IES183" s="984"/>
      <c r="IET183" s="984"/>
      <c r="IEU183" s="984"/>
      <c r="IEV183" s="984"/>
      <c r="IEW183" s="984"/>
      <c r="IEX183" s="984"/>
      <c r="IEY183" s="984"/>
      <c r="IEZ183" s="984"/>
      <c r="IFA183" s="984"/>
      <c r="IFB183" s="984"/>
      <c r="IFC183" s="984"/>
      <c r="IFD183" s="984"/>
      <c r="IFE183" s="984"/>
      <c r="IFF183" s="984"/>
      <c r="IFG183" s="984"/>
      <c r="IFH183" s="984"/>
      <c r="IFI183" s="984"/>
      <c r="IFJ183" s="984"/>
      <c r="IFK183" s="984"/>
      <c r="IFL183" s="984"/>
      <c r="IFM183" s="984"/>
      <c r="IFN183" s="984"/>
      <c r="IFO183" s="984"/>
      <c r="IFP183" s="984"/>
      <c r="IFQ183" s="984"/>
      <c r="IFR183" s="984"/>
      <c r="IFS183" s="984"/>
      <c r="IFT183" s="984"/>
      <c r="IFU183" s="984"/>
      <c r="IFV183" s="984"/>
      <c r="IFW183" s="984"/>
      <c r="IFX183" s="984"/>
      <c r="IFY183" s="984"/>
      <c r="IFZ183" s="984"/>
      <c r="IGA183" s="984"/>
      <c r="IGB183" s="984"/>
      <c r="IGC183" s="984"/>
      <c r="IGD183" s="984"/>
      <c r="IGE183" s="984"/>
      <c r="IGF183" s="984"/>
      <c r="IGG183" s="984"/>
      <c r="IGH183" s="984"/>
      <c r="IGI183" s="984"/>
      <c r="IGJ183" s="984"/>
      <c r="IGK183" s="984"/>
      <c r="IGL183" s="984"/>
      <c r="IGM183" s="984"/>
      <c r="IGN183" s="984"/>
      <c r="IGO183" s="984"/>
      <c r="IGP183" s="984"/>
      <c r="IGQ183" s="984"/>
      <c r="IGR183" s="984"/>
      <c r="IGS183" s="984"/>
      <c r="IGT183" s="984"/>
      <c r="IGU183" s="984"/>
      <c r="IGV183" s="984"/>
      <c r="IGW183" s="984"/>
      <c r="IGX183" s="984"/>
      <c r="IGY183" s="984"/>
      <c r="IGZ183" s="984"/>
      <c r="IHA183" s="984"/>
      <c r="IHB183" s="984"/>
      <c r="IHC183" s="984"/>
      <c r="IHD183" s="984"/>
      <c r="IHE183" s="984"/>
      <c r="IHF183" s="984"/>
      <c r="IHG183" s="984"/>
      <c r="IHH183" s="984"/>
      <c r="IHI183" s="984"/>
      <c r="IHJ183" s="984"/>
      <c r="IHK183" s="984"/>
      <c r="IHL183" s="984"/>
      <c r="IHM183" s="984"/>
      <c r="IHN183" s="984"/>
      <c r="IHO183" s="984"/>
      <c r="IHP183" s="984"/>
      <c r="IHQ183" s="984"/>
      <c r="IHR183" s="984"/>
      <c r="IHS183" s="984"/>
      <c r="IHT183" s="984"/>
      <c r="IHU183" s="984"/>
      <c r="IHV183" s="984"/>
      <c r="IHW183" s="984"/>
      <c r="IHX183" s="984"/>
      <c r="IHY183" s="984"/>
      <c r="IHZ183" s="984"/>
      <c r="IIA183" s="984"/>
      <c r="IIB183" s="984"/>
      <c r="IIC183" s="984"/>
      <c r="IID183" s="984"/>
      <c r="IIE183" s="984"/>
      <c r="IIF183" s="984"/>
      <c r="IIG183" s="984"/>
      <c r="IIH183" s="984"/>
      <c r="III183" s="984"/>
      <c r="IIJ183" s="984"/>
      <c r="IIK183" s="984"/>
      <c r="IIL183" s="984"/>
      <c r="IIM183" s="984"/>
      <c r="IIN183" s="984"/>
      <c r="IIO183" s="984"/>
      <c r="IIP183" s="984"/>
      <c r="IIQ183" s="984"/>
      <c r="IIR183" s="984"/>
      <c r="IIS183" s="984"/>
      <c r="IIT183" s="984"/>
      <c r="IIU183" s="984"/>
      <c r="IIV183" s="984"/>
      <c r="IIW183" s="984"/>
      <c r="IIX183" s="984"/>
      <c r="IIY183" s="984"/>
      <c r="IIZ183" s="984"/>
      <c r="IJA183" s="984"/>
      <c r="IJB183" s="984"/>
      <c r="IJC183" s="984"/>
      <c r="IJD183" s="984"/>
      <c r="IJE183" s="984"/>
      <c r="IJF183" s="984"/>
      <c r="IJG183" s="984"/>
      <c r="IJH183" s="984"/>
      <c r="IJI183" s="984"/>
      <c r="IJJ183" s="984"/>
      <c r="IJK183" s="984"/>
      <c r="IJL183" s="984"/>
      <c r="IJM183" s="984"/>
      <c r="IJN183" s="984"/>
      <c r="IJO183" s="984"/>
      <c r="IJP183" s="984"/>
      <c r="IJQ183" s="984"/>
      <c r="IJR183" s="984"/>
      <c r="IJS183" s="984"/>
      <c r="IJT183" s="984"/>
      <c r="IJU183" s="984"/>
      <c r="IJV183" s="984"/>
      <c r="IJW183" s="984"/>
      <c r="IJX183" s="984"/>
      <c r="IJY183" s="984"/>
      <c r="IJZ183" s="984"/>
      <c r="IKA183" s="984"/>
      <c r="IKB183" s="984"/>
      <c r="IKC183" s="984"/>
      <c r="IKD183" s="984"/>
      <c r="IKE183" s="984"/>
      <c r="IKF183" s="984"/>
      <c r="IKG183" s="984"/>
      <c r="IKH183" s="984"/>
      <c r="IKI183" s="984"/>
      <c r="IKJ183" s="984"/>
      <c r="IKK183" s="984"/>
      <c r="IKL183" s="984"/>
      <c r="IKM183" s="984"/>
      <c r="IKN183" s="984"/>
      <c r="IKO183" s="984"/>
      <c r="IKP183" s="984"/>
      <c r="IKQ183" s="984"/>
      <c r="IKR183" s="984"/>
      <c r="IKS183" s="984"/>
      <c r="IKT183" s="984"/>
      <c r="IKU183" s="984"/>
      <c r="IKV183" s="984"/>
      <c r="IKW183" s="984"/>
      <c r="IKX183" s="984"/>
      <c r="IKY183" s="984"/>
      <c r="IKZ183" s="984"/>
      <c r="ILA183" s="984"/>
      <c r="ILB183" s="984"/>
      <c r="ILC183" s="984"/>
      <c r="ILD183" s="984"/>
      <c r="ILE183" s="984"/>
      <c r="ILF183" s="984"/>
      <c r="ILG183" s="984"/>
      <c r="ILH183" s="984"/>
      <c r="ILI183" s="984"/>
      <c r="ILJ183" s="984"/>
      <c r="ILK183" s="984"/>
      <c r="ILL183" s="984"/>
      <c r="ILM183" s="984"/>
      <c r="ILN183" s="984"/>
      <c r="ILO183" s="984"/>
      <c r="ILP183" s="984"/>
      <c r="ILQ183" s="984"/>
      <c r="ILR183" s="984"/>
      <c r="ILS183" s="984"/>
      <c r="ILT183" s="984"/>
      <c r="ILU183" s="984"/>
      <c r="ILV183" s="984"/>
      <c r="ILW183" s="984"/>
      <c r="ILX183" s="984"/>
      <c r="ILY183" s="984"/>
      <c r="ILZ183" s="984"/>
      <c r="IMA183" s="984"/>
      <c r="IMB183" s="984"/>
      <c r="IMC183" s="984"/>
      <c r="IMD183" s="984"/>
      <c r="IME183" s="984"/>
      <c r="IMF183" s="984"/>
      <c r="IMG183" s="984"/>
      <c r="IMH183" s="984"/>
      <c r="IMI183" s="984"/>
      <c r="IMJ183" s="984"/>
      <c r="IMK183" s="984"/>
      <c r="IML183" s="984"/>
      <c r="IMM183" s="984"/>
      <c r="IMN183" s="984"/>
      <c r="IMO183" s="984"/>
      <c r="IMP183" s="984"/>
      <c r="IMQ183" s="984"/>
      <c r="IMR183" s="984"/>
      <c r="IMS183" s="984"/>
      <c r="IMT183" s="984"/>
      <c r="IMU183" s="984"/>
      <c r="IMV183" s="984"/>
      <c r="IMW183" s="984"/>
      <c r="IMX183" s="984"/>
      <c r="IMY183" s="984"/>
      <c r="IMZ183" s="984"/>
      <c r="INA183" s="984"/>
      <c r="INB183" s="984"/>
      <c r="INC183" s="984"/>
      <c r="IND183" s="984"/>
      <c r="INE183" s="984"/>
      <c r="INF183" s="984"/>
      <c r="ING183" s="984"/>
      <c r="INH183" s="984"/>
      <c r="INI183" s="984"/>
      <c r="INJ183" s="984"/>
      <c r="INK183" s="984"/>
      <c r="INL183" s="984"/>
      <c r="INM183" s="984"/>
      <c r="INN183" s="984"/>
      <c r="INO183" s="984"/>
      <c r="INP183" s="984"/>
      <c r="INQ183" s="984"/>
      <c r="INR183" s="984"/>
      <c r="INS183" s="984"/>
      <c r="INT183" s="984"/>
      <c r="INU183" s="984"/>
      <c r="INV183" s="984"/>
      <c r="INW183" s="984"/>
      <c r="INX183" s="984"/>
      <c r="INY183" s="984"/>
      <c r="INZ183" s="984"/>
      <c r="IOA183" s="984"/>
      <c r="IOB183" s="984"/>
      <c r="IOC183" s="984"/>
      <c r="IOD183" s="984"/>
      <c r="IOE183" s="984"/>
      <c r="IOF183" s="984"/>
      <c r="IOG183" s="984"/>
      <c r="IOH183" s="984"/>
      <c r="IOI183" s="984"/>
      <c r="IOJ183" s="984"/>
      <c r="IOK183" s="984"/>
      <c r="IOL183" s="984"/>
      <c r="IOM183" s="984"/>
      <c r="ION183" s="984"/>
      <c r="IOO183" s="984"/>
      <c r="IOP183" s="984"/>
      <c r="IOQ183" s="984"/>
      <c r="IOR183" s="984"/>
      <c r="IOS183" s="984"/>
      <c r="IOT183" s="984"/>
      <c r="IOU183" s="984"/>
      <c r="IOV183" s="984"/>
      <c r="IOW183" s="984"/>
      <c r="IOX183" s="984"/>
      <c r="IOY183" s="984"/>
      <c r="IOZ183" s="984"/>
      <c r="IPA183" s="984"/>
      <c r="IPB183" s="984"/>
      <c r="IPC183" s="984"/>
      <c r="IPD183" s="984"/>
      <c r="IPE183" s="984"/>
      <c r="IPF183" s="984"/>
      <c r="IPG183" s="984"/>
      <c r="IPH183" s="984"/>
      <c r="IPI183" s="984"/>
      <c r="IPJ183" s="984"/>
      <c r="IPK183" s="984"/>
      <c r="IPL183" s="984"/>
      <c r="IPM183" s="984"/>
      <c r="IPN183" s="984"/>
      <c r="IPO183" s="984"/>
      <c r="IPP183" s="984"/>
      <c r="IPQ183" s="984"/>
      <c r="IPR183" s="984"/>
      <c r="IPS183" s="984"/>
      <c r="IPT183" s="984"/>
      <c r="IPU183" s="984"/>
      <c r="IPV183" s="984"/>
      <c r="IPW183" s="984"/>
      <c r="IPX183" s="984"/>
      <c r="IPY183" s="984"/>
      <c r="IPZ183" s="984"/>
      <c r="IQA183" s="984"/>
      <c r="IQB183" s="984"/>
      <c r="IQC183" s="984"/>
      <c r="IQD183" s="984"/>
      <c r="IQE183" s="984"/>
      <c r="IQF183" s="984"/>
      <c r="IQG183" s="984"/>
      <c r="IQH183" s="984"/>
      <c r="IQI183" s="984"/>
      <c r="IQJ183" s="984"/>
      <c r="IQK183" s="984"/>
      <c r="IQL183" s="984"/>
      <c r="IQM183" s="984"/>
      <c r="IQN183" s="984"/>
      <c r="IQO183" s="984"/>
      <c r="IQP183" s="984"/>
      <c r="IQQ183" s="984"/>
      <c r="IQR183" s="984"/>
      <c r="IQS183" s="984"/>
      <c r="IQT183" s="984"/>
      <c r="IQU183" s="984"/>
      <c r="IQV183" s="984"/>
      <c r="IQW183" s="984"/>
      <c r="IQX183" s="984"/>
      <c r="IQY183" s="984"/>
      <c r="IQZ183" s="984"/>
      <c r="IRA183" s="984"/>
      <c r="IRB183" s="984"/>
      <c r="IRC183" s="984"/>
      <c r="IRD183" s="984"/>
      <c r="IRE183" s="984"/>
      <c r="IRF183" s="984"/>
      <c r="IRG183" s="984"/>
      <c r="IRH183" s="984"/>
      <c r="IRI183" s="984"/>
      <c r="IRJ183" s="984"/>
      <c r="IRK183" s="984"/>
      <c r="IRL183" s="984"/>
      <c r="IRM183" s="984"/>
      <c r="IRN183" s="984"/>
      <c r="IRO183" s="984"/>
      <c r="IRP183" s="984"/>
      <c r="IRQ183" s="984"/>
      <c r="IRR183" s="984"/>
      <c r="IRS183" s="984"/>
      <c r="IRT183" s="984"/>
      <c r="IRU183" s="984"/>
      <c r="IRV183" s="984"/>
      <c r="IRW183" s="984"/>
      <c r="IRX183" s="984"/>
      <c r="IRY183" s="984"/>
      <c r="IRZ183" s="984"/>
      <c r="ISA183" s="984"/>
      <c r="ISB183" s="984"/>
      <c r="ISC183" s="984"/>
      <c r="ISD183" s="984"/>
      <c r="ISE183" s="984"/>
      <c r="ISF183" s="984"/>
      <c r="ISG183" s="984"/>
      <c r="ISH183" s="984"/>
      <c r="ISI183" s="984"/>
      <c r="ISJ183" s="984"/>
      <c r="ISK183" s="984"/>
      <c r="ISL183" s="984"/>
      <c r="ISM183" s="984"/>
      <c r="ISN183" s="984"/>
      <c r="ISO183" s="984"/>
      <c r="ISP183" s="984"/>
      <c r="ISQ183" s="984"/>
      <c r="ISR183" s="984"/>
      <c r="ISS183" s="984"/>
      <c r="IST183" s="984"/>
      <c r="ISU183" s="984"/>
      <c r="ISV183" s="984"/>
      <c r="ISW183" s="984"/>
      <c r="ISX183" s="984"/>
      <c r="ISY183" s="984"/>
      <c r="ISZ183" s="984"/>
      <c r="ITA183" s="984"/>
      <c r="ITB183" s="984"/>
      <c r="ITC183" s="984"/>
      <c r="ITD183" s="984"/>
      <c r="ITE183" s="984"/>
      <c r="ITF183" s="984"/>
      <c r="ITG183" s="984"/>
      <c r="ITH183" s="984"/>
      <c r="ITI183" s="984"/>
      <c r="ITJ183" s="984"/>
      <c r="ITK183" s="984"/>
      <c r="ITL183" s="984"/>
      <c r="ITM183" s="984"/>
      <c r="ITN183" s="984"/>
      <c r="ITO183" s="984"/>
      <c r="ITP183" s="984"/>
      <c r="ITQ183" s="984"/>
      <c r="ITR183" s="984"/>
      <c r="ITS183" s="984"/>
      <c r="ITT183" s="984"/>
      <c r="ITU183" s="984"/>
      <c r="ITV183" s="984"/>
      <c r="ITW183" s="984"/>
      <c r="ITX183" s="984"/>
      <c r="ITY183" s="984"/>
      <c r="ITZ183" s="984"/>
      <c r="IUA183" s="984"/>
      <c r="IUB183" s="984"/>
      <c r="IUC183" s="984"/>
      <c r="IUD183" s="984"/>
      <c r="IUE183" s="984"/>
      <c r="IUF183" s="984"/>
      <c r="IUG183" s="984"/>
      <c r="IUH183" s="984"/>
      <c r="IUI183" s="984"/>
      <c r="IUJ183" s="984"/>
      <c r="IUK183" s="984"/>
      <c r="IUL183" s="984"/>
      <c r="IUM183" s="984"/>
      <c r="IUN183" s="984"/>
      <c r="IUO183" s="984"/>
      <c r="IUP183" s="984"/>
      <c r="IUQ183" s="984"/>
      <c r="IUR183" s="984"/>
      <c r="IUS183" s="984"/>
      <c r="IUT183" s="984"/>
      <c r="IUU183" s="984"/>
      <c r="IUV183" s="984"/>
      <c r="IUW183" s="984"/>
      <c r="IUX183" s="984"/>
      <c r="IUY183" s="984"/>
      <c r="IUZ183" s="984"/>
      <c r="IVA183" s="984"/>
      <c r="IVB183" s="984"/>
      <c r="IVC183" s="984"/>
      <c r="IVD183" s="984"/>
      <c r="IVE183" s="984"/>
      <c r="IVF183" s="984"/>
      <c r="IVG183" s="984"/>
      <c r="IVH183" s="984"/>
      <c r="IVI183" s="984"/>
      <c r="IVJ183" s="984"/>
      <c r="IVK183" s="984"/>
      <c r="IVL183" s="984"/>
      <c r="IVM183" s="984"/>
      <c r="IVN183" s="984"/>
      <c r="IVO183" s="984"/>
      <c r="IVP183" s="984"/>
      <c r="IVQ183" s="984"/>
      <c r="IVR183" s="984"/>
      <c r="IVS183" s="984"/>
      <c r="IVT183" s="984"/>
      <c r="IVU183" s="984"/>
      <c r="IVV183" s="984"/>
      <c r="IVW183" s="984"/>
      <c r="IVX183" s="984"/>
      <c r="IVY183" s="984"/>
      <c r="IVZ183" s="984"/>
      <c r="IWA183" s="984"/>
      <c r="IWB183" s="984"/>
      <c r="IWC183" s="984"/>
      <c r="IWD183" s="984"/>
      <c r="IWE183" s="984"/>
      <c r="IWF183" s="984"/>
      <c r="IWG183" s="984"/>
      <c r="IWH183" s="984"/>
      <c r="IWI183" s="984"/>
      <c r="IWJ183" s="984"/>
      <c r="IWK183" s="984"/>
      <c r="IWL183" s="984"/>
      <c r="IWM183" s="984"/>
      <c r="IWN183" s="984"/>
      <c r="IWO183" s="984"/>
      <c r="IWP183" s="984"/>
      <c r="IWQ183" s="984"/>
      <c r="IWR183" s="984"/>
      <c r="IWS183" s="984"/>
      <c r="IWT183" s="984"/>
      <c r="IWU183" s="984"/>
      <c r="IWV183" s="984"/>
      <c r="IWW183" s="984"/>
      <c r="IWX183" s="984"/>
      <c r="IWY183" s="984"/>
      <c r="IWZ183" s="984"/>
      <c r="IXA183" s="984"/>
      <c r="IXB183" s="984"/>
      <c r="IXC183" s="984"/>
      <c r="IXD183" s="984"/>
      <c r="IXE183" s="984"/>
      <c r="IXF183" s="984"/>
      <c r="IXG183" s="984"/>
      <c r="IXH183" s="984"/>
      <c r="IXI183" s="984"/>
      <c r="IXJ183" s="984"/>
      <c r="IXK183" s="984"/>
      <c r="IXL183" s="984"/>
      <c r="IXM183" s="984"/>
      <c r="IXN183" s="984"/>
      <c r="IXO183" s="984"/>
      <c r="IXP183" s="984"/>
      <c r="IXQ183" s="984"/>
      <c r="IXR183" s="984"/>
      <c r="IXS183" s="984"/>
      <c r="IXT183" s="984"/>
      <c r="IXU183" s="984"/>
      <c r="IXV183" s="984"/>
      <c r="IXW183" s="984"/>
      <c r="IXX183" s="984"/>
      <c r="IXY183" s="984"/>
      <c r="IXZ183" s="984"/>
      <c r="IYA183" s="984"/>
      <c r="IYB183" s="984"/>
      <c r="IYC183" s="984"/>
      <c r="IYD183" s="984"/>
      <c r="IYE183" s="984"/>
      <c r="IYF183" s="984"/>
      <c r="IYG183" s="984"/>
      <c r="IYH183" s="984"/>
      <c r="IYI183" s="984"/>
      <c r="IYJ183" s="984"/>
      <c r="IYK183" s="984"/>
      <c r="IYL183" s="984"/>
      <c r="IYM183" s="984"/>
      <c r="IYN183" s="984"/>
      <c r="IYO183" s="984"/>
      <c r="IYP183" s="984"/>
      <c r="IYQ183" s="984"/>
      <c r="IYR183" s="984"/>
      <c r="IYS183" s="984"/>
      <c r="IYT183" s="984"/>
      <c r="IYU183" s="984"/>
      <c r="IYV183" s="984"/>
      <c r="IYW183" s="984"/>
      <c r="IYX183" s="984"/>
      <c r="IYY183" s="984"/>
      <c r="IYZ183" s="984"/>
      <c r="IZA183" s="984"/>
      <c r="IZB183" s="984"/>
      <c r="IZC183" s="984"/>
      <c r="IZD183" s="984"/>
      <c r="IZE183" s="984"/>
      <c r="IZF183" s="984"/>
      <c r="IZG183" s="984"/>
      <c r="IZH183" s="984"/>
      <c r="IZI183" s="984"/>
      <c r="IZJ183" s="984"/>
      <c r="IZK183" s="984"/>
      <c r="IZL183" s="984"/>
      <c r="IZM183" s="984"/>
      <c r="IZN183" s="984"/>
      <c r="IZO183" s="984"/>
      <c r="IZP183" s="984"/>
      <c r="IZQ183" s="984"/>
      <c r="IZR183" s="984"/>
      <c r="IZS183" s="984"/>
      <c r="IZT183" s="984"/>
      <c r="IZU183" s="984"/>
      <c r="IZV183" s="984"/>
      <c r="IZW183" s="984"/>
      <c r="IZX183" s="984"/>
      <c r="IZY183" s="984"/>
      <c r="IZZ183" s="984"/>
      <c r="JAA183" s="984"/>
      <c r="JAB183" s="984"/>
      <c r="JAC183" s="984"/>
      <c r="JAD183" s="984"/>
      <c r="JAE183" s="984"/>
      <c r="JAF183" s="984"/>
      <c r="JAG183" s="984"/>
      <c r="JAH183" s="984"/>
      <c r="JAI183" s="984"/>
      <c r="JAJ183" s="984"/>
      <c r="JAK183" s="984"/>
      <c r="JAL183" s="984"/>
      <c r="JAM183" s="984"/>
      <c r="JAN183" s="984"/>
      <c r="JAO183" s="984"/>
      <c r="JAP183" s="984"/>
      <c r="JAQ183" s="984"/>
      <c r="JAR183" s="984"/>
      <c r="JAS183" s="984"/>
      <c r="JAT183" s="984"/>
      <c r="JAU183" s="984"/>
      <c r="JAV183" s="984"/>
      <c r="JAW183" s="984"/>
      <c r="JAX183" s="984"/>
      <c r="JAY183" s="984"/>
      <c r="JAZ183" s="984"/>
      <c r="JBA183" s="984"/>
      <c r="JBB183" s="984"/>
      <c r="JBC183" s="984"/>
      <c r="JBD183" s="984"/>
      <c r="JBE183" s="984"/>
      <c r="JBF183" s="984"/>
      <c r="JBG183" s="984"/>
      <c r="JBH183" s="984"/>
      <c r="JBI183" s="984"/>
      <c r="JBJ183" s="984"/>
      <c r="JBK183" s="984"/>
      <c r="JBL183" s="984"/>
      <c r="JBM183" s="984"/>
      <c r="JBN183" s="984"/>
      <c r="JBO183" s="984"/>
      <c r="JBP183" s="984"/>
      <c r="JBQ183" s="984"/>
      <c r="JBR183" s="984"/>
      <c r="JBS183" s="984"/>
      <c r="JBT183" s="984"/>
      <c r="JBU183" s="984"/>
      <c r="JBV183" s="984"/>
      <c r="JBW183" s="984"/>
      <c r="JBX183" s="984"/>
      <c r="JBY183" s="984"/>
      <c r="JBZ183" s="984"/>
      <c r="JCA183" s="984"/>
      <c r="JCB183" s="984"/>
      <c r="JCC183" s="984"/>
      <c r="JCD183" s="984"/>
      <c r="JCE183" s="984"/>
      <c r="JCF183" s="984"/>
      <c r="JCG183" s="984"/>
      <c r="JCH183" s="984"/>
      <c r="JCI183" s="984"/>
      <c r="JCJ183" s="984"/>
      <c r="JCK183" s="984"/>
      <c r="JCL183" s="984"/>
      <c r="JCM183" s="984"/>
      <c r="JCN183" s="984"/>
      <c r="JCO183" s="984"/>
      <c r="JCP183" s="984"/>
      <c r="JCQ183" s="984"/>
      <c r="JCR183" s="984"/>
      <c r="JCS183" s="984"/>
      <c r="JCT183" s="984"/>
      <c r="JCU183" s="984"/>
      <c r="JCV183" s="984"/>
      <c r="JCW183" s="984"/>
      <c r="JCX183" s="984"/>
      <c r="JCY183" s="984"/>
      <c r="JCZ183" s="984"/>
      <c r="JDA183" s="984"/>
      <c r="JDB183" s="984"/>
      <c r="JDC183" s="984"/>
      <c r="JDD183" s="984"/>
      <c r="JDE183" s="984"/>
      <c r="JDF183" s="984"/>
      <c r="JDG183" s="984"/>
      <c r="JDH183" s="984"/>
      <c r="JDI183" s="984"/>
      <c r="JDJ183" s="984"/>
      <c r="JDK183" s="984"/>
      <c r="JDL183" s="984"/>
      <c r="JDM183" s="984"/>
      <c r="JDN183" s="984"/>
      <c r="JDO183" s="984"/>
      <c r="JDP183" s="984"/>
      <c r="JDQ183" s="984"/>
      <c r="JDR183" s="984"/>
      <c r="JDS183" s="984"/>
      <c r="JDT183" s="984"/>
      <c r="JDU183" s="984"/>
      <c r="JDV183" s="984"/>
      <c r="JDW183" s="984"/>
      <c r="JDX183" s="984"/>
      <c r="JDY183" s="984"/>
      <c r="JDZ183" s="984"/>
      <c r="JEA183" s="984"/>
      <c r="JEB183" s="984"/>
      <c r="JEC183" s="984"/>
      <c r="JED183" s="984"/>
      <c r="JEE183" s="984"/>
      <c r="JEF183" s="984"/>
      <c r="JEG183" s="984"/>
      <c r="JEH183" s="984"/>
      <c r="JEI183" s="984"/>
      <c r="JEJ183" s="984"/>
      <c r="JEK183" s="984"/>
      <c r="JEL183" s="984"/>
      <c r="JEM183" s="984"/>
      <c r="JEN183" s="984"/>
      <c r="JEO183" s="984"/>
      <c r="JEP183" s="984"/>
      <c r="JEQ183" s="984"/>
      <c r="JER183" s="984"/>
      <c r="JES183" s="984"/>
      <c r="JET183" s="984"/>
      <c r="JEU183" s="984"/>
      <c r="JEV183" s="984"/>
      <c r="JEW183" s="984"/>
      <c r="JEX183" s="984"/>
      <c r="JEY183" s="984"/>
      <c r="JEZ183" s="984"/>
      <c r="JFA183" s="984"/>
      <c r="JFB183" s="984"/>
      <c r="JFC183" s="984"/>
      <c r="JFD183" s="984"/>
      <c r="JFE183" s="984"/>
      <c r="JFF183" s="984"/>
      <c r="JFG183" s="984"/>
      <c r="JFH183" s="984"/>
      <c r="JFI183" s="984"/>
      <c r="JFJ183" s="984"/>
      <c r="JFK183" s="984"/>
      <c r="JFL183" s="984"/>
      <c r="JFM183" s="984"/>
      <c r="JFN183" s="984"/>
      <c r="JFO183" s="984"/>
      <c r="JFP183" s="984"/>
      <c r="JFQ183" s="984"/>
      <c r="JFR183" s="984"/>
      <c r="JFS183" s="984"/>
      <c r="JFT183" s="984"/>
      <c r="JFU183" s="984"/>
      <c r="JFV183" s="984"/>
      <c r="JFW183" s="984"/>
      <c r="JFX183" s="984"/>
      <c r="JFY183" s="984"/>
      <c r="JFZ183" s="984"/>
      <c r="JGA183" s="984"/>
      <c r="JGB183" s="984"/>
      <c r="JGC183" s="984"/>
      <c r="JGD183" s="984"/>
      <c r="JGE183" s="984"/>
      <c r="JGF183" s="984"/>
      <c r="JGG183" s="984"/>
      <c r="JGH183" s="984"/>
      <c r="JGI183" s="984"/>
      <c r="JGJ183" s="984"/>
      <c r="JGK183" s="984"/>
      <c r="JGL183" s="984"/>
      <c r="JGM183" s="984"/>
      <c r="JGN183" s="984"/>
      <c r="JGO183" s="984"/>
      <c r="JGP183" s="984"/>
      <c r="JGQ183" s="984"/>
      <c r="JGR183" s="984"/>
      <c r="JGS183" s="984"/>
      <c r="JGT183" s="984"/>
      <c r="JGU183" s="984"/>
      <c r="JGV183" s="984"/>
      <c r="JGW183" s="984"/>
      <c r="JGX183" s="984"/>
      <c r="JGY183" s="984"/>
      <c r="JGZ183" s="984"/>
      <c r="JHA183" s="984"/>
      <c r="JHB183" s="984"/>
      <c r="JHC183" s="984"/>
      <c r="JHD183" s="984"/>
      <c r="JHE183" s="984"/>
      <c r="JHF183" s="984"/>
      <c r="JHG183" s="984"/>
      <c r="JHH183" s="984"/>
      <c r="JHI183" s="984"/>
      <c r="JHJ183" s="984"/>
      <c r="JHK183" s="984"/>
      <c r="JHL183" s="984"/>
      <c r="JHM183" s="984"/>
      <c r="JHN183" s="984"/>
      <c r="JHO183" s="984"/>
      <c r="JHP183" s="984"/>
      <c r="JHQ183" s="984"/>
      <c r="JHR183" s="984"/>
      <c r="JHS183" s="984"/>
      <c r="JHT183" s="984"/>
      <c r="JHU183" s="984"/>
      <c r="JHV183" s="984"/>
      <c r="JHW183" s="984"/>
      <c r="JHX183" s="984"/>
      <c r="JHY183" s="984"/>
      <c r="JHZ183" s="984"/>
      <c r="JIA183" s="984"/>
      <c r="JIB183" s="984"/>
      <c r="JIC183" s="984"/>
      <c r="JID183" s="984"/>
      <c r="JIE183" s="984"/>
      <c r="JIF183" s="984"/>
      <c r="JIG183" s="984"/>
      <c r="JIH183" s="984"/>
      <c r="JII183" s="984"/>
      <c r="JIJ183" s="984"/>
      <c r="JIK183" s="984"/>
      <c r="JIL183" s="984"/>
      <c r="JIM183" s="984"/>
      <c r="JIN183" s="984"/>
      <c r="JIO183" s="984"/>
      <c r="JIP183" s="984"/>
      <c r="JIQ183" s="984"/>
      <c r="JIR183" s="984"/>
      <c r="JIS183" s="984"/>
      <c r="JIT183" s="984"/>
      <c r="JIU183" s="984"/>
      <c r="JIV183" s="984"/>
      <c r="JIW183" s="984"/>
      <c r="JIX183" s="984"/>
      <c r="JIY183" s="984"/>
      <c r="JIZ183" s="984"/>
      <c r="JJA183" s="984"/>
      <c r="JJB183" s="984"/>
      <c r="JJC183" s="984"/>
      <c r="JJD183" s="984"/>
      <c r="JJE183" s="984"/>
      <c r="JJF183" s="984"/>
      <c r="JJG183" s="984"/>
      <c r="JJH183" s="984"/>
      <c r="JJI183" s="984"/>
      <c r="JJJ183" s="984"/>
      <c r="JJK183" s="984"/>
      <c r="JJL183" s="984"/>
      <c r="JJM183" s="984"/>
      <c r="JJN183" s="984"/>
      <c r="JJO183" s="984"/>
      <c r="JJP183" s="984"/>
      <c r="JJQ183" s="984"/>
      <c r="JJR183" s="984"/>
      <c r="JJS183" s="984"/>
      <c r="JJT183" s="984"/>
      <c r="JJU183" s="984"/>
      <c r="JJV183" s="984"/>
      <c r="JJW183" s="984"/>
      <c r="JJX183" s="984"/>
      <c r="JJY183" s="984"/>
      <c r="JJZ183" s="984"/>
      <c r="JKA183" s="984"/>
      <c r="JKB183" s="984"/>
      <c r="JKC183" s="984"/>
      <c r="JKD183" s="984"/>
      <c r="JKE183" s="984"/>
      <c r="JKF183" s="984"/>
      <c r="JKG183" s="984"/>
      <c r="JKH183" s="984"/>
      <c r="JKI183" s="984"/>
      <c r="JKJ183" s="984"/>
      <c r="JKK183" s="984"/>
      <c r="JKL183" s="984"/>
      <c r="JKM183" s="984"/>
      <c r="JKN183" s="984"/>
      <c r="JKO183" s="984"/>
      <c r="JKP183" s="984"/>
      <c r="JKQ183" s="984"/>
      <c r="JKR183" s="984"/>
      <c r="JKS183" s="984"/>
      <c r="JKT183" s="984"/>
      <c r="JKU183" s="984"/>
      <c r="JKV183" s="984"/>
      <c r="JKW183" s="984"/>
      <c r="JKX183" s="984"/>
      <c r="JKY183" s="984"/>
      <c r="JKZ183" s="984"/>
      <c r="JLA183" s="984"/>
      <c r="JLB183" s="984"/>
      <c r="JLC183" s="984"/>
      <c r="JLD183" s="984"/>
      <c r="JLE183" s="984"/>
      <c r="JLF183" s="984"/>
      <c r="JLG183" s="984"/>
      <c r="JLH183" s="984"/>
      <c r="JLI183" s="984"/>
      <c r="JLJ183" s="984"/>
      <c r="JLK183" s="984"/>
      <c r="JLL183" s="984"/>
      <c r="JLM183" s="984"/>
      <c r="JLN183" s="984"/>
      <c r="JLO183" s="984"/>
      <c r="JLP183" s="984"/>
      <c r="JLQ183" s="984"/>
      <c r="JLR183" s="984"/>
      <c r="JLS183" s="984"/>
      <c r="JLT183" s="984"/>
      <c r="JLU183" s="984"/>
      <c r="JLV183" s="984"/>
      <c r="JLW183" s="984"/>
      <c r="JLX183" s="984"/>
      <c r="JLY183" s="984"/>
      <c r="JLZ183" s="984"/>
      <c r="JMA183" s="984"/>
      <c r="JMB183" s="984"/>
      <c r="JMC183" s="984"/>
      <c r="JMD183" s="984"/>
      <c r="JME183" s="984"/>
      <c r="JMF183" s="984"/>
      <c r="JMG183" s="984"/>
      <c r="JMH183" s="984"/>
      <c r="JMI183" s="984"/>
      <c r="JMJ183" s="984"/>
      <c r="JMK183" s="984"/>
      <c r="JML183" s="984"/>
      <c r="JMM183" s="984"/>
      <c r="JMN183" s="984"/>
      <c r="JMO183" s="984"/>
      <c r="JMP183" s="984"/>
      <c r="JMQ183" s="984"/>
      <c r="JMR183" s="984"/>
      <c r="JMS183" s="984"/>
      <c r="JMT183" s="984"/>
      <c r="JMU183" s="984"/>
      <c r="JMV183" s="984"/>
      <c r="JMW183" s="984"/>
      <c r="JMX183" s="984"/>
      <c r="JMY183" s="984"/>
      <c r="JMZ183" s="984"/>
      <c r="JNA183" s="984"/>
      <c r="JNB183" s="984"/>
      <c r="JNC183" s="984"/>
      <c r="JND183" s="984"/>
      <c r="JNE183" s="984"/>
      <c r="JNF183" s="984"/>
      <c r="JNG183" s="984"/>
      <c r="JNH183" s="984"/>
      <c r="JNI183" s="984"/>
      <c r="JNJ183" s="984"/>
      <c r="JNK183" s="984"/>
      <c r="JNL183" s="984"/>
      <c r="JNM183" s="984"/>
      <c r="JNN183" s="984"/>
      <c r="JNO183" s="984"/>
      <c r="JNP183" s="984"/>
      <c r="JNQ183" s="984"/>
      <c r="JNR183" s="984"/>
      <c r="JNS183" s="984"/>
      <c r="JNT183" s="984"/>
      <c r="JNU183" s="984"/>
      <c r="JNV183" s="984"/>
      <c r="JNW183" s="984"/>
      <c r="JNX183" s="984"/>
      <c r="JNY183" s="984"/>
      <c r="JNZ183" s="984"/>
      <c r="JOA183" s="984"/>
      <c r="JOB183" s="984"/>
      <c r="JOC183" s="984"/>
      <c r="JOD183" s="984"/>
      <c r="JOE183" s="984"/>
      <c r="JOF183" s="984"/>
      <c r="JOG183" s="984"/>
      <c r="JOH183" s="984"/>
      <c r="JOI183" s="984"/>
      <c r="JOJ183" s="984"/>
      <c r="JOK183" s="984"/>
      <c r="JOL183" s="984"/>
      <c r="JOM183" s="984"/>
      <c r="JON183" s="984"/>
      <c r="JOO183" s="984"/>
      <c r="JOP183" s="984"/>
      <c r="JOQ183" s="984"/>
      <c r="JOR183" s="984"/>
      <c r="JOS183" s="984"/>
      <c r="JOT183" s="984"/>
      <c r="JOU183" s="984"/>
      <c r="JOV183" s="984"/>
      <c r="JOW183" s="984"/>
      <c r="JOX183" s="984"/>
      <c r="JOY183" s="984"/>
      <c r="JOZ183" s="984"/>
      <c r="JPA183" s="984"/>
      <c r="JPB183" s="984"/>
      <c r="JPC183" s="984"/>
      <c r="JPD183" s="984"/>
      <c r="JPE183" s="984"/>
      <c r="JPF183" s="984"/>
      <c r="JPG183" s="984"/>
      <c r="JPH183" s="984"/>
      <c r="JPI183" s="984"/>
      <c r="JPJ183" s="984"/>
      <c r="JPK183" s="984"/>
      <c r="JPL183" s="984"/>
      <c r="JPM183" s="984"/>
      <c r="JPN183" s="984"/>
      <c r="JPO183" s="984"/>
      <c r="JPP183" s="984"/>
      <c r="JPQ183" s="984"/>
      <c r="JPR183" s="984"/>
      <c r="JPS183" s="984"/>
      <c r="JPT183" s="984"/>
      <c r="JPU183" s="984"/>
      <c r="JPV183" s="984"/>
      <c r="JPW183" s="984"/>
      <c r="JPX183" s="984"/>
      <c r="JPY183" s="984"/>
      <c r="JPZ183" s="984"/>
      <c r="JQA183" s="984"/>
      <c r="JQB183" s="984"/>
      <c r="JQC183" s="984"/>
      <c r="JQD183" s="984"/>
      <c r="JQE183" s="984"/>
      <c r="JQF183" s="984"/>
      <c r="JQG183" s="984"/>
      <c r="JQH183" s="984"/>
      <c r="JQI183" s="984"/>
      <c r="JQJ183" s="984"/>
      <c r="JQK183" s="984"/>
      <c r="JQL183" s="984"/>
      <c r="JQM183" s="984"/>
      <c r="JQN183" s="984"/>
      <c r="JQO183" s="984"/>
      <c r="JQP183" s="984"/>
      <c r="JQQ183" s="984"/>
      <c r="JQR183" s="984"/>
      <c r="JQS183" s="984"/>
      <c r="JQT183" s="984"/>
      <c r="JQU183" s="984"/>
      <c r="JQV183" s="984"/>
      <c r="JQW183" s="984"/>
      <c r="JQX183" s="984"/>
      <c r="JQY183" s="984"/>
      <c r="JQZ183" s="984"/>
      <c r="JRA183" s="984"/>
      <c r="JRB183" s="984"/>
      <c r="JRC183" s="984"/>
      <c r="JRD183" s="984"/>
      <c r="JRE183" s="984"/>
      <c r="JRF183" s="984"/>
      <c r="JRG183" s="984"/>
      <c r="JRH183" s="984"/>
      <c r="JRI183" s="984"/>
      <c r="JRJ183" s="984"/>
      <c r="JRK183" s="984"/>
      <c r="JRL183" s="984"/>
      <c r="JRM183" s="984"/>
      <c r="JRN183" s="984"/>
      <c r="JRO183" s="984"/>
      <c r="JRP183" s="984"/>
      <c r="JRQ183" s="984"/>
      <c r="JRR183" s="984"/>
      <c r="JRS183" s="984"/>
      <c r="JRT183" s="984"/>
      <c r="JRU183" s="984"/>
      <c r="JRV183" s="984"/>
      <c r="JRW183" s="984"/>
      <c r="JRX183" s="984"/>
      <c r="JRY183" s="984"/>
      <c r="JRZ183" s="984"/>
      <c r="JSA183" s="984"/>
      <c r="JSB183" s="984"/>
      <c r="JSC183" s="984"/>
      <c r="JSD183" s="984"/>
      <c r="JSE183" s="984"/>
      <c r="JSF183" s="984"/>
      <c r="JSG183" s="984"/>
      <c r="JSH183" s="984"/>
      <c r="JSI183" s="984"/>
      <c r="JSJ183" s="984"/>
      <c r="JSK183" s="984"/>
      <c r="JSL183" s="984"/>
      <c r="JSM183" s="984"/>
      <c r="JSN183" s="984"/>
      <c r="JSO183" s="984"/>
      <c r="JSP183" s="984"/>
      <c r="JSQ183" s="984"/>
      <c r="JSR183" s="984"/>
      <c r="JSS183" s="984"/>
      <c r="JST183" s="984"/>
      <c r="JSU183" s="984"/>
      <c r="JSV183" s="984"/>
      <c r="JSW183" s="984"/>
      <c r="JSX183" s="984"/>
      <c r="JSY183" s="984"/>
      <c r="JSZ183" s="984"/>
      <c r="JTA183" s="984"/>
      <c r="JTB183" s="984"/>
      <c r="JTC183" s="984"/>
      <c r="JTD183" s="984"/>
      <c r="JTE183" s="984"/>
      <c r="JTF183" s="984"/>
      <c r="JTG183" s="984"/>
      <c r="JTH183" s="984"/>
      <c r="JTI183" s="984"/>
      <c r="JTJ183" s="984"/>
      <c r="JTK183" s="984"/>
      <c r="JTL183" s="984"/>
      <c r="JTM183" s="984"/>
      <c r="JTN183" s="984"/>
      <c r="JTO183" s="984"/>
      <c r="JTP183" s="984"/>
      <c r="JTQ183" s="984"/>
      <c r="JTR183" s="984"/>
      <c r="JTS183" s="984"/>
      <c r="JTT183" s="984"/>
      <c r="JTU183" s="984"/>
      <c r="JTV183" s="984"/>
      <c r="JTW183" s="984"/>
      <c r="JTX183" s="984"/>
      <c r="JTY183" s="984"/>
      <c r="JTZ183" s="984"/>
      <c r="JUA183" s="984"/>
      <c r="JUB183" s="984"/>
      <c r="JUC183" s="984"/>
      <c r="JUD183" s="984"/>
      <c r="JUE183" s="984"/>
      <c r="JUF183" s="984"/>
      <c r="JUG183" s="984"/>
      <c r="JUH183" s="984"/>
      <c r="JUI183" s="984"/>
      <c r="JUJ183" s="984"/>
      <c r="JUK183" s="984"/>
      <c r="JUL183" s="984"/>
      <c r="JUM183" s="984"/>
      <c r="JUN183" s="984"/>
      <c r="JUO183" s="984"/>
      <c r="JUP183" s="984"/>
      <c r="JUQ183" s="984"/>
      <c r="JUR183" s="984"/>
      <c r="JUS183" s="984"/>
      <c r="JUT183" s="984"/>
      <c r="JUU183" s="984"/>
      <c r="JUV183" s="984"/>
      <c r="JUW183" s="984"/>
      <c r="JUX183" s="984"/>
      <c r="JUY183" s="984"/>
      <c r="JUZ183" s="984"/>
      <c r="JVA183" s="984"/>
      <c r="JVB183" s="984"/>
      <c r="JVC183" s="984"/>
      <c r="JVD183" s="984"/>
      <c r="JVE183" s="984"/>
      <c r="JVF183" s="984"/>
      <c r="JVG183" s="984"/>
      <c r="JVH183" s="984"/>
      <c r="JVI183" s="984"/>
      <c r="JVJ183" s="984"/>
      <c r="JVK183" s="984"/>
      <c r="JVL183" s="984"/>
      <c r="JVM183" s="984"/>
      <c r="JVN183" s="984"/>
      <c r="JVO183" s="984"/>
      <c r="JVP183" s="984"/>
      <c r="JVQ183" s="984"/>
      <c r="JVR183" s="984"/>
      <c r="JVS183" s="984"/>
      <c r="JVT183" s="984"/>
      <c r="JVU183" s="984"/>
      <c r="JVV183" s="984"/>
      <c r="JVW183" s="984"/>
      <c r="JVX183" s="984"/>
      <c r="JVY183" s="984"/>
      <c r="JVZ183" s="984"/>
      <c r="JWA183" s="984"/>
      <c r="JWB183" s="984"/>
      <c r="JWC183" s="984"/>
      <c r="JWD183" s="984"/>
      <c r="JWE183" s="984"/>
      <c r="JWF183" s="984"/>
      <c r="JWG183" s="984"/>
      <c r="JWH183" s="984"/>
      <c r="JWI183" s="984"/>
      <c r="JWJ183" s="984"/>
      <c r="JWK183" s="984"/>
      <c r="JWL183" s="984"/>
      <c r="JWM183" s="984"/>
      <c r="JWN183" s="984"/>
      <c r="JWO183" s="984"/>
      <c r="JWP183" s="984"/>
      <c r="JWQ183" s="984"/>
      <c r="JWR183" s="984"/>
      <c r="JWS183" s="984"/>
      <c r="JWT183" s="984"/>
      <c r="JWU183" s="984"/>
      <c r="JWV183" s="984"/>
      <c r="JWW183" s="984"/>
      <c r="JWX183" s="984"/>
      <c r="JWY183" s="984"/>
      <c r="JWZ183" s="984"/>
      <c r="JXA183" s="984"/>
      <c r="JXB183" s="984"/>
      <c r="JXC183" s="984"/>
      <c r="JXD183" s="984"/>
      <c r="JXE183" s="984"/>
      <c r="JXF183" s="984"/>
      <c r="JXG183" s="984"/>
      <c r="JXH183" s="984"/>
      <c r="JXI183" s="984"/>
      <c r="JXJ183" s="984"/>
      <c r="JXK183" s="984"/>
      <c r="JXL183" s="984"/>
      <c r="JXM183" s="984"/>
      <c r="JXN183" s="984"/>
      <c r="JXO183" s="984"/>
      <c r="JXP183" s="984"/>
      <c r="JXQ183" s="984"/>
      <c r="JXR183" s="984"/>
      <c r="JXS183" s="984"/>
      <c r="JXT183" s="984"/>
      <c r="JXU183" s="984"/>
      <c r="JXV183" s="984"/>
      <c r="JXW183" s="984"/>
      <c r="JXX183" s="984"/>
      <c r="JXY183" s="984"/>
      <c r="JXZ183" s="984"/>
      <c r="JYA183" s="984"/>
      <c r="JYB183" s="984"/>
      <c r="JYC183" s="984"/>
      <c r="JYD183" s="984"/>
      <c r="JYE183" s="984"/>
      <c r="JYF183" s="984"/>
      <c r="JYG183" s="984"/>
      <c r="JYH183" s="984"/>
      <c r="JYI183" s="984"/>
      <c r="JYJ183" s="984"/>
      <c r="JYK183" s="984"/>
      <c r="JYL183" s="984"/>
      <c r="JYM183" s="984"/>
      <c r="JYN183" s="984"/>
      <c r="JYO183" s="984"/>
      <c r="JYP183" s="984"/>
      <c r="JYQ183" s="984"/>
      <c r="JYR183" s="984"/>
      <c r="JYS183" s="984"/>
      <c r="JYT183" s="984"/>
      <c r="JYU183" s="984"/>
      <c r="JYV183" s="984"/>
      <c r="JYW183" s="984"/>
      <c r="JYX183" s="984"/>
      <c r="JYY183" s="984"/>
      <c r="JYZ183" s="984"/>
      <c r="JZA183" s="984"/>
      <c r="JZB183" s="984"/>
      <c r="JZC183" s="984"/>
      <c r="JZD183" s="984"/>
      <c r="JZE183" s="984"/>
      <c r="JZF183" s="984"/>
      <c r="JZG183" s="984"/>
      <c r="JZH183" s="984"/>
      <c r="JZI183" s="984"/>
      <c r="JZJ183" s="984"/>
      <c r="JZK183" s="984"/>
      <c r="JZL183" s="984"/>
      <c r="JZM183" s="984"/>
      <c r="JZN183" s="984"/>
      <c r="JZO183" s="984"/>
      <c r="JZP183" s="984"/>
      <c r="JZQ183" s="984"/>
      <c r="JZR183" s="984"/>
      <c r="JZS183" s="984"/>
      <c r="JZT183" s="984"/>
      <c r="JZU183" s="984"/>
      <c r="JZV183" s="984"/>
      <c r="JZW183" s="984"/>
      <c r="JZX183" s="984"/>
      <c r="JZY183" s="984"/>
      <c r="JZZ183" s="984"/>
      <c r="KAA183" s="984"/>
      <c r="KAB183" s="984"/>
      <c r="KAC183" s="984"/>
      <c r="KAD183" s="984"/>
      <c r="KAE183" s="984"/>
      <c r="KAF183" s="984"/>
      <c r="KAG183" s="984"/>
      <c r="KAH183" s="984"/>
      <c r="KAI183" s="984"/>
      <c r="KAJ183" s="984"/>
      <c r="KAK183" s="984"/>
      <c r="KAL183" s="984"/>
      <c r="KAM183" s="984"/>
      <c r="KAN183" s="984"/>
      <c r="KAO183" s="984"/>
      <c r="KAP183" s="984"/>
      <c r="KAQ183" s="984"/>
      <c r="KAR183" s="984"/>
      <c r="KAS183" s="984"/>
      <c r="KAT183" s="984"/>
      <c r="KAU183" s="984"/>
      <c r="KAV183" s="984"/>
      <c r="KAW183" s="984"/>
      <c r="KAX183" s="984"/>
      <c r="KAY183" s="984"/>
      <c r="KAZ183" s="984"/>
      <c r="KBA183" s="984"/>
      <c r="KBB183" s="984"/>
      <c r="KBC183" s="984"/>
      <c r="KBD183" s="984"/>
      <c r="KBE183" s="984"/>
      <c r="KBF183" s="984"/>
      <c r="KBG183" s="984"/>
      <c r="KBH183" s="984"/>
      <c r="KBI183" s="984"/>
      <c r="KBJ183" s="984"/>
      <c r="KBK183" s="984"/>
      <c r="KBL183" s="984"/>
      <c r="KBM183" s="984"/>
      <c r="KBN183" s="984"/>
      <c r="KBO183" s="984"/>
      <c r="KBP183" s="984"/>
      <c r="KBQ183" s="984"/>
      <c r="KBR183" s="984"/>
      <c r="KBS183" s="984"/>
      <c r="KBT183" s="984"/>
      <c r="KBU183" s="984"/>
      <c r="KBV183" s="984"/>
      <c r="KBW183" s="984"/>
      <c r="KBX183" s="984"/>
      <c r="KBY183" s="984"/>
      <c r="KBZ183" s="984"/>
      <c r="KCA183" s="984"/>
      <c r="KCB183" s="984"/>
      <c r="KCC183" s="984"/>
      <c r="KCD183" s="984"/>
      <c r="KCE183" s="984"/>
      <c r="KCF183" s="984"/>
      <c r="KCG183" s="984"/>
      <c r="KCH183" s="984"/>
      <c r="KCI183" s="984"/>
      <c r="KCJ183" s="984"/>
      <c r="KCK183" s="984"/>
      <c r="KCL183" s="984"/>
      <c r="KCM183" s="984"/>
      <c r="KCN183" s="984"/>
      <c r="KCO183" s="984"/>
      <c r="KCP183" s="984"/>
      <c r="KCQ183" s="984"/>
      <c r="KCR183" s="984"/>
      <c r="KCS183" s="984"/>
      <c r="KCT183" s="984"/>
      <c r="KCU183" s="984"/>
      <c r="KCV183" s="984"/>
      <c r="KCW183" s="984"/>
      <c r="KCX183" s="984"/>
      <c r="KCY183" s="984"/>
      <c r="KCZ183" s="984"/>
      <c r="KDA183" s="984"/>
      <c r="KDB183" s="984"/>
      <c r="KDC183" s="984"/>
      <c r="KDD183" s="984"/>
      <c r="KDE183" s="984"/>
      <c r="KDF183" s="984"/>
      <c r="KDG183" s="984"/>
      <c r="KDH183" s="984"/>
      <c r="KDI183" s="984"/>
      <c r="KDJ183" s="984"/>
      <c r="KDK183" s="984"/>
      <c r="KDL183" s="984"/>
      <c r="KDM183" s="984"/>
      <c r="KDN183" s="984"/>
      <c r="KDO183" s="984"/>
      <c r="KDP183" s="984"/>
      <c r="KDQ183" s="984"/>
      <c r="KDR183" s="984"/>
      <c r="KDS183" s="984"/>
      <c r="KDT183" s="984"/>
      <c r="KDU183" s="984"/>
      <c r="KDV183" s="984"/>
      <c r="KDW183" s="984"/>
      <c r="KDX183" s="984"/>
      <c r="KDY183" s="984"/>
      <c r="KDZ183" s="984"/>
      <c r="KEA183" s="984"/>
      <c r="KEB183" s="984"/>
      <c r="KEC183" s="984"/>
      <c r="KED183" s="984"/>
      <c r="KEE183" s="984"/>
      <c r="KEF183" s="984"/>
      <c r="KEG183" s="984"/>
      <c r="KEH183" s="984"/>
      <c r="KEI183" s="984"/>
      <c r="KEJ183" s="984"/>
      <c r="KEK183" s="984"/>
      <c r="KEL183" s="984"/>
      <c r="KEM183" s="984"/>
      <c r="KEN183" s="984"/>
      <c r="KEO183" s="984"/>
      <c r="KEP183" s="984"/>
      <c r="KEQ183" s="984"/>
      <c r="KER183" s="984"/>
      <c r="KES183" s="984"/>
      <c r="KET183" s="984"/>
      <c r="KEU183" s="984"/>
      <c r="KEV183" s="984"/>
      <c r="KEW183" s="984"/>
      <c r="KEX183" s="984"/>
      <c r="KEY183" s="984"/>
      <c r="KEZ183" s="984"/>
      <c r="KFA183" s="984"/>
      <c r="KFB183" s="984"/>
      <c r="KFC183" s="984"/>
      <c r="KFD183" s="984"/>
      <c r="KFE183" s="984"/>
      <c r="KFF183" s="984"/>
      <c r="KFG183" s="984"/>
      <c r="KFH183" s="984"/>
      <c r="KFI183" s="984"/>
      <c r="KFJ183" s="984"/>
      <c r="KFK183" s="984"/>
      <c r="KFL183" s="984"/>
      <c r="KFM183" s="984"/>
      <c r="KFN183" s="984"/>
      <c r="KFO183" s="984"/>
      <c r="KFP183" s="984"/>
      <c r="KFQ183" s="984"/>
      <c r="KFR183" s="984"/>
      <c r="KFS183" s="984"/>
      <c r="KFT183" s="984"/>
      <c r="KFU183" s="984"/>
      <c r="KFV183" s="984"/>
      <c r="KFW183" s="984"/>
      <c r="KFX183" s="984"/>
      <c r="KFY183" s="984"/>
      <c r="KFZ183" s="984"/>
      <c r="KGA183" s="984"/>
      <c r="KGB183" s="984"/>
      <c r="KGC183" s="984"/>
      <c r="KGD183" s="984"/>
      <c r="KGE183" s="984"/>
      <c r="KGF183" s="984"/>
      <c r="KGG183" s="984"/>
      <c r="KGH183" s="984"/>
      <c r="KGI183" s="984"/>
      <c r="KGJ183" s="984"/>
      <c r="KGK183" s="984"/>
      <c r="KGL183" s="984"/>
      <c r="KGM183" s="984"/>
      <c r="KGN183" s="984"/>
      <c r="KGO183" s="984"/>
      <c r="KGP183" s="984"/>
      <c r="KGQ183" s="984"/>
      <c r="KGR183" s="984"/>
      <c r="KGS183" s="984"/>
      <c r="KGT183" s="984"/>
      <c r="KGU183" s="984"/>
      <c r="KGV183" s="984"/>
      <c r="KGW183" s="984"/>
      <c r="KGX183" s="984"/>
      <c r="KGY183" s="984"/>
      <c r="KGZ183" s="984"/>
      <c r="KHA183" s="984"/>
      <c r="KHB183" s="984"/>
      <c r="KHC183" s="984"/>
      <c r="KHD183" s="984"/>
      <c r="KHE183" s="984"/>
      <c r="KHF183" s="984"/>
      <c r="KHG183" s="984"/>
      <c r="KHH183" s="984"/>
      <c r="KHI183" s="984"/>
      <c r="KHJ183" s="984"/>
      <c r="KHK183" s="984"/>
      <c r="KHL183" s="984"/>
      <c r="KHM183" s="984"/>
      <c r="KHN183" s="984"/>
      <c r="KHO183" s="984"/>
      <c r="KHP183" s="984"/>
      <c r="KHQ183" s="984"/>
      <c r="KHR183" s="984"/>
      <c r="KHS183" s="984"/>
      <c r="KHT183" s="984"/>
      <c r="KHU183" s="984"/>
      <c r="KHV183" s="984"/>
      <c r="KHW183" s="984"/>
      <c r="KHX183" s="984"/>
      <c r="KHY183" s="984"/>
      <c r="KHZ183" s="984"/>
      <c r="KIA183" s="984"/>
      <c r="KIB183" s="984"/>
      <c r="KIC183" s="984"/>
      <c r="KID183" s="984"/>
      <c r="KIE183" s="984"/>
      <c r="KIF183" s="984"/>
      <c r="KIG183" s="984"/>
      <c r="KIH183" s="984"/>
      <c r="KII183" s="984"/>
      <c r="KIJ183" s="984"/>
      <c r="KIK183" s="984"/>
      <c r="KIL183" s="984"/>
      <c r="KIM183" s="984"/>
      <c r="KIN183" s="984"/>
      <c r="KIO183" s="984"/>
      <c r="KIP183" s="984"/>
      <c r="KIQ183" s="984"/>
      <c r="KIR183" s="984"/>
      <c r="KIS183" s="984"/>
      <c r="KIT183" s="984"/>
      <c r="KIU183" s="984"/>
      <c r="KIV183" s="984"/>
      <c r="KIW183" s="984"/>
      <c r="KIX183" s="984"/>
      <c r="KIY183" s="984"/>
      <c r="KIZ183" s="984"/>
      <c r="KJA183" s="984"/>
      <c r="KJB183" s="984"/>
      <c r="KJC183" s="984"/>
      <c r="KJD183" s="984"/>
      <c r="KJE183" s="984"/>
      <c r="KJF183" s="984"/>
      <c r="KJG183" s="984"/>
      <c r="KJH183" s="984"/>
      <c r="KJI183" s="984"/>
      <c r="KJJ183" s="984"/>
      <c r="KJK183" s="984"/>
      <c r="KJL183" s="984"/>
      <c r="KJM183" s="984"/>
      <c r="KJN183" s="984"/>
      <c r="KJO183" s="984"/>
      <c r="KJP183" s="984"/>
      <c r="KJQ183" s="984"/>
      <c r="KJR183" s="984"/>
      <c r="KJS183" s="984"/>
      <c r="KJT183" s="984"/>
      <c r="KJU183" s="984"/>
      <c r="KJV183" s="984"/>
      <c r="KJW183" s="984"/>
      <c r="KJX183" s="984"/>
      <c r="KJY183" s="984"/>
      <c r="KJZ183" s="984"/>
      <c r="KKA183" s="984"/>
      <c r="KKB183" s="984"/>
      <c r="KKC183" s="984"/>
      <c r="KKD183" s="984"/>
      <c r="KKE183" s="984"/>
      <c r="KKF183" s="984"/>
      <c r="KKG183" s="984"/>
      <c r="KKH183" s="984"/>
      <c r="KKI183" s="984"/>
      <c r="KKJ183" s="984"/>
      <c r="KKK183" s="984"/>
      <c r="KKL183" s="984"/>
      <c r="KKM183" s="984"/>
      <c r="KKN183" s="984"/>
      <c r="KKO183" s="984"/>
      <c r="KKP183" s="984"/>
      <c r="KKQ183" s="984"/>
      <c r="KKR183" s="984"/>
      <c r="KKS183" s="984"/>
      <c r="KKT183" s="984"/>
      <c r="KKU183" s="984"/>
      <c r="KKV183" s="984"/>
      <c r="KKW183" s="984"/>
      <c r="KKX183" s="984"/>
      <c r="KKY183" s="984"/>
      <c r="KKZ183" s="984"/>
      <c r="KLA183" s="984"/>
      <c r="KLB183" s="984"/>
      <c r="KLC183" s="984"/>
      <c r="KLD183" s="984"/>
      <c r="KLE183" s="984"/>
      <c r="KLF183" s="984"/>
      <c r="KLG183" s="984"/>
      <c r="KLH183" s="984"/>
      <c r="KLI183" s="984"/>
      <c r="KLJ183" s="984"/>
      <c r="KLK183" s="984"/>
      <c r="KLL183" s="984"/>
      <c r="KLM183" s="984"/>
      <c r="KLN183" s="984"/>
      <c r="KLO183" s="984"/>
      <c r="KLP183" s="984"/>
      <c r="KLQ183" s="984"/>
      <c r="KLR183" s="984"/>
      <c r="KLS183" s="984"/>
      <c r="KLT183" s="984"/>
      <c r="KLU183" s="984"/>
      <c r="KLV183" s="984"/>
      <c r="KLW183" s="984"/>
      <c r="KLX183" s="984"/>
      <c r="KLY183" s="984"/>
      <c r="KLZ183" s="984"/>
      <c r="KMA183" s="984"/>
      <c r="KMB183" s="984"/>
      <c r="KMC183" s="984"/>
      <c r="KMD183" s="984"/>
      <c r="KME183" s="984"/>
      <c r="KMF183" s="984"/>
      <c r="KMG183" s="984"/>
      <c r="KMH183" s="984"/>
      <c r="KMI183" s="984"/>
      <c r="KMJ183" s="984"/>
      <c r="KMK183" s="984"/>
      <c r="KML183" s="984"/>
      <c r="KMM183" s="984"/>
      <c r="KMN183" s="984"/>
      <c r="KMO183" s="984"/>
      <c r="KMP183" s="984"/>
      <c r="KMQ183" s="984"/>
      <c r="KMR183" s="984"/>
      <c r="KMS183" s="984"/>
      <c r="KMT183" s="984"/>
      <c r="KMU183" s="984"/>
      <c r="KMV183" s="984"/>
      <c r="KMW183" s="984"/>
      <c r="KMX183" s="984"/>
      <c r="KMY183" s="984"/>
      <c r="KMZ183" s="984"/>
      <c r="KNA183" s="984"/>
      <c r="KNB183" s="984"/>
      <c r="KNC183" s="984"/>
      <c r="KND183" s="984"/>
      <c r="KNE183" s="984"/>
      <c r="KNF183" s="984"/>
      <c r="KNG183" s="984"/>
      <c r="KNH183" s="984"/>
      <c r="KNI183" s="984"/>
      <c r="KNJ183" s="984"/>
      <c r="KNK183" s="984"/>
      <c r="KNL183" s="984"/>
      <c r="KNM183" s="984"/>
      <c r="KNN183" s="984"/>
      <c r="KNO183" s="984"/>
      <c r="KNP183" s="984"/>
      <c r="KNQ183" s="984"/>
      <c r="KNR183" s="984"/>
      <c r="KNS183" s="984"/>
      <c r="KNT183" s="984"/>
      <c r="KNU183" s="984"/>
      <c r="KNV183" s="984"/>
      <c r="KNW183" s="984"/>
      <c r="KNX183" s="984"/>
      <c r="KNY183" s="984"/>
      <c r="KNZ183" s="984"/>
      <c r="KOA183" s="984"/>
      <c r="KOB183" s="984"/>
      <c r="KOC183" s="984"/>
      <c r="KOD183" s="984"/>
      <c r="KOE183" s="984"/>
      <c r="KOF183" s="984"/>
      <c r="KOG183" s="984"/>
      <c r="KOH183" s="984"/>
      <c r="KOI183" s="984"/>
      <c r="KOJ183" s="984"/>
      <c r="KOK183" s="984"/>
      <c r="KOL183" s="984"/>
      <c r="KOM183" s="984"/>
      <c r="KON183" s="984"/>
      <c r="KOO183" s="984"/>
      <c r="KOP183" s="984"/>
      <c r="KOQ183" s="984"/>
      <c r="KOR183" s="984"/>
      <c r="KOS183" s="984"/>
      <c r="KOT183" s="984"/>
      <c r="KOU183" s="984"/>
      <c r="KOV183" s="984"/>
      <c r="KOW183" s="984"/>
      <c r="KOX183" s="984"/>
      <c r="KOY183" s="984"/>
      <c r="KOZ183" s="984"/>
      <c r="KPA183" s="984"/>
      <c r="KPB183" s="984"/>
      <c r="KPC183" s="984"/>
      <c r="KPD183" s="984"/>
      <c r="KPE183" s="984"/>
      <c r="KPF183" s="984"/>
      <c r="KPG183" s="984"/>
      <c r="KPH183" s="984"/>
      <c r="KPI183" s="984"/>
      <c r="KPJ183" s="984"/>
      <c r="KPK183" s="984"/>
      <c r="KPL183" s="984"/>
      <c r="KPM183" s="984"/>
      <c r="KPN183" s="984"/>
      <c r="KPO183" s="984"/>
      <c r="KPP183" s="984"/>
      <c r="KPQ183" s="984"/>
      <c r="KPR183" s="984"/>
      <c r="KPS183" s="984"/>
      <c r="KPT183" s="984"/>
      <c r="KPU183" s="984"/>
      <c r="KPV183" s="984"/>
      <c r="KPW183" s="984"/>
      <c r="KPX183" s="984"/>
      <c r="KPY183" s="984"/>
      <c r="KPZ183" s="984"/>
      <c r="KQA183" s="984"/>
      <c r="KQB183" s="984"/>
      <c r="KQC183" s="984"/>
      <c r="KQD183" s="984"/>
      <c r="KQE183" s="984"/>
      <c r="KQF183" s="984"/>
      <c r="KQG183" s="984"/>
      <c r="KQH183" s="984"/>
      <c r="KQI183" s="984"/>
      <c r="KQJ183" s="984"/>
      <c r="KQK183" s="984"/>
      <c r="KQL183" s="984"/>
      <c r="KQM183" s="984"/>
      <c r="KQN183" s="984"/>
      <c r="KQO183" s="984"/>
      <c r="KQP183" s="984"/>
      <c r="KQQ183" s="984"/>
      <c r="KQR183" s="984"/>
      <c r="KQS183" s="984"/>
      <c r="KQT183" s="984"/>
      <c r="KQU183" s="984"/>
      <c r="KQV183" s="984"/>
      <c r="KQW183" s="984"/>
      <c r="KQX183" s="984"/>
      <c r="KQY183" s="984"/>
      <c r="KQZ183" s="984"/>
      <c r="KRA183" s="984"/>
      <c r="KRB183" s="984"/>
      <c r="KRC183" s="984"/>
      <c r="KRD183" s="984"/>
      <c r="KRE183" s="984"/>
      <c r="KRF183" s="984"/>
      <c r="KRG183" s="984"/>
      <c r="KRH183" s="984"/>
      <c r="KRI183" s="984"/>
      <c r="KRJ183" s="984"/>
      <c r="KRK183" s="984"/>
      <c r="KRL183" s="984"/>
      <c r="KRM183" s="984"/>
      <c r="KRN183" s="984"/>
      <c r="KRO183" s="984"/>
      <c r="KRP183" s="984"/>
      <c r="KRQ183" s="984"/>
      <c r="KRR183" s="984"/>
      <c r="KRS183" s="984"/>
      <c r="KRT183" s="984"/>
      <c r="KRU183" s="984"/>
      <c r="KRV183" s="984"/>
      <c r="KRW183" s="984"/>
      <c r="KRX183" s="984"/>
      <c r="KRY183" s="984"/>
      <c r="KRZ183" s="984"/>
      <c r="KSA183" s="984"/>
      <c r="KSB183" s="984"/>
      <c r="KSC183" s="984"/>
      <c r="KSD183" s="984"/>
      <c r="KSE183" s="984"/>
      <c r="KSF183" s="984"/>
      <c r="KSG183" s="984"/>
      <c r="KSH183" s="984"/>
      <c r="KSI183" s="984"/>
      <c r="KSJ183" s="984"/>
      <c r="KSK183" s="984"/>
      <c r="KSL183" s="984"/>
      <c r="KSM183" s="984"/>
      <c r="KSN183" s="984"/>
      <c r="KSO183" s="984"/>
      <c r="KSP183" s="984"/>
      <c r="KSQ183" s="984"/>
      <c r="KSR183" s="984"/>
      <c r="KSS183" s="984"/>
      <c r="KST183" s="984"/>
      <c r="KSU183" s="984"/>
      <c r="KSV183" s="984"/>
      <c r="KSW183" s="984"/>
      <c r="KSX183" s="984"/>
      <c r="KSY183" s="984"/>
      <c r="KSZ183" s="984"/>
      <c r="KTA183" s="984"/>
      <c r="KTB183" s="984"/>
      <c r="KTC183" s="984"/>
      <c r="KTD183" s="984"/>
      <c r="KTE183" s="984"/>
      <c r="KTF183" s="984"/>
      <c r="KTG183" s="984"/>
      <c r="KTH183" s="984"/>
      <c r="KTI183" s="984"/>
      <c r="KTJ183" s="984"/>
      <c r="KTK183" s="984"/>
      <c r="KTL183" s="984"/>
      <c r="KTM183" s="984"/>
      <c r="KTN183" s="984"/>
      <c r="KTO183" s="984"/>
      <c r="KTP183" s="984"/>
      <c r="KTQ183" s="984"/>
      <c r="KTR183" s="984"/>
      <c r="KTS183" s="984"/>
      <c r="KTT183" s="984"/>
      <c r="KTU183" s="984"/>
      <c r="KTV183" s="984"/>
      <c r="KTW183" s="984"/>
      <c r="KTX183" s="984"/>
      <c r="KTY183" s="984"/>
      <c r="KTZ183" s="984"/>
      <c r="KUA183" s="984"/>
      <c r="KUB183" s="984"/>
      <c r="KUC183" s="984"/>
      <c r="KUD183" s="984"/>
      <c r="KUE183" s="984"/>
      <c r="KUF183" s="984"/>
      <c r="KUG183" s="984"/>
      <c r="KUH183" s="984"/>
      <c r="KUI183" s="984"/>
      <c r="KUJ183" s="984"/>
      <c r="KUK183" s="984"/>
      <c r="KUL183" s="984"/>
      <c r="KUM183" s="984"/>
      <c r="KUN183" s="984"/>
      <c r="KUO183" s="984"/>
      <c r="KUP183" s="984"/>
      <c r="KUQ183" s="984"/>
      <c r="KUR183" s="984"/>
      <c r="KUS183" s="984"/>
      <c r="KUT183" s="984"/>
      <c r="KUU183" s="984"/>
      <c r="KUV183" s="984"/>
      <c r="KUW183" s="984"/>
      <c r="KUX183" s="984"/>
      <c r="KUY183" s="984"/>
      <c r="KUZ183" s="984"/>
      <c r="KVA183" s="984"/>
      <c r="KVB183" s="984"/>
      <c r="KVC183" s="984"/>
      <c r="KVD183" s="984"/>
      <c r="KVE183" s="984"/>
      <c r="KVF183" s="984"/>
      <c r="KVG183" s="984"/>
      <c r="KVH183" s="984"/>
      <c r="KVI183" s="984"/>
      <c r="KVJ183" s="984"/>
      <c r="KVK183" s="984"/>
      <c r="KVL183" s="984"/>
      <c r="KVM183" s="984"/>
      <c r="KVN183" s="984"/>
      <c r="KVO183" s="984"/>
      <c r="KVP183" s="984"/>
      <c r="KVQ183" s="984"/>
      <c r="KVR183" s="984"/>
      <c r="KVS183" s="984"/>
      <c r="KVT183" s="984"/>
      <c r="KVU183" s="984"/>
      <c r="KVV183" s="984"/>
      <c r="KVW183" s="984"/>
      <c r="KVX183" s="984"/>
      <c r="KVY183" s="984"/>
      <c r="KVZ183" s="984"/>
      <c r="KWA183" s="984"/>
      <c r="KWB183" s="984"/>
      <c r="KWC183" s="984"/>
      <c r="KWD183" s="984"/>
      <c r="KWE183" s="984"/>
      <c r="KWF183" s="984"/>
      <c r="KWG183" s="984"/>
      <c r="KWH183" s="984"/>
      <c r="KWI183" s="984"/>
      <c r="KWJ183" s="984"/>
      <c r="KWK183" s="984"/>
      <c r="KWL183" s="984"/>
      <c r="KWM183" s="984"/>
      <c r="KWN183" s="984"/>
      <c r="KWO183" s="984"/>
      <c r="KWP183" s="984"/>
      <c r="KWQ183" s="984"/>
      <c r="KWR183" s="984"/>
      <c r="KWS183" s="984"/>
      <c r="KWT183" s="984"/>
      <c r="KWU183" s="984"/>
      <c r="KWV183" s="984"/>
      <c r="KWW183" s="984"/>
      <c r="KWX183" s="984"/>
      <c r="KWY183" s="984"/>
      <c r="KWZ183" s="984"/>
      <c r="KXA183" s="984"/>
      <c r="KXB183" s="984"/>
      <c r="KXC183" s="984"/>
      <c r="KXD183" s="984"/>
      <c r="KXE183" s="984"/>
      <c r="KXF183" s="984"/>
      <c r="KXG183" s="984"/>
      <c r="KXH183" s="984"/>
      <c r="KXI183" s="984"/>
      <c r="KXJ183" s="984"/>
      <c r="KXK183" s="984"/>
      <c r="KXL183" s="984"/>
      <c r="KXM183" s="984"/>
      <c r="KXN183" s="984"/>
      <c r="KXO183" s="984"/>
      <c r="KXP183" s="984"/>
      <c r="KXQ183" s="984"/>
      <c r="KXR183" s="984"/>
      <c r="KXS183" s="984"/>
      <c r="KXT183" s="984"/>
      <c r="KXU183" s="984"/>
      <c r="KXV183" s="984"/>
      <c r="KXW183" s="984"/>
      <c r="KXX183" s="984"/>
      <c r="KXY183" s="984"/>
      <c r="KXZ183" s="984"/>
      <c r="KYA183" s="984"/>
      <c r="KYB183" s="984"/>
      <c r="KYC183" s="984"/>
      <c r="KYD183" s="984"/>
      <c r="KYE183" s="984"/>
      <c r="KYF183" s="984"/>
      <c r="KYG183" s="984"/>
      <c r="KYH183" s="984"/>
      <c r="KYI183" s="984"/>
      <c r="KYJ183" s="984"/>
      <c r="KYK183" s="984"/>
      <c r="KYL183" s="984"/>
      <c r="KYM183" s="984"/>
      <c r="KYN183" s="984"/>
      <c r="KYO183" s="984"/>
      <c r="KYP183" s="984"/>
      <c r="KYQ183" s="984"/>
      <c r="KYR183" s="984"/>
      <c r="KYS183" s="984"/>
      <c r="KYT183" s="984"/>
      <c r="KYU183" s="984"/>
      <c r="KYV183" s="984"/>
      <c r="KYW183" s="984"/>
      <c r="KYX183" s="984"/>
      <c r="KYY183" s="984"/>
      <c r="KYZ183" s="984"/>
      <c r="KZA183" s="984"/>
      <c r="KZB183" s="984"/>
      <c r="KZC183" s="984"/>
      <c r="KZD183" s="984"/>
      <c r="KZE183" s="984"/>
      <c r="KZF183" s="984"/>
      <c r="KZG183" s="984"/>
      <c r="KZH183" s="984"/>
      <c r="KZI183" s="984"/>
      <c r="KZJ183" s="984"/>
      <c r="KZK183" s="984"/>
      <c r="KZL183" s="984"/>
      <c r="KZM183" s="984"/>
      <c r="KZN183" s="984"/>
      <c r="KZO183" s="984"/>
      <c r="KZP183" s="984"/>
      <c r="KZQ183" s="984"/>
      <c r="KZR183" s="984"/>
      <c r="KZS183" s="984"/>
      <c r="KZT183" s="984"/>
      <c r="KZU183" s="984"/>
      <c r="KZV183" s="984"/>
      <c r="KZW183" s="984"/>
      <c r="KZX183" s="984"/>
      <c r="KZY183" s="984"/>
      <c r="KZZ183" s="984"/>
      <c r="LAA183" s="984"/>
      <c r="LAB183" s="984"/>
      <c r="LAC183" s="984"/>
      <c r="LAD183" s="984"/>
      <c r="LAE183" s="984"/>
      <c r="LAF183" s="984"/>
      <c r="LAG183" s="984"/>
      <c r="LAH183" s="984"/>
      <c r="LAI183" s="984"/>
      <c r="LAJ183" s="984"/>
      <c r="LAK183" s="984"/>
      <c r="LAL183" s="984"/>
      <c r="LAM183" s="984"/>
      <c r="LAN183" s="984"/>
      <c r="LAO183" s="984"/>
      <c r="LAP183" s="984"/>
      <c r="LAQ183" s="984"/>
      <c r="LAR183" s="984"/>
      <c r="LAS183" s="984"/>
      <c r="LAT183" s="984"/>
      <c r="LAU183" s="984"/>
      <c r="LAV183" s="984"/>
      <c r="LAW183" s="984"/>
      <c r="LAX183" s="984"/>
      <c r="LAY183" s="984"/>
      <c r="LAZ183" s="984"/>
      <c r="LBA183" s="984"/>
      <c r="LBB183" s="984"/>
      <c r="LBC183" s="984"/>
      <c r="LBD183" s="984"/>
      <c r="LBE183" s="984"/>
      <c r="LBF183" s="984"/>
      <c r="LBG183" s="984"/>
      <c r="LBH183" s="984"/>
      <c r="LBI183" s="984"/>
      <c r="LBJ183" s="984"/>
      <c r="LBK183" s="984"/>
      <c r="LBL183" s="984"/>
      <c r="LBM183" s="984"/>
      <c r="LBN183" s="984"/>
      <c r="LBO183" s="984"/>
      <c r="LBP183" s="984"/>
      <c r="LBQ183" s="984"/>
      <c r="LBR183" s="984"/>
      <c r="LBS183" s="984"/>
      <c r="LBT183" s="984"/>
      <c r="LBU183" s="984"/>
      <c r="LBV183" s="984"/>
      <c r="LBW183" s="984"/>
      <c r="LBX183" s="984"/>
      <c r="LBY183" s="984"/>
      <c r="LBZ183" s="984"/>
      <c r="LCA183" s="984"/>
      <c r="LCB183" s="984"/>
      <c r="LCC183" s="984"/>
      <c r="LCD183" s="984"/>
      <c r="LCE183" s="984"/>
      <c r="LCF183" s="984"/>
      <c r="LCG183" s="984"/>
      <c r="LCH183" s="984"/>
      <c r="LCI183" s="984"/>
      <c r="LCJ183" s="984"/>
      <c r="LCK183" s="984"/>
      <c r="LCL183" s="984"/>
      <c r="LCM183" s="984"/>
      <c r="LCN183" s="984"/>
      <c r="LCO183" s="984"/>
      <c r="LCP183" s="984"/>
      <c r="LCQ183" s="984"/>
      <c r="LCR183" s="984"/>
      <c r="LCS183" s="984"/>
      <c r="LCT183" s="984"/>
      <c r="LCU183" s="984"/>
      <c r="LCV183" s="984"/>
      <c r="LCW183" s="984"/>
      <c r="LCX183" s="984"/>
      <c r="LCY183" s="984"/>
      <c r="LCZ183" s="984"/>
      <c r="LDA183" s="984"/>
      <c r="LDB183" s="984"/>
      <c r="LDC183" s="984"/>
      <c r="LDD183" s="984"/>
      <c r="LDE183" s="984"/>
      <c r="LDF183" s="984"/>
      <c r="LDG183" s="984"/>
      <c r="LDH183" s="984"/>
      <c r="LDI183" s="984"/>
      <c r="LDJ183" s="984"/>
      <c r="LDK183" s="984"/>
      <c r="LDL183" s="984"/>
      <c r="LDM183" s="984"/>
      <c r="LDN183" s="984"/>
      <c r="LDO183" s="984"/>
      <c r="LDP183" s="984"/>
      <c r="LDQ183" s="984"/>
      <c r="LDR183" s="984"/>
      <c r="LDS183" s="984"/>
      <c r="LDT183" s="984"/>
      <c r="LDU183" s="984"/>
      <c r="LDV183" s="984"/>
      <c r="LDW183" s="984"/>
      <c r="LDX183" s="984"/>
      <c r="LDY183" s="984"/>
      <c r="LDZ183" s="984"/>
      <c r="LEA183" s="984"/>
      <c r="LEB183" s="984"/>
      <c r="LEC183" s="984"/>
      <c r="LED183" s="984"/>
      <c r="LEE183" s="984"/>
      <c r="LEF183" s="984"/>
      <c r="LEG183" s="984"/>
      <c r="LEH183" s="984"/>
      <c r="LEI183" s="984"/>
      <c r="LEJ183" s="984"/>
      <c r="LEK183" s="984"/>
      <c r="LEL183" s="984"/>
      <c r="LEM183" s="984"/>
      <c r="LEN183" s="984"/>
      <c r="LEO183" s="984"/>
      <c r="LEP183" s="984"/>
      <c r="LEQ183" s="984"/>
      <c r="LER183" s="984"/>
      <c r="LES183" s="984"/>
      <c r="LET183" s="984"/>
      <c r="LEU183" s="984"/>
      <c r="LEV183" s="984"/>
      <c r="LEW183" s="984"/>
      <c r="LEX183" s="984"/>
      <c r="LEY183" s="984"/>
      <c r="LEZ183" s="984"/>
      <c r="LFA183" s="984"/>
      <c r="LFB183" s="984"/>
      <c r="LFC183" s="984"/>
      <c r="LFD183" s="984"/>
      <c r="LFE183" s="984"/>
      <c r="LFF183" s="984"/>
      <c r="LFG183" s="984"/>
      <c r="LFH183" s="984"/>
      <c r="LFI183" s="984"/>
      <c r="LFJ183" s="984"/>
      <c r="LFK183" s="984"/>
      <c r="LFL183" s="984"/>
      <c r="LFM183" s="984"/>
      <c r="LFN183" s="984"/>
      <c r="LFO183" s="984"/>
      <c r="LFP183" s="984"/>
      <c r="LFQ183" s="984"/>
      <c r="LFR183" s="984"/>
      <c r="LFS183" s="984"/>
      <c r="LFT183" s="984"/>
      <c r="LFU183" s="984"/>
      <c r="LFV183" s="984"/>
      <c r="LFW183" s="984"/>
      <c r="LFX183" s="984"/>
      <c r="LFY183" s="984"/>
      <c r="LFZ183" s="984"/>
      <c r="LGA183" s="984"/>
      <c r="LGB183" s="984"/>
      <c r="LGC183" s="984"/>
      <c r="LGD183" s="984"/>
      <c r="LGE183" s="984"/>
      <c r="LGF183" s="984"/>
      <c r="LGG183" s="984"/>
      <c r="LGH183" s="984"/>
      <c r="LGI183" s="984"/>
      <c r="LGJ183" s="984"/>
      <c r="LGK183" s="984"/>
      <c r="LGL183" s="984"/>
      <c r="LGM183" s="984"/>
      <c r="LGN183" s="984"/>
      <c r="LGO183" s="984"/>
      <c r="LGP183" s="984"/>
      <c r="LGQ183" s="984"/>
      <c r="LGR183" s="984"/>
      <c r="LGS183" s="984"/>
      <c r="LGT183" s="984"/>
      <c r="LGU183" s="984"/>
      <c r="LGV183" s="984"/>
      <c r="LGW183" s="984"/>
      <c r="LGX183" s="984"/>
      <c r="LGY183" s="984"/>
      <c r="LGZ183" s="984"/>
      <c r="LHA183" s="984"/>
      <c r="LHB183" s="984"/>
      <c r="LHC183" s="984"/>
      <c r="LHD183" s="984"/>
      <c r="LHE183" s="984"/>
      <c r="LHF183" s="984"/>
      <c r="LHG183" s="984"/>
      <c r="LHH183" s="984"/>
      <c r="LHI183" s="984"/>
      <c r="LHJ183" s="984"/>
      <c r="LHK183" s="984"/>
      <c r="LHL183" s="984"/>
      <c r="LHM183" s="984"/>
      <c r="LHN183" s="984"/>
      <c r="LHO183" s="984"/>
      <c r="LHP183" s="984"/>
      <c r="LHQ183" s="984"/>
      <c r="LHR183" s="984"/>
      <c r="LHS183" s="984"/>
      <c r="LHT183" s="984"/>
      <c r="LHU183" s="984"/>
      <c r="LHV183" s="984"/>
      <c r="LHW183" s="984"/>
      <c r="LHX183" s="984"/>
      <c r="LHY183" s="984"/>
      <c r="LHZ183" s="984"/>
      <c r="LIA183" s="984"/>
      <c r="LIB183" s="984"/>
      <c r="LIC183" s="984"/>
      <c r="LID183" s="984"/>
      <c r="LIE183" s="984"/>
      <c r="LIF183" s="984"/>
      <c r="LIG183" s="984"/>
      <c r="LIH183" s="984"/>
      <c r="LII183" s="984"/>
      <c r="LIJ183" s="984"/>
      <c r="LIK183" s="984"/>
      <c r="LIL183" s="984"/>
      <c r="LIM183" s="984"/>
      <c r="LIN183" s="984"/>
      <c r="LIO183" s="984"/>
      <c r="LIP183" s="984"/>
      <c r="LIQ183" s="984"/>
      <c r="LIR183" s="984"/>
      <c r="LIS183" s="984"/>
      <c r="LIT183" s="984"/>
      <c r="LIU183" s="984"/>
      <c r="LIV183" s="984"/>
      <c r="LIW183" s="984"/>
      <c r="LIX183" s="984"/>
      <c r="LIY183" s="984"/>
      <c r="LIZ183" s="984"/>
      <c r="LJA183" s="984"/>
      <c r="LJB183" s="984"/>
      <c r="LJC183" s="984"/>
      <c r="LJD183" s="984"/>
      <c r="LJE183" s="984"/>
      <c r="LJF183" s="984"/>
      <c r="LJG183" s="984"/>
      <c r="LJH183" s="984"/>
      <c r="LJI183" s="984"/>
      <c r="LJJ183" s="984"/>
      <c r="LJK183" s="984"/>
      <c r="LJL183" s="984"/>
      <c r="LJM183" s="984"/>
      <c r="LJN183" s="984"/>
      <c r="LJO183" s="984"/>
      <c r="LJP183" s="984"/>
      <c r="LJQ183" s="984"/>
      <c r="LJR183" s="984"/>
      <c r="LJS183" s="984"/>
      <c r="LJT183" s="984"/>
      <c r="LJU183" s="984"/>
      <c r="LJV183" s="984"/>
      <c r="LJW183" s="984"/>
      <c r="LJX183" s="984"/>
      <c r="LJY183" s="984"/>
      <c r="LJZ183" s="984"/>
      <c r="LKA183" s="984"/>
      <c r="LKB183" s="984"/>
      <c r="LKC183" s="984"/>
      <c r="LKD183" s="984"/>
      <c r="LKE183" s="984"/>
      <c r="LKF183" s="984"/>
      <c r="LKG183" s="984"/>
      <c r="LKH183" s="984"/>
      <c r="LKI183" s="984"/>
      <c r="LKJ183" s="984"/>
      <c r="LKK183" s="984"/>
      <c r="LKL183" s="984"/>
      <c r="LKM183" s="984"/>
      <c r="LKN183" s="984"/>
      <c r="LKO183" s="984"/>
      <c r="LKP183" s="984"/>
      <c r="LKQ183" s="984"/>
      <c r="LKR183" s="984"/>
      <c r="LKS183" s="984"/>
      <c r="LKT183" s="984"/>
      <c r="LKU183" s="984"/>
      <c r="LKV183" s="984"/>
      <c r="LKW183" s="984"/>
      <c r="LKX183" s="984"/>
      <c r="LKY183" s="984"/>
      <c r="LKZ183" s="984"/>
      <c r="LLA183" s="984"/>
      <c r="LLB183" s="984"/>
      <c r="LLC183" s="984"/>
      <c r="LLD183" s="984"/>
      <c r="LLE183" s="984"/>
      <c r="LLF183" s="984"/>
      <c r="LLG183" s="984"/>
      <c r="LLH183" s="984"/>
      <c r="LLI183" s="984"/>
      <c r="LLJ183" s="984"/>
      <c r="LLK183" s="984"/>
      <c r="LLL183" s="984"/>
      <c r="LLM183" s="984"/>
      <c r="LLN183" s="984"/>
      <c r="LLO183" s="984"/>
      <c r="LLP183" s="984"/>
      <c r="LLQ183" s="984"/>
      <c r="LLR183" s="984"/>
      <c r="LLS183" s="984"/>
      <c r="LLT183" s="984"/>
      <c r="LLU183" s="984"/>
      <c r="LLV183" s="984"/>
      <c r="LLW183" s="984"/>
      <c r="LLX183" s="984"/>
      <c r="LLY183" s="984"/>
      <c r="LLZ183" s="984"/>
      <c r="LMA183" s="984"/>
      <c r="LMB183" s="984"/>
      <c r="LMC183" s="984"/>
      <c r="LMD183" s="984"/>
      <c r="LME183" s="984"/>
      <c r="LMF183" s="984"/>
      <c r="LMG183" s="984"/>
      <c r="LMH183" s="984"/>
      <c r="LMI183" s="984"/>
      <c r="LMJ183" s="984"/>
      <c r="LMK183" s="984"/>
      <c r="LML183" s="984"/>
      <c r="LMM183" s="984"/>
      <c r="LMN183" s="984"/>
      <c r="LMO183" s="984"/>
      <c r="LMP183" s="984"/>
      <c r="LMQ183" s="984"/>
      <c r="LMR183" s="984"/>
      <c r="LMS183" s="984"/>
      <c r="LMT183" s="984"/>
      <c r="LMU183" s="984"/>
      <c r="LMV183" s="984"/>
      <c r="LMW183" s="984"/>
      <c r="LMX183" s="984"/>
      <c r="LMY183" s="984"/>
      <c r="LMZ183" s="984"/>
      <c r="LNA183" s="984"/>
      <c r="LNB183" s="984"/>
      <c r="LNC183" s="984"/>
      <c r="LND183" s="984"/>
      <c r="LNE183" s="984"/>
      <c r="LNF183" s="984"/>
      <c r="LNG183" s="984"/>
      <c r="LNH183" s="984"/>
      <c r="LNI183" s="984"/>
      <c r="LNJ183" s="984"/>
      <c r="LNK183" s="984"/>
      <c r="LNL183" s="984"/>
      <c r="LNM183" s="984"/>
      <c r="LNN183" s="984"/>
      <c r="LNO183" s="984"/>
      <c r="LNP183" s="984"/>
      <c r="LNQ183" s="984"/>
      <c r="LNR183" s="984"/>
      <c r="LNS183" s="984"/>
      <c r="LNT183" s="984"/>
      <c r="LNU183" s="984"/>
      <c r="LNV183" s="984"/>
      <c r="LNW183" s="984"/>
      <c r="LNX183" s="984"/>
      <c r="LNY183" s="984"/>
      <c r="LNZ183" s="984"/>
      <c r="LOA183" s="984"/>
      <c r="LOB183" s="984"/>
      <c r="LOC183" s="984"/>
      <c r="LOD183" s="984"/>
      <c r="LOE183" s="984"/>
      <c r="LOF183" s="984"/>
      <c r="LOG183" s="984"/>
      <c r="LOH183" s="984"/>
      <c r="LOI183" s="984"/>
      <c r="LOJ183" s="984"/>
      <c r="LOK183" s="984"/>
      <c r="LOL183" s="984"/>
      <c r="LOM183" s="984"/>
      <c r="LON183" s="984"/>
      <c r="LOO183" s="984"/>
      <c r="LOP183" s="984"/>
      <c r="LOQ183" s="984"/>
      <c r="LOR183" s="984"/>
      <c r="LOS183" s="984"/>
      <c r="LOT183" s="984"/>
      <c r="LOU183" s="984"/>
      <c r="LOV183" s="984"/>
      <c r="LOW183" s="984"/>
      <c r="LOX183" s="984"/>
      <c r="LOY183" s="984"/>
      <c r="LOZ183" s="984"/>
      <c r="LPA183" s="984"/>
      <c r="LPB183" s="984"/>
      <c r="LPC183" s="984"/>
      <c r="LPD183" s="984"/>
      <c r="LPE183" s="984"/>
      <c r="LPF183" s="984"/>
      <c r="LPG183" s="984"/>
      <c r="LPH183" s="984"/>
      <c r="LPI183" s="984"/>
      <c r="LPJ183" s="984"/>
      <c r="LPK183" s="984"/>
      <c r="LPL183" s="984"/>
      <c r="LPM183" s="984"/>
      <c r="LPN183" s="984"/>
      <c r="LPO183" s="984"/>
      <c r="LPP183" s="984"/>
      <c r="LPQ183" s="984"/>
      <c r="LPR183" s="984"/>
      <c r="LPS183" s="984"/>
      <c r="LPT183" s="984"/>
      <c r="LPU183" s="984"/>
      <c r="LPV183" s="984"/>
      <c r="LPW183" s="984"/>
      <c r="LPX183" s="984"/>
      <c r="LPY183" s="984"/>
      <c r="LPZ183" s="984"/>
      <c r="LQA183" s="984"/>
      <c r="LQB183" s="984"/>
      <c r="LQC183" s="984"/>
      <c r="LQD183" s="984"/>
      <c r="LQE183" s="984"/>
      <c r="LQF183" s="984"/>
      <c r="LQG183" s="984"/>
      <c r="LQH183" s="984"/>
      <c r="LQI183" s="984"/>
      <c r="LQJ183" s="984"/>
      <c r="LQK183" s="984"/>
      <c r="LQL183" s="984"/>
      <c r="LQM183" s="984"/>
      <c r="LQN183" s="984"/>
      <c r="LQO183" s="984"/>
      <c r="LQP183" s="984"/>
      <c r="LQQ183" s="984"/>
      <c r="LQR183" s="984"/>
      <c r="LQS183" s="984"/>
      <c r="LQT183" s="984"/>
      <c r="LQU183" s="984"/>
      <c r="LQV183" s="984"/>
      <c r="LQW183" s="984"/>
      <c r="LQX183" s="984"/>
      <c r="LQY183" s="984"/>
      <c r="LQZ183" s="984"/>
      <c r="LRA183" s="984"/>
      <c r="LRB183" s="984"/>
      <c r="LRC183" s="984"/>
      <c r="LRD183" s="984"/>
      <c r="LRE183" s="984"/>
      <c r="LRF183" s="984"/>
      <c r="LRG183" s="984"/>
      <c r="LRH183" s="984"/>
      <c r="LRI183" s="984"/>
      <c r="LRJ183" s="984"/>
      <c r="LRK183" s="984"/>
      <c r="LRL183" s="984"/>
      <c r="LRM183" s="984"/>
      <c r="LRN183" s="984"/>
      <c r="LRO183" s="984"/>
      <c r="LRP183" s="984"/>
      <c r="LRQ183" s="984"/>
      <c r="LRR183" s="984"/>
      <c r="LRS183" s="984"/>
      <c r="LRT183" s="984"/>
      <c r="LRU183" s="984"/>
      <c r="LRV183" s="984"/>
      <c r="LRW183" s="984"/>
      <c r="LRX183" s="984"/>
      <c r="LRY183" s="984"/>
      <c r="LRZ183" s="984"/>
      <c r="LSA183" s="984"/>
      <c r="LSB183" s="984"/>
      <c r="LSC183" s="984"/>
      <c r="LSD183" s="984"/>
      <c r="LSE183" s="984"/>
      <c r="LSF183" s="984"/>
      <c r="LSG183" s="984"/>
      <c r="LSH183" s="984"/>
      <c r="LSI183" s="984"/>
      <c r="LSJ183" s="984"/>
      <c r="LSK183" s="984"/>
      <c r="LSL183" s="984"/>
      <c r="LSM183" s="984"/>
      <c r="LSN183" s="984"/>
      <c r="LSO183" s="984"/>
      <c r="LSP183" s="984"/>
      <c r="LSQ183" s="984"/>
      <c r="LSR183" s="984"/>
      <c r="LSS183" s="984"/>
      <c r="LST183" s="984"/>
      <c r="LSU183" s="984"/>
      <c r="LSV183" s="984"/>
      <c r="LSW183" s="984"/>
      <c r="LSX183" s="984"/>
      <c r="LSY183" s="984"/>
      <c r="LSZ183" s="984"/>
      <c r="LTA183" s="984"/>
      <c r="LTB183" s="984"/>
      <c r="LTC183" s="984"/>
      <c r="LTD183" s="984"/>
      <c r="LTE183" s="984"/>
      <c r="LTF183" s="984"/>
      <c r="LTG183" s="984"/>
      <c r="LTH183" s="984"/>
      <c r="LTI183" s="984"/>
      <c r="LTJ183" s="984"/>
      <c r="LTK183" s="984"/>
      <c r="LTL183" s="984"/>
      <c r="LTM183" s="984"/>
      <c r="LTN183" s="984"/>
      <c r="LTO183" s="984"/>
      <c r="LTP183" s="984"/>
      <c r="LTQ183" s="984"/>
      <c r="LTR183" s="984"/>
      <c r="LTS183" s="984"/>
      <c r="LTT183" s="984"/>
      <c r="LTU183" s="984"/>
      <c r="LTV183" s="984"/>
      <c r="LTW183" s="984"/>
      <c r="LTX183" s="984"/>
      <c r="LTY183" s="984"/>
      <c r="LTZ183" s="984"/>
      <c r="LUA183" s="984"/>
      <c r="LUB183" s="984"/>
      <c r="LUC183" s="984"/>
      <c r="LUD183" s="984"/>
      <c r="LUE183" s="984"/>
      <c r="LUF183" s="984"/>
      <c r="LUG183" s="984"/>
      <c r="LUH183" s="984"/>
      <c r="LUI183" s="984"/>
      <c r="LUJ183" s="984"/>
      <c r="LUK183" s="984"/>
      <c r="LUL183" s="984"/>
      <c r="LUM183" s="984"/>
      <c r="LUN183" s="984"/>
      <c r="LUO183" s="984"/>
      <c r="LUP183" s="984"/>
      <c r="LUQ183" s="984"/>
      <c r="LUR183" s="984"/>
      <c r="LUS183" s="984"/>
      <c r="LUT183" s="984"/>
      <c r="LUU183" s="984"/>
      <c r="LUV183" s="984"/>
      <c r="LUW183" s="984"/>
      <c r="LUX183" s="984"/>
      <c r="LUY183" s="984"/>
      <c r="LUZ183" s="984"/>
      <c r="LVA183" s="984"/>
      <c r="LVB183" s="984"/>
      <c r="LVC183" s="984"/>
      <c r="LVD183" s="984"/>
      <c r="LVE183" s="984"/>
      <c r="LVF183" s="984"/>
      <c r="LVG183" s="984"/>
      <c r="LVH183" s="984"/>
      <c r="LVI183" s="984"/>
      <c r="LVJ183" s="984"/>
      <c r="LVK183" s="984"/>
      <c r="LVL183" s="984"/>
      <c r="LVM183" s="984"/>
      <c r="LVN183" s="984"/>
      <c r="LVO183" s="984"/>
      <c r="LVP183" s="984"/>
      <c r="LVQ183" s="984"/>
      <c r="LVR183" s="984"/>
      <c r="LVS183" s="984"/>
      <c r="LVT183" s="984"/>
      <c r="LVU183" s="984"/>
      <c r="LVV183" s="984"/>
      <c r="LVW183" s="984"/>
      <c r="LVX183" s="984"/>
      <c r="LVY183" s="984"/>
      <c r="LVZ183" s="984"/>
      <c r="LWA183" s="984"/>
      <c r="LWB183" s="984"/>
      <c r="LWC183" s="984"/>
      <c r="LWD183" s="984"/>
      <c r="LWE183" s="984"/>
      <c r="LWF183" s="984"/>
      <c r="LWG183" s="984"/>
      <c r="LWH183" s="984"/>
      <c r="LWI183" s="984"/>
      <c r="LWJ183" s="984"/>
      <c r="LWK183" s="984"/>
      <c r="LWL183" s="984"/>
      <c r="LWM183" s="984"/>
      <c r="LWN183" s="984"/>
      <c r="LWO183" s="984"/>
      <c r="LWP183" s="984"/>
      <c r="LWQ183" s="984"/>
      <c r="LWR183" s="984"/>
      <c r="LWS183" s="984"/>
      <c r="LWT183" s="984"/>
      <c r="LWU183" s="984"/>
      <c r="LWV183" s="984"/>
      <c r="LWW183" s="984"/>
      <c r="LWX183" s="984"/>
      <c r="LWY183" s="984"/>
      <c r="LWZ183" s="984"/>
      <c r="LXA183" s="984"/>
      <c r="LXB183" s="984"/>
      <c r="LXC183" s="984"/>
      <c r="LXD183" s="984"/>
      <c r="LXE183" s="984"/>
      <c r="LXF183" s="984"/>
      <c r="LXG183" s="984"/>
      <c r="LXH183" s="984"/>
      <c r="LXI183" s="984"/>
      <c r="LXJ183" s="984"/>
      <c r="LXK183" s="984"/>
      <c r="LXL183" s="984"/>
      <c r="LXM183" s="984"/>
      <c r="LXN183" s="984"/>
      <c r="LXO183" s="984"/>
      <c r="LXP183" s="984"/>
      <c r="LXQ183" s="984"/>
      <c r="LXR183" s="984"/>
      <c r="LXS183" s="984"/>
      <c r="LXT183" s="984"/>
      <c r="LXU183" s="984"/>
      <c r="LXV183" s="984"/>
      <c r="LXW183" s="984"/>
      <c r="LXX183" s="984"/>
      <c r="LXY183" s="984"/>
      <c r="LXZ183" s="984"/>
      <c r="LYA183" s="984"/>
      <c r="LYB183" s="984"/>
      <c r="LYC183" s="984"/>
      <c r="LYD183" s="984"/>
      <c r="LYE183" s="984"/>
      <c r="LYF183" s="984"/>
      <c r="LYG183" s="984"/>
      <c r="LYH183" s="984"/>
      <c r="LYI183" s="984"/>
      <c r="LYJ183" s="984"/>
      <c r="LYK183" s="984"/>
      <c r="LYL183" s="984"/>
      <c r="LYM183" s="984"/>
      <c r="LYN183" s="984"/>
      <c r="LYO183" s="984"/>
      <c r="LYP183" s="984"/>
      <c r="LYQ183" s="984"/>
      <c r="LYR183" s="984"/>
      <c r="LYS183" s="984"/>
      <c r="LYT183" s="984"/>
      <c r="LYU183" s="984"/>
      <c r="LYV183" s="984"/>
      <c r="LYW183" s="984"/>
      <c r="LYX183" s="984"/>
      <c r="LYY183" s="984"/>
      <c r="LYZ183" s="984"/>
      <c r="LZA183" s="984"/>
      <c r="LZB183" s="984"/>
      <c r="LZC183" s="984"/>
      <c r="LZD183" s="984"/>
      <c r="LZE183" s="984"/>
      <c r="LZF183" s="984"/>
      <c r="LZG183" s="984"/>
      <c r="LZH183" s="984"/>
      <c r="LZI183" s="984"/>
      <c r="LZJ183" s="984"/>
      <c r="LZK183" s="984"/>
      <c r="LZL183" s="984"/>
      <c r="LZM183" s="984"/>
      <c r="LZN183" s="984"/>
      <c r="LZO183" s="984"/>
      <c r="LZP183" s="984"/>
      <c r="LZQ183" s="984"/>
      <c r="LZR183" s="984"/>
      <c r="LZS183" s="984"/>
      <c r="LZT183" s="984"/>
      <c r="LZU183" s="984"/>
      <c r="LZV183" s="984"/>
      <c r="LZW183" s="984"/>
      <c r="LZX183" s="984"/>
      <c r="LZY183" s="984"/>
      <c r="LZZ183" s="984"/>
      <c r="MAA183" s="984"/>
      <c r="MAB183" s="984"/>
      <c r="MAC183" s="984"/>
      <c r="MAD183" s="984"/>
      <c r="MAE183" s="984"/>
      <c r="MAF183" s="984"/>
      <c r="MAG183" s="984"/>
      <c r="MAH183" s="984"/>
      <c r="MAI183" s="984"/>
      <c r="MAJ183" s="984"/>
      <c r="MAK183" s="984"/>
      <c r="MAL183" s="984"/>
      <c r="MAM183" s="984"/>
      <c r="MAN183" s="984"/>
      <c r="MAO183" s="984"/>
      <c r="MAP183" s="984"/>
      <c r="MAQ183" s="984"/>
      <c r="MAR183" s="984"/>
      <c r="MAS183" s="984"/>
      <c r="MAT183" s="984"/>
      <c r="MAU183" s="984"/>
      <c r="MAV183" s="984"/>
      <c r="MAW183" s="984"/>
      <c r="MAX183" s="984"/>
      <c r="MAY183" s="984"/>
      <c r="MAZ183" s="984"/>
      <c r="MBA183" s="984"/>
      <c r="MBB183" s="984"/>
      <c r="MBC183" s="984"/>
      <c r="MBD183" s="984"/>
      <c r="MBE183" s="984"/>
      <c r="MBF183" s="984"/>
      <c r="MBG183" s="984"/>
      <c r="MBH183" s="984"/>
      <c r="MBI183" s="984"/>
      <c r="MBJ183" s="984"/>
      <c r="MBK183" s="984"/>
      <c r="MBL183" s="984"/>
      <c r="MBM183" s="984"/>
      <c r="MBN183" s="984"/>
      <c r="MBO183" s="984"/>
      <c r="MBP183" s="984"/>
      <c r="MBQ183" s="984"/>
      <c r="MBR183" s="984"/>
      <c r="MBS183" s="984"/>
      <c r="MBT183" s="984"/>
      <c r="MBU183" s="984"/>
      <c r="MBV183" s="984"/>
      <c r="MBW183" s="984"/>
      <c r="MBX183" s="984"/>
      <c r="MBY183" s="984"/>
      <c r="MBZ183" s="984"/>
      <c r="MCA183" s="984"/>
      <c r="MCB183" s="984"/>
      <c r="MCC183" s="984"/>
      <c r="MCD183" s="984"/>
      <c r="MCE183" s="984"/>
      <c r="MCF183" s="984"/>
      <c r="MCG183" s="984"/>
      <c r="MCH183" s="984"/>
      <c r="MCI183" s="984"/>
      <c r="MCJ183" s="984"/>
      <c r="MCK183" s="984"/>
      <c r="MCL183" s="984"/>
      <c r="MCM183" s="984"/>
      <c r="MCN183" s="984"/>
      <c r="MCO183" s="984"/>
      <c r="MCP183" s="984"/>
      <c r="MCQ183" s="984"/>
      <c r="MCR183" s="984"/>
      <c r="MCS183" s="984"/>
      <c r="MCT183" s="984"/>
      <c r="MCU183" s="984"/>
      <c r="MCV183" s="984"/>
      <c r="MCW183" s="984"/>
      <c r="MCX183" s="984"/>
      <c r="MCY183" s="984"/>
      <c r="MCZ183" s="984"/>
      <c r="MDA183" s="984"/>
      <c r="MDB183" s="984"/>
      <c r="MDC183" s="984"/>
      <c r="MDD183" s="984"/>
      <c r="MDE183" s="984"/>
      <c r="MDF183" s="984"/>
      <c r="MDG183" s="984"/>
      <c r="MDH183" s="984"/>
      <c r="MDI183" s="984"/>
      <c r="MDJ183" s="984"/>
      <c r="MDK183" s="984"/>
      <c r="MDL183" s="984"/>
      <c r="MDM183" s="984"/>
      <c r="MDN183" s="984"/>
      <c r="MDO183" s="984"/>
      <c r="MDP183" s="984"/>
      <c r="MDQ183" s="984"/>
      <c r="MDR183" s="984"/>
      <c r="MDS183" s="984"/>
      <c r="MDT183" s="984"/>
      <c r="MDU183" s="984"/>
      <c r="MDV183" s="984"/>
      <c r="MDW183" s="984"/>
      <c r="MDX183" s="984"/>
      <c r="MDY183" s="984"/>
      <c r="MDZ183" s="984"/>
      <c r="MEA183" s="984"/>
      <c r="MEB183" s="984"/>
      <c r="MEC183" s="984"/>
      <c r="MED183" s="984"/>
      <c r="MEE183" s="984"/>
      <c r="MEF183" s="984"/>
      <c r="MEG183" s="984"/>
      <c r="MEH183" s="984"/>
      <c r="MEI183" s="984"/>
      <c r="MEJ183" s="984"/>
      <c r="MEK183" s="984"/>
      <c r="MEL183" s="984"/>
      <c r="MEM183" s="984"/>
      <c r="MEN183" s="984"/>
      <c r="MEO183" s="984"/>
      <c r="MEP183" s="984"/>
      <c r="MEQ183" s="984"/>
      <c r="MER183" s="984"/>
      <c r="MES183" s="984"/>
      <c r="MET183" s="984"/>
      <c r="MEU183" s="984"/>
      <c r="MEV183" s="984"/>
      <c r="MEW183" s="984"/>
      <c r="MEX183" s="984"/>
      <c r="MEY183" s="984"/>
      <c r="MEZ183" s="984"/>
      <c r="MFA183" s="984"/>
      <c r="MFB183" s="984"/>
      <c r="MFC183" s="984"/>
      <c r="MFD183" s="984"/>
      <c r="MFE183" s="984"/>
      <c r="MFF183" s="984"/>
      <c r="MFG183" s="984"/>
      <c r="MFH183" s="984"/>
      <c r="MFI183" s="984"/>
      <c r="MFJ183" s="984"/>
      <c r="MFK183" s="984"/>
      <c r="MFL183" s="984"/>
      <c r="MFM183" s="984"/>
      <c r="MFN183" s="984"/>
      <c r="MFO183" s="984"/>
      <c r="MFP183" s="984"/>
      <c r="MFQ183" s="984"/>
      <c r="MFR183" s="984"/>
      <c r="MFS183" s="984"/>
      <c r="MFT183" s="984"/>
      <c r="MFU183" s="984"/>
      <c r="MFV183" s="984"/>
      <c r="MFW183" s="984"/>
      <c r="MFX183" s="984"/>
      <c r="MFY183" s="984"/>
      <c r="MFZ183" s="984"/>
      <c r="MGA183" s="984"/>
      <c r="MGB183" s="984"/>
      <c r="MGC183" s="984"/>
      <c r="MGD183" s="984"/>
      <c r="MGE183" s="984"/>
      <c r="MGF183" s="984"/>
      <c r="MGG183" s="984"/>
      <c r="MGH183" s="984"/>
      <c r="MGI183" s="984"/>
      <c r="MGJ183" s="984"/>
      <c r="MGK183" s="984"/>
      <c r="MGL183" s="984"/>
      <c r="MGM183" s="984"/>
      <c r="MGN183" s="984"/>
      <c r="MGO183" s="984"/>
      <c r="MGP183" s="984"/>
      <c r="MGQ183" s="984"/>
      <c r="MGR183" s="984"/>
      <c r="MGS183" s="984"/>
      <c r="MGT183" s="984"/>
      <c r="MGU183" s="984"/>
      <c r="MGV183" s="984"/>
      <c r="MGW183" s="984"/>
      <c r="MGX183" s="984"/>
      <c r="MGY183" s="984"/>
      <c r="MGZ183" s="984"/>
      <c r="MHA183" s="984"/>
      <c r="MHB183" s="984"/>
      <c r="MHC183" s="984"/>
      <c r="MHD183" s="984"/>
      <c r="MHE183" s="984"/>
      <c r="MHF183" s="984"/>
      <c r="MHG183" s="984"/>
      <c r="MHH183" s="984"/>
      <c r="MHI183" s="984"/>
      <c r="MHJ183" s="984"/>
      <c r="MHK183" s="984"/>
      <c r="MHL183" s="984"/>
      <c r="MHM183" s="984"/>
      <c r="MHN183" s="984"/>
      <c r="MHO183" s="984"/>
      <c r="MHP183" s="984"/>
      <c r="MHQ183" s="984"/>
      <c r="MHR183" s="984"/>
      <c r="MHS183" s="984"/>
      <c r="MHT183" s="984"/>
      <c r="MHU183" s="984"/>
      <c r="MHV183" s="984"/>
      <c r="MHW183" s="984"/>
      <c r="MHX183" s="984"/>
      <c r="MHY183" s="984"/>
      <c r="MHZ183" s="984"/>
      <c r="MIA183" s="984"/>
      <c r="MIB183" s="984"/>
      <c r="MIC183" s="984"/>
      <c r="MID183" s="984"/>
      <c r="MIE183" s="984"/>
      <c r="MIF183" s="984"/>
      <c r="MIG183" s="984"/>
      <c r="MIH183" s="984"/>
      <c r="MII183" s="984"/>
      <c r="MIJ183" s="984"/>
      <c r="MIK183" s="984"/>
      <c r="MIL183" s="984"/>
      <c r="MIM183" s="984"/>
      <c r="MIN183" s="984"/>
      <c r="MIO183" s="984"/>
      <c r="MIP183" s="984"/>
      <c r="MIQ183" s="984"/>
      <c r="MIR183" s="984"/>
      <c r="MIS183" s="984"/>
      <c r="MIT183" s="984"/>
      <c r="MIU183" s="984"/>
      <c r="MIV183" s="984"/>
      <c r="MIW183" s="984"/>
      <c r="MIX183" s="984"/>
      <c r="MIY183" s="984"/>
      <c r="MIZ183" s="984"/>
      <c r="MJA183" s="984"/>
      <c r="MJB183" s="984"/>
      <c r="MJC183" s="984"/>
      <c r="MJD183" s="984"/>
      <c r="MJE183" s="984"/>
      <c r="MJF183" s="984"/>
      <c r="MJG183" s="984"/>
      <c r="MJH183" s="984"/>
      <c r="MJI183" s="984"/>
      <c r="MJJ183" s="984"/>
      <c r="MJK183" s="984"/>
      <c r="MJL183" s="984"/>
      <c r="MJM183" s="984"/>
      <c r="MJN183" s="984"/>
      <c r="MJO183" s="984"/>
      <c r="MJP183" s="984"/>
      <c r="MJQ183" s="984"/>
      <c r="MJR183" s="984"/>
      <c r="MJS183" s="984"/>
      <c r="MJT183" s="984"/>
      <c r="MJU183" s="984"/>
      <c r="MJV183" s="984"/>
      <c r="MJW183" s="984"/>
      <c r="MJX183" s="984"/>
      <c r="MJY183" s="984"/>
      <c r="MJZ183" s="984"/>
      <c r="MKA183" s="984"/>
      <c r="MKB183" s="984"/>
      <c r="MKC183" s="984"/>
      <c r="MKD183" s="984"/>
      <c r="MKE183" s="984"/>
      <c r="MKF183" s="984"/>
      <c r="MKG183" s="984"/>
      <c r="MKH183" s="984"/>
      <c r="MKI183" s="984"/>
      <c r="MKJ183" s="984"/>
      <c r="MKK183" s="984"/>
      <c r="MKL183" s="984"/>
      <c r="MKM183" s="984"/>
      <c r="MKN183" s="984"/>
      <c r="MKO183" s="984"/>
      <c r="MKP183" s="984"/>
      <c r="MKQ183" s="984"/>
      <c r="MKR183" s="984"/>
      <c r="MKS183" s="984"/>
      <c r="MKT183" s="984"/>
      <c r="MKU183" s="984"/>
      <c r="MKV183" s="984"/>
      <c r="MKW183" s="984"/>
      <c r="MKX183" s="984"/>
      <c r="MKY183" s="984"/>
      <c r="MKZ183" s="984"/>
      <c r="MLA183" s="984"/>
      <c r="MLB183" s="984"/>
      <c r="MLC183" s="984"/>
      <c r="MLD183" s="984"/>
      <c r="MLE183" s="984"/>
      <c r="MLF183" s="984"/>
      <c r="MLG183" s="984"/>
      <c r="MLH183" s="984"/>
      <c r="MLI183" s="984"/>
      <c r="MLJ183" s="984"/>
      <c r="MLK183" s="984"/>
      <c r="MLL183" s="984"/>
      <c r="MLM183" s="984"/>
      <c r="MLN183" s="984"/>
      <c r="MLO183" s="984"/>
      <c r="MLP183" s="984"/>
      <c r="MLQ183" s="984"/>
      <c r="MLR183" s="984"/>
      <c r="MLS183" s="984"/>
      <c r="MLT183" s="984"/>
      <c r="MLU183" s="984"/>
      <c r="MLV183" s="984"/>
      <c r="MLW183" s="984"/>
      <c r="MLX183" s="984"/>
      <c r="MLY183" s="984"/>
      <c r="MLZ183" s="984"/>
      <c r="MMA183" s="984"/>
      <c r="MMB183" s="984"/>
      <c r="MMC183" s="984"/>
      <c r="MMD183" s="984"/>
      <c r="MME183" s="984"/>
      <c r="MMF183" s="984"/>
      <c r="MMG183" s="984"/>
      <c r="MMH183" s="984"/>
      <c r="MMI183" s="984"/>
      <c r="MMJ183" s="984"/>
      <c r="MMK183" s="984"/>
      <c r="MML183" s="984"/>
      <c r="MMM183" s="984"/>
      <c r="MMN183" s="984"/>
      <c r="MMO183" s="984"/>
      <c r="MMP183" s="984"/>
      <c r="MMQ183" s="984"/>
      <c r="MMR183" s="984"/>
      <c r="MMS183" s="984"/>
      <c r="MMT183" s="984"/>
      <c r="MMU183" s="984"/>
      <c r="MMV183" s="984"/>
      <c r="MMW183" s="984"/>
      <c r="MMX183" s="984"/>
      <c r="MMY183" s="984"/>
      <c r="MMZ183" s="984"/>
      <c r="MNA183" s="984"/>
      <c r="MNB183" s="984"/>
      <c r="MNC183" s="984"/>
      <c r="MND183" s="984"/>
      <c r="MNE183" s="984"/>
      <c r="MNF183" s="984"/>
      <c r="MNG183" s="984"/>
      <c r="MNH183" s="984"/>
      <c r="MNI183" s="984"/>
      <c r="MNJ183" s="984"/>
      <c r="MNK183" s="984"/>
      <c r="MNL183" s="984"/>
      <c r="MNM183" s="984"/>
      <c r="MNN183" s="984"/>
      <c r="MNO183" s="984"/>
      <c r="MNP183" s="984"/>
      <c r="MNQ183" s="984"/>
      <c r="MNR183" s="984"/>
      <c r="MNS183" s="984"/>
      <c r="MNT183" s="984"/>
      <c r="MNU183" s="984"/>
      <c r="MNV183" s="984"/>
      <c r="MNW183" s="984"/>
      <c r="MNX183" s="984"/>
      <c r="MNY183" s="984"/>
      <c r="MNZ183" s="984"/>
      <c r="MOA183" s="984"/>
      <c r="MOB183" s="984"/>
      <c r="MOC183" s="984"/>
      <c r="MOD183" s="984"/>
      <c r="MOE183" s="984"/>
      <c r="MOF183" s="984"/>
      <c r="MOG183" s="984"/>
      <c r="MOH183" s="984"/>
      <c r="MOI183" s="984"/>
      <c r="MOJ183" s="984"/>
      <c r="MOK183" s="984"/>
      <c r="MOL183" s="984"/>
      <c r="MOM183" s="984"/>
      <c r="MON183" s="984"/>
      <c r="MOO183" s="984"/>
      <c r="MOP183" s="984"/>
      <c r="MOQ183" s="984"/>
      <c r="MOR183" s="984"/>
      <c r="MOS183" s="984"/>
      <c r="MOT183" s="984"/>
      <c r="MOU183" s="984"/>
      <c r="MOV183" s="984"/>
      <c r="MOW183" s="984"/>
      <c r="MOX183" s="984"/>
      <c r="MOY183" s="984"/>
      <c r="MOZ183" s="984"/>
      <c r="MPA183" s="984"/>
      <c r="MPB183" s="984"/>
      <c r="MPC183" s="984"/>
      <c r="MPD183" s="984"/>
      <c r="MPE183" s="984"/>
      <c r="MPF183" s="984"/>
      <c r="MPG183" s="984"/>
      <c r="MPH183" s="984"/>
      <c r="MPI183" s="984"/>
      <c r="MPJ183" s="984"/>
      <c r="MPK183" s="984"/>
      <c r="MPL183" s="984"/>
      <c r="MPM183" s="984"/>
      <c r="MPN183" s="984"/>
      <c r="MPO183" s="984"/>
      <c r="MPP183" s="984"/>
      <c r="MPQ183" s="984"/>
      <c r="MPR183" s="984"/>
      <c r="MPS183" s="984"/>
      <c r="MPT183" s="984"/>
      <c r="MPU183" s="984"/>
      <c r="MPV183" s="984"/>
      <c r="MPW183" s="984"/>
      <c r="MPX183" s="984"/>
      <c r="MPY183" s="984"/>
      <c r="MPZ183" s="984"/>
      <c r="MQA183" s="984"/>
      <c r="MQB183" s="984"/>
      <c r="MQC183" s="984"/>
      <c r="MQD183" s="984"/>
      <c r="MQE183" s="984"/>
      <c r="MQF183" s="984"/>
      <c r="MQG183" s="984"/>
      <c r="MQH183" s="984"/>
      <c r="MQI183" s="984"/>
      <c r="MQJ183" s="984"/>
      <c r="MQK183" s="984"/>
      <c r="MQL183" s="984"/>
      <c r="MQM183" s="984"/>
      <c r="MQN183" s="984"/>
      <c r="MQO183" s="984"/>
      <c r="MQP183" s="984"/>
      <c r="MQQ183" s="984"/>
      <c r="MQR183" s="984"/>
      <c r="MQS183" s="984"/>
      <c r="MQT183" s="984"/>
      <c r="MQU183" s="984"/>
      <c r="MQV183" s="984"/>
      <c r="MQW183" s="984"/>
      <c r="MQX183" s="984"/>
      <c r="MQY183" s="984"/>
      <c r="MQZ183" s="984"/>
      <c r="MRA183" s="984"/>
      <c r="MRB183" s="984"/>
      <c r="MRC183" s="984"/>
      <c r="MRD183" s="984"/>
      <c r="MRE183" s="984"/>
      <c r="MRF183" s="984"/>
      <c r="MRG183" s="984"/>
      <c r="MRH183" s="984"/>
      <c r="MRI183" s="984"/>
      <c r="MRJ183" s="984"/>
      <c r="MRK183" s="984"/>
      <c r="MRL183" s="984"/>
      <c r="MRM183" s="984"/>
      <c r="MRN183" s="984"/>
      <c r="MRO183" s="984"/>
      <c r="MRP183" s="984"/>
      <c r="MRQ183" s="984"/>
      <c r="MRR183" s="984"/>
      <c r="MRS183" s="984"/>
      <c r="MRT183" s="984"/>
      <c r="MRU183" s="984"/>
      <c r="MRV183" s="984"/>
      <c r="MRW183" s="984"/>
      <c r="MRX183" s="984"/>
      <c r="MRY183" s="984"/>
      <c r="MRZ183" s="984"/>
      <c r="MSA183" s="984"/>
      <c r="MSB183" s="984"/>
      <c r="MSC183" s="984"/>
      <c r="MSD183" s="984"/>
      <c r="MSE183" s="984"/>
      <c r="MSF183" s="984"/>
      <c r="MSG183" s="984"/>
      <c r="MSH183" s="984"/>
      <c r="MSI183" s="984"/>
      <c r="MSJ183" s="984"/>
      <c r="MSK183" s="984"/>
      <c r="MSL183" s="984"/>
      <c r="MSM183" s="984"/>
      <c r="MSN183" s="984"/>
      <c r="MSO183" s="984"/>
      <c r="MSP183" s="984"/>
      <c r="MSQ183" s="984"/>
      <c r="MSR183" s="984"/>
      <c r="MSS183" s="984"/>
      <c r="MST183" s="984"/>
      <c r="MSU183" s="984"/>
      <c r="MSV183" s="984"/>
      <c r="MSW183" s="984"/>
      <c r="MSX183" s="984"/>
      <c r="MSY183" s="984"/>
      <c r="MSZ183" s="984"/>
      <c r="MTA183" s="984"/>
      <c r="MTB183" s="984"/>
      <c r="MTC183" s="984"/>
      <c r="MTD183" s="984"/>
      <c r="MTE183" s="984"/>
      <c r="MTF183" s="984"/>
      <c r="MTG183" s="984"/>
      <c r="MTH183" s="984"/>
      <c r="MTI183" s="984"/>
      <c r="MTJ183" s="984"/>
      <c r="MTK183" s="984"/>
      <c r="MTL183" s="984"/>
      <c r="MTM183" s="984"/>
      <c r="MTN183" s="984"/>
      <c r="MTO183" s="984"/>
      <c r="MTP183" s="984"/>
      <c r="MTQ183" s="984"/>
      <c r="MTR183" s="984"/>
      <c r="MTS183" s="984"/>
      <c r="MTT183" s="984"/>
      <c r="MTU183" s="984"/>
      <c r="MTV183" s="984"/>
      <c r="MTW183" s="984"/>
      <c r="MTX183" s="984"/>
      <c r="MTY183" s="984"/>
      <c r="MTZ183" s="984"/>
      <c r="MUA183" s="984"/>
      <c r="MUB183" s="984"/>
      <c r="MUC183" s="984"/>
      <c r="MUD183" s="984"/>
      <c r="MUE183" s="984"/>
      <c r="MUF183" s="984"/>
      <c r="MUG183" s="984"/>
      <c r="MUH183" s="984"/>
      <c r="MUI183" s="984"/>
      <c r="MUJ183" s="984"/>
      <c r="MUK183" s="984"/>
      <c r="MUL183" s="984"/>
      <c r="MUM183" s="984"/>
      <c r="MUN183" s="984"/>
      <c r="MUO183" s="984"/>
      <c r="MUP183" s="984"/>
      <c r="MUQ183" s="984"/>
      <c r="MUR183" s="984"/>
      <c r="MUS183" s="984"/>
      <c r="MUT183" s="984"/>
      <c r="MUU183" s="984"/>
      <c r="MUV183" s="984"/>
      <c r="MUW183" s="984"/>
      <c r="MUX183" s="984"/>
      <c r="MUY183" s="984"/>
      <c r="MUZ183" s="984"/>
      <c r="MVA183" s="984"/>
      <c r="MVB183" s="984"/>
      <c r="MVC183" s="984"/>
      <c r="MVD183" s="984"/>
      <c r="MVE183" s="984"/>
      <c r="MVF183" s="984"/>
      <c r="MVG183" s="984"/>
      <c r="MVH183" s="984"/>
      <c r="MVI183" s="984"/>
      <c r="MVJ183" s="984"/>
      <c r="MVK183" s="984"/>
      <c r="MVL183" s="984"/>
      <c r="MVM183" s="984"/>
      <c r="MVN183" s="984"/>
      <c r="MVO183" s="984"/>
      <c r="MVP183" s="984"/>
      <c r="MVQ183" s="984"/>
      <c r="MVR183" s="984"/>
      <c r="MVS183" s="984"/>
      <c r="MVT183" s="984"/>
      <c r="MVU183" s="984"/>
      <c r="MVV183" s="984"/>
      <c r="MVW183" s="984"/>
      <c r="MVX183" s="984"/>
      <c r="MVY183" s="984"/>
      <c r="MVZ183" s="984"/>
      <c r="MWA183" s="984"/>
      <c r="MWB183" s="984"/>
      <c r="MWC183" s="984"/>
      <c r="MWD183" s="984"/>
      <c r="MWE183" s="984"/>
      <c r="MWF183" s="984"/>
      <c r="MWG183" s="984"/>
      <c r="MWH183" s="984"/>
      <c r="MWI183" s="984"/>
      <c r="MWJ183" s="984"/>
      <c r="MWK183" s="984"/>
      <c r="MWL183" s="984"/>
      <c r="MWM183" s="984"/>
      <c r="MWN183" s="984"/>
      <c r="MWO183" s="984"/>
      <c r="MWP183" s="984"/>
      <c r="MWQ183" s="984"/>
      <c r="MWR183" s="984"/>
      <c r="MWS183" s="984"/>
      <c r="MWT183" s="984"/>
      <c r="MWU183" s="984"/>
      <c r="MWV183" s="984"/>
      <c r="MWW183" s="984"/>
      <c r="MWX183" s="984"/>
      <c r="MWY183" s="984"/>
      <c r="MWZ183" s="984"/>
      <c r="MXA183" s="984"/>
      <c r="MXB183" s="984"/>
      <c r="MXC183" s="984"/>
      <c r="MXD183" s="984"/>
      <c r="MXE183" s="984"/>
      <c r="MXF183" s="984"/>
      <c r="MXG183" s="984"/>
      <c r="MXH183" s="984"/>
      <c r="MXI183" s="984"/>
      <c r="MXJ183" s="984"/>
      <c r="MXK183" s="984"/>
      <c r="MXL183" s="984"/>
      <c r="MXM183" s="984"/>
      <c r="MXN183" s="984"/>
      <c r="MXO183" s="984"/>
      <c r="MXP183" s="984"/>
      <c r="MXQ183" s="984"/>
      <c r="MXR183" s="984"/>
      <c r="MXS183" s="984"/>
      <c r="MXT183" s="984"/>
      <c r="MXU183" s="984"/>
      <c r="MXV183" s="984"/>
      <c r="MXW183" s="984"/>
      <c r="MXX183" s="984"/>
      <c r="MXY183" s="984"/>
      <c r="MXZ183" s="984"/>
      <c r="MYA183" s="984"/>
      <c r="MYB183" s="984"/>
      <c r="MYC183" s="984"/>
      <c r="MYD183" s="984"/>
      <c r="MYE183" s="984"/>
      <c r="MYF183" s="984"/>
      <c r="MYG183" s="984"/>
      <c r="MYH183" s="984"/>
      <c r="MYI183" s="984"/>
      <c r="MYJ183" s="984"/>
      <c r="MYK183" s="984"/>
      <c r="MYL183" s="984"/>
      <c r="MYM183" s="984"/>
      <c r="MYN183" s="984"/>
      <c r="MYO183" s="984"/>
      <c r="MYP183" s="984"/>
      <c r="MYQ183" s="984"/>
      <c r="MYR183" s="984"/>
      <c r="MYS183" s="984"/>
      <c r="MYT183" s="984"/>
      <c r="MYU183" s="984"/>
      <c r="MYV183" s="984"/>
      <c r="MYW183" s="984"/>
      <c r="MYX183" s="984"/>
      <c r="MYY183" s="984"/>
      <c r="MYZ183" s="984"/>
      <c r="MZA183" s="984"/>
      <c r="MZB183" s="984"/>
      <c r="MZC183" s="984"/>
      <c r="MZD183" s="984"/>
      <c r="MZE183" s="984"/>
      <c r="MZF183" s="984"/>
      <c r="MZG183" s="984"/>
      <c r="MZH183" s="984"/>
      <c r="MZI183" s="984"/>
      <c r="MZJ183" s="984"/>
      <c r="MZK183" s="984"/>
      <c r="MZL183" s="984"/>
      <c r="MZM183" s="984"/>
      <c r="MZN183" s="984"/>
      <c r="MZO183" s="984"/>
      <c r="MZP183" s="984"/>
      <c r="MZQ183" s="984"/>
      <c r="MZR183" s="984"/>
      <c r="MZS183" s="984"/>
      <c r="MZT183" s="984"/>
      <c r="MZU183" s="984"/>
      <c r="MZV183" s="984"/>
      <c r="MZW183" s="984"/>
      <c r="MZX183" s="984"/>
      <c r="MZY183" s="984"/>
      <c r="MZZ183" s="984"/>
      <c r="NAA183" s="984"/>
      <c r="NAB183" s="984"/>
      <c r="NAC183" s="984"/>
      <c r="NAD183" s="984"/>
      <c r="NAE183" s="984"/>
      <c r="NAF183" s="984"/>
      <c r="NAG183" s="984"/>
      <c r="NAH183" s="984"/>
      <c r="NAI183" s="984"/>
      <c r="NAJ183" s="984"/>
      <c r="NAK183" s="984"/>
      <c r="NAL183" s="984"/>
      <c r="NAM183" s="984"/>
      <c r="NAN183" s="984"/>
      <c r="NAO183" s="984"/>
      <c r="NAP183" s="984"/>
      <c r="NAQ183" s="984"/>
      <c r="NAR183" s="984"/>
      <c r="NAS183" s="984"/>
      <c r="NAT183" s="984"/>
      <c r="NAU183" s="984"/>
      <c r="NAV183" s="984"/>
      <c r="NAW183" s="984"/>
      <c r="NAX183" s="984"/>
      <c r="NAY183" s="984"/>
      <c r="NAZ183" s="984"/>
      <c r="NBA183" s="984"/>
      <c r="NBB183" s="984"/>
      <c r="NBC183" s="984"/>
      <c r="NBD183" s="984"/>
      <c r="NBE183" s="984"/>
      <c r="NBF183" s="984"/>
      <c r="NBG183" s="984"/>
      <c r="NBH183" s="984"/>
      <c r="NBI183" s="984"/>
      <c r="NBJ183" s="984"/>
      <c r="NBK183" s="984"/>
      <c r="NBL183" s="984"/>
      <c r="NBM183" s="984"/>
      <c r="NBN183" s="984"/>
      <c r="NBO183" s="984"/>
      <c r="NBP183" s="984"/>
      <c r="NBQ183" s="984"/>
      <c r="NBR183" s="984"/>
      <c r="NBS183" s="984"/>
      <c r="NBT183" s="984"/>
      <c r="NBU183" s="984"/>
      <c r="NBV183" s="984"/>
      <c r="NBW183" s="984"/>
      <c r="NBX183" s="984"/>
      <c r="NBY183" s="984"/>
      <c r="NBZ183" s="984"/>
      <c r="NCA183" s="984"/>
      <c r="NCB183" s="984"/>
      <c r="NCC183" s="984"/>
      <c r="NCD183" s="984"/>
      <c r="NCE183" s="984"/>
      <c r="NCF183" s="984"/>
      <c r="NCG183" s="984"/>
      <c r="NCH183" s="984"/>
      <c r="NCI183" s="984"/>
      <c r="NCJ183" s="984"/>
      <c r="NCK183" s="984"/>
      <c r="NCL183" s="984"/>
      <c r="NCM183" s="984"/>
      <c r="NCN183" s="984"/>
      <c r="NCO183" s="984"/>
      <c r="NCP183" s="984"/>
      <c r="NCQ183" s="984"/>
      <c r="NCR183" s="984"/>
      <c r="NCS183" s="984"/>
      <c r="NCT183" s="984"/>
      <c r="NCU183" s="984"/>
      <c r="NCV183" s="984"/>
      <c r="NCW183" s="984"/>
      <c r="NCX183" s="984"/>
      <c r="NCY183" s="984"/>
      <c r="NCZ183" s="984"/>
      <c r="NDA183" s="984"/>
      <c r="NDB183" s="984"/>
      <c r="NDC183" s="984"/>
      <c r="NDD183" s="984"/>
      <c r="NDE183" s="984"/>
      <c r="NDF183" s="984"/>
      <c r="NDG183" s="984"/>
      <c r="NDH183" s="984"/>
      <c r="NDI183" s="984"/>
      <c r="NDJ183" s="984"/>
      <c r="NDK183" s="984"/>
      <c r="NDL183" s="984"/>
      <c r="NDM183" s="984"/>
      <c r="NDN183" s="984"/>
      <c r="NDO183" s="984"/>
      <c r="NDP183" s="984"/>
      <c r="NDQ183" s="984"/>
      <c r="NDR183" s="984"/>
      <c r="NDS183" s="984"/>
      <c r="NDT183" s="984"/>
      <c r="NDU183" s="984"/>
      <c r="NDV183" s="984"/>
      <c r="NDW183" s="984"/>
      <c r="NDX183" s="984"/>
      <c r="NDY183" s="984"/>
      <c r="NDZ183" s="984"/>
      <c r="NEA183" s="984"/>
      <c r="NEB183" s="984"/>
      <c r="NEC183" s="984"/>
      <c r="NED183" s="984"/>
      <c r="NEE183" s="984"/>
      <c r="NEF183" s="984"/>
      <c r="NEG183" s="984"/>
      <c r="NEH183" s="984"/>
      <c r="NEI183" s="984"/>
      <c r="NEJ183" s="984"/>
      <c r="NEK183" s="984"/>
      <c r="NEL183" s="984"/>
      <c r="NEM183" s="984"/>
      <c r="NEN183" s="984"/>
      <c r="NEO183" s="984"/>
      <c r="NEP183" s="984"/>
      <c r="NEQ183" s="984"/>
      <c r="NER183" s="984"/>
      <c r="NES183" s="984"/>
      <c r="NET183" s="984"/>
      <c r="NEU183" s="984"/>
      <c r="NEV183" s="984"/>
      <c r="NEW183" s="984"/>
      <c r="NEX183" s="984"/>
      <c r="NEY183" s="984"/>
      <c r="NEZ183" s="984"/>
      <c r="NFA183" s="984"/>
      <c r="NFB183" s="984"/>
      <c r="NFC183" s="984"/>
      <c r="NFD183" s="984"/>
      <c r="NFE183" s="984"/>
      <c r="NFF183" s="984"/>
      <c r="NFG183" s="984"/>
      <c r="NFH183" s="984"/>
      <c r="NFI183" s="984"/>
      <c r="NFJ183" s="984"/>
      <c r="NFK183" s="984"/>
      <c r="NFL183" s="984"/>
      <c r="NFM183" s="984"/>
      <c r="NFN183" s="984"/>
      <c r="NFO183" s="984"/>
      <c r="NFP183" s="984"/>
      <c r="NFQ183" s="984"/>
      <c r="NFR183" s="984"/>
      <c r="NFS183" s="984"/>
      <c r="NFT183" s="984"/>
      <c r="NFU183" s="984"/>
      <c r="NFV183" s="984"/>
      <c r="NFW183" s="984"/>
      <c r="NFX183" s="984"/>
      <c r="NFY183" s="984"/>
      <c r="NFZ183" s="984"/>
      <c r="NGA183" s="984"/>
      <c r="NGB183" s="984"/>
      <c r="NGC183" s="984"/>
      <c r="NGD183" s="984"/>
      <c r="NGE183" s="984"/>
      <c r="NGF183" s="984"/>
      <c r="NGG183" s="984"/>
      <c r="NGH183" s="984"/>
      <c r="NGI183" s="984"/>
      <c r="NGJ183" s="984"/>
      <c r="NGK183" s="984"/>
      <c r="NGL183" s="984"/>
      <c r="NGM183" s="984"/>
      <c r="NGN183" s="984"/>
      <c r="NGO183" s="984"/>
      <c r="NGP183" s="984"/>
      <c r="NGQ183" s="984"/>
      <c r="NGR183" s="984"/>
      <c r="NGS183" s="984"/>
      <c r="NGT183" s="984"/>
      <c r="NGU183" s="984"/>
      <c r="NGV183" s="984"/>
      <c r="NGW183" s="984"/>
      <c r="NGX183" s="984"/>
      <c r="NGY183" s="984"/>
      <c r="NGZ183" s="984"/>
      <c r="NHA183" s="984"/>
      <c r="NHB183" s="984"/>
      <c r="NHC183" s="984"/>
      <c r="NHD183" s="984"/>
      <c r="NHE183" s="984"/>
      <c r="NHF183" s="984"/>
      <c r="NHG183" s="984"/>
      <c r="NHH183" s="984"/>
      <c r="NHI183" s="984"/>
      <c r="NHJ183" s="984"/>
      <c r="NHK183" s="984"/>
      <c r="NHL183" s="984"/>
      <c r="NHM183" s="984"/>
      <c r="NHN183" s="984"/>
      <c r="NHO183" s="984"/>
      <c r="NHP183" s="984"/>
      <c r="NHQ183" s="984"/>
      <c r="NHR183" s="984"/>
      <c r="NHS183" s="984"/>
      <c r="NHT183" s="984"/>
      <c r="NHU183" s="984"/>
      <c r="NHV183" s="984"/>
      <c r="NHW183" s="984"/>
      <c r="NHX183" s="984"/>
      <c r="NHY183" s="984"/>
      <c r="NHZ183" s="984"/>
      <c r="NIA183" s="984"/>
      <c r="NIB183" s="984"/>
      <c r="NIC183" s="984"/>
      <c r="NID183" s="984"/>
      <c r="NIE183" s="984"/>
      <c r="NIF183" s="984"/>
      <c r="NIG183" s="984"/>
      <c r="NIH183" s="984"/>
      <c r="NII183" s="984"/>
      <c r="NIJ183" s="984"/>
      <c r="NIK183" s="984"/>
      <c r="NIL183" s="984"/>
      <c r="NIM183" s="984"/>
      <c r="NIN183" s="984"/>
      <c r="NIO183" s="984"/>
      <c r="NIP183" s="984"/>
      <c r="NIQ183" s="984"/>
      <c r="NIR183" s="984"/>
      <c r="NIS183" s="984"/>
      <c r="NIT183" s="984"/>
      <c r="NIU183" s="984"/>
      <c r="NIV183" s="984"/>
      <c r="NIW183" s="984"/>
      <c r="NIX183" s="984"/>
      <c r="NIY183" s="984"/>
      <c r="NIZ183" s="984"/>
      <c r="NJA183" s="984"/>
      <c r="NJB183" s="984"/>
      <c r="NJC183" s="984"/>
      <c r="NJD183" s="984"/>
      <c r="NJE183" s="984"/>
      <c r="NJF183" s="984"/>
      <c r="NJG183" s="984"/>
      <c r="NJH183" s="984"/>
      <c r="NJI183" s="984"/>
      <c r="NJJ183" s="984"/>
      <c r="NJK183" s="984"/>
      <c r="NJL183" s="984"/>
      <c r="NJM183" s="984"/>
      <c r="NJN183" s="984"/>
      <c r="NJO183" s="984"/>
      <c r="NJP183" s="984"/>
      <c r="NJQ183" s="984"/>
      <c r="NJR183" s="984"/>
      <c r="NJS183" s="984"/>
      <c r="NJT183" s="984"/>
      <c r="NJU183" s="984"/>
      <c r="NJV183" s="984"/>
      <c r="NJW183" s="984"/>
      <c r="NJX183" s="984"/>
      <c r="NJY183" s="984"/>
      <c r="NJZ183" s="984"/>
      <c r="NKA183" s="984"/>
      <c r="NKB183" s="984"/>
      <c r="NKC183" s="984"/>
      <c r="NKD183" s="984"/>
      <c r="NKE183" s="984"/>
      <c r="NKF183" s="984"/>
      <c r="NKG183" s="984"/>
      <c r="NKH183" s="984"/>
      <c r="NKI183" s="984"/>
      <c r="NKJ183" s="984"/>
      <c r="NKK183" s="984"/>
      <c r="NKL183" s="984"/>
      <c r="NKM183" s="984"/>
      <c r="NKN183" s="984"/>
      <c r="NKO183" s="984"/>
      <c r="NKP183" s="984"/>
      <c r="NKQ183" s="984"/>
      <c r="NKR183" s="984"/>
      <c r="NKS183" s="984"/>
      <c r="NKT183" s="984"/>
      <c r="NKU183" s="984"/>
      <c r="NKV183" s="984"/>
      <c r="NKW183" s="984"/>
      <c r="NKX183" s="984"/>
      <c r="NKY183" s="984"/>
      <c r="NKZ183" s="984"/>
      <c r="NLA183" s="984"/>
      <c r="NLB183" s="984"/>
      <c r="NLC183" s="984"/>
      <c r="NLD183" s="984"/>
      <c r="NLE183" s="984"/>
      <c r="NLF183" s="984"/>
      <c r="NLG183" s="984"/>
      <c r="NLH183" s="984"/>
      <c r="NLI183" s="984"/>
      <c r="NLJ183" s="984"/>
      <c r="NLK183" s="984"/>
      <c r="NLL183" s="984"/>
      <c r="NLM183" s="984"/>
      <c r="NLN183" s="984"/>
      <c r="NLO183" s="984"/>
      <c r="NLP183" s="984"/>
      <c r="NLQ183" s="984"/>
      <c r="NLR183" s="984"/>
      <c r="NLS183" s="984"/>
      <c r="NLT183" s="984"/>
      <c r="NLU183" s="984"/>
      <c r="NLV183" s="984"/>
      <c r="NLW183" s="984"/>
      <c r="NLX183" s="984"/>
      <c r="NLY183" s="984"/>
      <c r="NLZ183" s="984"/>
      <c r="NMA183" s="984"/>
      <c r="NMB183" s="984"/>
      <c r="NMC183" s="984"/>
      <c r="NMD183" s="984"/>
      <c r="NME183" s="984"/>
      <c r="NMF183" s="984"/>
      <c r="NMG183" s="984"/>
      <c r="NMH183" s="984"/>
      <c r="NMI183" s="984"/>
      <c r="NMJ183" s="984"/>
      <c r="NMK183" s="984"/>
      <c r="NML183" s="984"/>
      <c r="NMM183" s="984"/>
      <c r="NMN183" s="984"/>
      <c r="NMO183" s="984"/>
      <c r="NMP183" s="984"/>
      <c r="NMQ183" s="984"/>
      <c r="NMR183" s="984"/>
      <c r="NMS183" s="984"/>
      <c r="NMT183" s="984"/>
      <c r="NMU183" s="984"/>
      <c r="NMV183" s="984"/>
      <c r="NMW183" s="984"/>
      <c r="NMX183" s="984"/>
      <c r="NMY183" s="984"/>
      <c r="NMZ183" s="984"/>
      <c r="NNA183" s="984"/>
      <c r="NNB183" s="984"/>
      <c r="NNC183" s="984"/>
      <c r="NND183" s="984"/>
      <c r="NNE183" s="984"/>
      <c r="NNF183" s="984"/>
      <c r="NNG183" s="984"/>
      <c r="NNH183" s="984"/>
      <c r="NNI183" s="984"/>
      <c r="NNJ183" s="984"/>
      <c r="NNK183" s="984"/>
      <c r="NNL183" s="984"/>
      <c r="NNM183" s="984"/>
      <c r="NNN183" s="984"/>
      <c r="NNO183" s="984"/>
      <c r="NNP183" s="984"/>
      <c r="NNQ183" s="984"/>
      <c r="NNR183" s="984"/>
      <c r="NNS183" s="984"/>
      <c r="NNT183" s="984"/>
      <c r="NNU183" s="984"/>
      <c r="NNV183" s="984"/>
      <c r="NNW183" s="984"/>
      <c r="NNX183" s="984"/>
      <c r="NNY183" s="984"/>
      <c r="NNZ183" s="984"/>
      <c r="NOA183" s="984"/>
      <c r="NOB183" s="984"/>
      <c r="NOC183" s="984"/>
      <c r="NOD183" s="984"/>
      <c r="NOE183" s="984"/>
      <c r="NOF183" s="984"/>
      <c r="NOG183" s="984"/>
      <c r="NOH183" s="984"/>
      <c r="NOI183" s="984"/>
      <c r="NOJ183" s="984"/>
      <c r="NOK183" s="984"/>
      <c r="NOL183" s="984"/>
      <c r="NOM183" s="984"/>
      <c r="NON183" s="984"/>
      <c r="NOO183" s="984"/>
      <c r="NOP183" s="984"/>
      <c r="NOQ183" s="984"/>
      <c r="NOR183" s="984"/>
      <c r="NOS183" s="984"/>
      <c r="NOT183" s="984"/>
      <c r="NOU183" s="984"/>
      <c r="NOV183" s="984"/>
      <c r="NOW183" s="984"/>
      <c r="NOX183" s="984"/>
      <c r="NOY183" s="984"/>
      <c r="NOZ183" s="984"/>
      <c r="NPA183" s="984"/>
      <c r="NPB183" s="984"/>
      <c r="NPC183" s="984"/>
      <c r="NPD183" s="984"/>
      <c r="NPE183" s="984"/>
      <c r="NPF183" s="984"/>
      <c r="NPG183" s="984"/>
      <c r="NPH183" s="984"/>
      <c r="NPI183" s="984"/>
      <c r="NPJ183" s="984"/>
      <c r="NPK183" s="984"/>
      <c r="NPL183" s="984"/>
      <c r="NPM183" s="984"/>
      <c r="NPN183" s="984"/>
      <c r="NPO183" s="984"/>
      <c r="NPP183" s="984"/>
      <c r="NPQ183" s="984"/>
      <c r="NPR183" s="984"/>
      <c r="NPS183" s="984"/>
      <c r="NPT183" s="984"/>
      <c r="NPU183" s="984"/>
      <c r="NPV183" s="984"/>
      <c r="NPW183" s="984"/>
      <c r="NPX183" s="984"/>
      <c r="NPY183" s="984"/>
      <c r="NPZ183" s="984"/>
      <c r="NQA183" s="984"/>
      <c r="NQB183" s="984"/>
      <c r="NQC183" s="984"/>
      <c r="NQD183" s="984"/>
      <c r="NQE183" s="984"/>
      <c r="NQF183" s="984"/>
      <c r="NQG183" s="984"/>
      <c r="NQH183" s="984"/>
      <c r="NQI183" s="984"/>
      <c r="NQJ183" s="984"/>
      <c r="NQK183" s="984"/>
      <c r="NQL183" s="984"/>
      <c r="NQM183" s="984"/>
      <c r="NQN183" s="984"/>
      <c r="NQO183" s="984"/>
      <c r="NQP183" s="984"/>
      <c r="NQQ183" s="984"/>
      <c r="NQR183" s="984"/>
      <c r="NQS183" s="984"/>
      <c r="NQT183" s="984"/>
      <c r="NQU183" s="984"/>
      <c r="NQV183" s="984"/>
      <c r="NQW183" s="984"/>
      <c r="NQX183" s="984"/>
      <c r="NQY183" s="984"/>
      <c r="NQZ183" s="984"/>
      <c r="NRA183" s="984"/>
      <c r="NRB183" s="984"/>
      <c r="NRC183" s="984"/>
      <c r="NRD183" s="984"/>
      <c r="NRE183" s="984"/>
      <c r="NRF183" s="984"/>
      <c r="NRG183" s="984"/>
      <c r="NRH183" s="984"/>
      <c r="NRI183" s="984"/>
      <c r="NRJ183" s="984"/>
      <c r="NRK183" s="984"/>
      <c r="NRL183" s="984"/>
      <c r="NRM183" s="984"/>
      <c r="NRN183" s="984"/>
      <c r="NRO183" s="984"/>
      <c r="NRP183" s="984"/>
      <c r="NRQ183" s="984"/>
      <c r="NRR183" s="984"/>
      <c r="NRS183" s="984"/>
      <c r="NRT183" s="984"/>
      <c r="NRU183" s="984"/>
      <c r="NRV183" s="984"/>
      <c r="NRW183" s="984"/>
      <c r="NRX183" s="984"/>
      <c r="NRY183" s="984"/>
      <c r="NRZ183" s="984"/>
      <c r="NSA183" s="984"/>
      <c r="NSB183" s="984"/>
      <c r="NSC183" s="984"/>
      <c r="NSD183" s="984"/>
      <c r="NSE183" s="984"/>
      <c r="NSF183" s="984"/>
      <c r="NSG183" s="984"/>
      <c r="NSH183" s="984"/>
      <c r="NSI183" s="984"/>
      <c r="NSJ183" s="984"/>
      <c r="NSK183" s="984"/>
      <c r="NSL183" s="984"/>
      <c r="NSM183" s="984"/>
      <c r="NSN183" s="984"/>
      <c r="NSO183" s="984"/>
      <c r="NSP183" s="984"/>
      <c r="NSQ183" s="984"/>
      <c r="NSR183" s="984"/>
      <c r="NSS183" s="984"/>
      <c r="NST183" s="984"/>
      <c r="NSU183" s="984"/>
      <c r="NSV183" s="984"/>
      <c r="NSW183" s="984"/>
      <c r="NSX183" s="984"/>
      <c r="NSY183" s="984"/>
      <c r="NSZ183" s="984"/>
      <c r="NTA183" s="984"/>
      <c r="NTB183" s="984"/>
      <c r="NTC183" s="984"/>
      <c r="NTD183" s="984"/>
      <c r="NTE183" s="984"/>
      <c r="NTF183" s="984"/>
      <c r="NTG183" s="984"/>
      <c r="NTH183" s="984"/>
      <c r="NTI183" s="984"/>
      <c r="NTJ183" s="984"/>
      <c r="NTK183" s="984"/>
      <c r="NTL183" s="984"/>
      <c r="NTM183" s="984"/>
      <c r="NTN183" s="984"/>
      <c r="NTO183" s="984"/>
      <c r="NTP183" s="984"/>
      <c r="NTQ183" s="984"/>
      <c r="NTR183" s="984"/>
      <c r="NTS183" s="984"/>
      <c r="NTT183" s="984"/>
      <c r="NTU183" s="984"/>
      <c r="NTV183" s="984"/>
      <c r="NTW183" s="984"/>
      <c r="NTX183" s="984"/>
      <c r="NTY183" s="984"/>
      <c r="NTZ183" s="984"/>
      <c r="NUA183" s="984"/>
      <c r="NUB183" s="984"/>
      <c r="NUC183" s="984"/>
      <c r="NUD183" s="984"/>
      <c r="NUE183" s="984"/>
      <c r="NUF183" s="984"/>
      <c r="NUG183" s="984"/>
      <c r="NUH183" s="984"/>
      <c r="NUI183" s="984"/>
      <c r="NUJ183" s="984"/>
      <c r="NUK183" s="984"/>
      <c r="NUL183" s="984"/>
      <c r="NUM183" s="984"/>
      <c r="NUN183" s="984"/>
      <c r="NUO183" s="984"/>
      <c r="NUP183" s="984"/>
      <c r="NUQ183" s="984"/>
      <c r="NUR183" s="984"/>
      <c r="NUS183" s="984"/>
      <c r="NUT183" s="984"/>
      <c r="NUU183" s="984"/>
      <c r="NUV183" s="984"/>
      <c r="NUW183" s="984"/>
      <c r="NUX183" s="984"/>
      <c r="NUY183" s="984"/>
      <c r="NUZ183" s="984"/>
      <c r="NVA183" s="984"/>
      <c r="NVB183" s="984"/>
      <c r="NVC183" s="984"/>
      <c r="NVD183" s="984"/>
      <c r="NVE183" s="984"/>
      <c r="NVF183" s="984"/>
      <c r="NVG183" s="984"/>
      <c r="NVH183" s="984"/>
      <c r="NVI183" s="984"/>
      <c r="NVJ183" s="984"/>
      <c r="NVK183" s="984"/>
      <c r="NVL183" s="984"/>
      <c r="NVM183" s="984"/>
      <c r="NVN183" s="984"/>
      <c r="NVO183" s="984"/>
      <c r="NVP183" s="984"/>
      <c r="NVQ183" s="984"/>
      <c r="NVR183" s="984"/>
      <c r="NVS183" s="984"/>
      <c r="NVT183" s="984"/>
      <c r="NVU183" s="984"/>
      <c r="NVV183" s="984"/>
      <c r="NVW183" s="984"/>
      <c r="NVX183" s="984"/>
      <c r="NVY183" s="984"/>
      <c r="NVZ183" s="984"/>
      <c r="NWA183" s="984"/>
      <c r="NWB183" s="984"/>
      <c r="NWC183" s="984"/>
      <c r="NWD183" s="984"/>
      <c r="NWE183" s="984"/>
      <c r="NWF183" s="984"/>
      <c r="NWG183" s="984"/>
      <c r="NWH183" s="984"/>
      <c r="NWI183" s="984"/>
      <c r="NWJ183" s="984"/>
      <c r="NWK183" s="984"/>
      <c r="NWL183" s="984"/>
      <c r="NWM183" s="984"/>
      <c r="NWN183" s="984"/>
      <c r="NWO183" s="984"/>
      <c r="NWP183" s="984"/>
      <c r="NWQ183" s="984"/>
      <c r="NWR183" s="984"/>
      <c r="NWS183" s="984"/>
      <c r="NWT183" s="984"/>
      <c r="NWU183" s="984"/>
      <c r="NWV183" s="984"/>
      <c r="NWW183" s="984"/>
      <c r="NWX183" s="984"/>
      <c r="NWY183" s="984"/>
      <c r="NWZ183" s="984"/>
      <c r="NXA183" s="984"/>
      <c r="NXB183" s="984"/>
      <c r="NXC183" s="984"/>
      <c r="NXD183" s="984"/>
      <c r="NXE183" s="984"/>
      <c r="NXF183" s="984"/>
      <c r="NXG183" s="984"/>
      <c r="NXH183" s="984"/>
      <c r="NXI183" s="984"/>
      <c r="NXJ183" s="984"/>
      <c r="NXK183" s="984"/>
      <c r="NXL183" s="984"/>
      <c r="NXM183" s="984"/>
      <c r="NXN183" s="984"/>
      <c r="NXO183" s="984"/>
      <c r="NXP183" s="984"/>
      <c r="NXQ183" s="984"/>
      <c r="NXR183" s="984"/>
      <c r="NXS183" s="984"/>
      <c r="NXT183" s="984"/>
      <c r="NXU183" s="984"/>
      <c r="NXV183" s="984"/>
      <c r="NXW183" s="984"/>
      <c r="NXX183" s="984"/>
      <c r="NXY183" s="984"/>
      <c r="NXZ183" s="984"/>
      <c r="NYA183" s="984"/>
      <c r="NYB183" s="984"/>
      <c r="NYC183" s="984"/>
      <c r="NYD183" s="984"/>
      <c r="NYE183" s="984"/>
      <c r="NYF183" s="984"/>
      <c r="NYG183" s="984"/>
      <c r="NYH183" s="984"/>
      <c r="NYI183" s="984"/>
      <c r="NYJ183" s="984"/>
      <c r="NYK183" s="984"/>
      <c r="NYL183" s="984"/>
      <c r="NYM183" s="984"/>
      <c r="NYN183" s="984"/>
      <c r="NYO183" s="984"/>
      <c r="NYP183" s="984"/>
      <c r="NYQ183" s="984"/>
      <c r="NYR183" s="984"/>
      <c r="NYS183" s="984"/>
      <c r="NYT183" s="984"/>
      <c r="NYU183" s="984"/>
      <c r="NYV183" s="984"/>
      <c r="NYW183" s="984"/>
      <c r="NYX183" s="984"/>
      <c r="NYY183" s="984"/>
      <c r="NYZ183" s="984"/>
      <c r="NZA183" s="984"/>
      <c r="NZB183" s="984"/>
      <c r="NZC183" s="984"/>
      <c r="NZD183" s="984"/>
      <c r="NZE183" s="984"/>
      <c r="NZF183" s="984"/>
      <c r="NZG183" s="984"/>
      <c r="NZH183" s="984"/>
      <c r="NZI183" s="984"/>
      <c r="NZJ183" s="984"/>
      <c r="NZK183" s="984"/>
      <c r="NZL183" s="984"/>
      <c r="NZM183" s="984"/>
      <c r="NZN183" s="984"/>
      <c r="NZO183" s="984"/>
      <c r="NZP183" s="984"/>
      <c r="NZQ183" s="984"/>
      <c r="NZR183" s="984"/>
      <c r="NZS183" s="984"/>
      <c r="NZT183" s="984"/>
      <c r="NZU183" s="984"/>
      <c r="NZV183" s="984"/>
      <c r="NZW183" s="984"/>
      <c r="NZX183" s="984"/>
      <c r="NZY183" s="984"/>
      <c r="NZZ183" s="984"/>
      <c r="OAA183" s="984"/>
      <c r="OAB183" s="984"/>
      <c r="OAC183" s="984"/>
      <c r="OAD183" s="984"/>
      <c r="OAE183" s="984"/>
      <c r="OAF183" s="984"/>
      <c r="OAG183" s="984"/>
      <c r="OAH183" s="984"/>
      <c r="OAI183" s="984"/>
      <c r="OAJ183" s="984"/>
      <c r="OAK183" s="984"/>
      <c r="OAL183" s="984"/>
      <c r="OAM183" s="984"/>
      <c r="OAN183" s="984"/>
      <c r="OAO183" s="984"/>
      <c r="OAP183" s="984"/>
      <c r="OAQ183" s="984"/>
      <c r="OAR183" s="984"/>
      <c r="OAS183" s="984"/>
      <c r="OAT183" s="984"/>
      <c r="OAU183" s="984"/>
      <c r="OAV183" s="984"/>
      <c r="OAW183" s="984"/>
      <c r="OAX183" s="984"/>
      <c r="OAY183" s="984"/>
      <c r="OAZ183" s="984"/>
      <c r="OBA183" s="984"/>
      <c r="OBB183" s="984"/>
      <c r="OBC183" s="984"/>
      <c r="OBD183" s="984"/>
      <c r="OBE183" s="984"/>
      <c r="OBF183" s="984"/>
      <c r="OBG183" s="984"/>
      <c r="OBH183" s="984"/>
      <c r="OBI183" s="984"/>
      <c r="OBJ183" s="984"/>
      <c r="OBK183" s="984"/>
      <c r="OBL183" s="984"/>
      <c r="OBM183" s="984"/>
      <c r="OBN183" s="984"/>
      <c r="OBO183" s="984"/>
      <c r="OBP183" s="984"/>
      <c r="OBQ183" s="984"/>
      <c r="OBR183" s="984"/>
      <c r="OBS183" s="984"/>
      <c r="OBT183" s="984"/>
      <c r="OBU183" s="984"/>
      <c r="OBV183" s="984"/>
      <c r="OBW183" s="984"/>
      <c r="OBX183" s="984"/>
      <c r="OBY183" s="984"/>
      <c r="OBZ183" s="984"/>
      <c r="OCA183" s="984"/>
      <c r="OCB183" s="984"/>
      <c r="OCC183" s="984"/>
      <c r="OCD183" s="984"/>
      <c r="OCE183" s="984"/>
      <c r="OCF183" s="984"/>
      <c r="OCG183" s="984"/>
      <c r="OCH183" s="984"/>
      <c r="OCI183" s="984"/>
      <c r="OCJ183" s="984"/>
      <c r="OCK183" s="984"/>
      <c r="OCL183" s="984"/>
      <c r="OCM183" s="984"/>
      <c r="OCN183" s="984"/>
      <c r="OCO183" s="984"/>
      <c r="OCP183" s="984"/>
      <c r="OCQ183" s="984"/>
      <c r="OCR183" s="984"/>
      <c r="OCS183" s="984"/>
      <c r="OCT183" s="984"/>
      <c r="OCU183" s="984"/>
      <c r="OCV183" s="984"/>
      <c r="OCW183" s="984"/>
      <c r="OCX183" s="984"/>
      <c r="OCY183" s="984"/>
      <c r="OCZ183" s="984"/>
      <c r="ODA183" s="984"/>
      <c r="ODB183" s="984"/>
      <c r="ODC183" s="984"/>
      <c r="ODD183" s="984"/>
      <c r="ODE183" s="984"/>
      <c r="ODF183" s="984"/>
      <c r="ODG183" s="984"/>
      <c r="ODH183" s="984"/>
      <c r="ODI183" s="984"/>
      <c r="ODJ183" s="984"/>
      <c r="ODK183" s="984"/>
      <c r="ODL183" s="984"/>
      <c r="ODM183" s="984"/>
      <c r="ODN183" s="984"/>
      <c r="ODO183" s="984"/>
      <c r="ODP183" s="984"/>
      <c r="ODQ183" s="984"/>
      <c r="ODR183" s="984"/>
      <c r="ODS183" s="984"/>
      <c r="ODT183" s="984"/>
      <c r="ODU183" s="984"/>
      <c r="ODV183" s="984"/>
      <c r="ODW183" s="984"/>
      <c r="ODX183" s="984"/>
      <c r="ODY183" s="984"/>
      <c r="ODZ183" s="984"/>
      <c r="OEA183" s="984"/>
      <c r="OEB183" s="984"/>
      <c r="OEC183" s="984"/>
      <c r="OED183" s="984"/>
      <c r="OEE183" s="984"/>
      <c r="OEF183" s="984"/>
      <c r="OEG183" s="984"/>
      <c r="OEH183" s="984"/>
      <c r="OEI183" s="984"/>
      <c r="OEJ183" s="984"/>
      <c r="OEK183" s="984"/>
      <c r="OEL183" s="984"/>
      <c r="OEM183" s="984"/>
      <c r="OEN183" s="984"/>
      <c r="OEO183" s="984"/>
      <c r="OEP183" s="984"/>
      <c r="OEQ183" s="984"/>
      <c r="OER183" s="984"/>
      <c r="OES183" s="984"/>
      <c r="OET183" s="984"/>
      <c r="OEU183" s="984"/>
      <c r="OEV183" s="984"/>
      <c r="OEW183" s="984"/>
      <c r="OEX183" s="984"/>
      <c r="OEY183" s="984"/>
      <c r="OEZ183" s="984"/>
      <c r="OFA183" s="984"/>
      <c r="OFB183" s="984"/>
      <c r="OFC183" s="984"/>
      <c r="OFD183" s="984"/>
      <c r="OFE183" s="984"/>
      <c r="OFF183" s="984"/>
      <c r="OFG183" s="984"/>
      <c r="OFH183" s="984"/>
      <c r="OFI183" s="984"/>
      <c r="OFJ183" s="984"/>
      <c r="OFK183" s="984"/>
      <c r="OFL183" s="984"/>
      <c r="OFM183" s="984"/>
      <c r="OFN183" s="984"/>
      <c r="OFO183" s="984"/>
      <c r="OFP183" s="984"/>
      <c r="OFQ183" s="984"/>
      <c r="OFR183" s="984"/>
      <c r="OFS183" s="984"/>
      <c r="OFT183" s="984"/>
      <c r="OFU183" s="984"/>
      <c r="OFV183" s="984"/>
      <c r="OFW183" s="984"/>
      <c r="OFX183" s="984"/>
      <c r="OFY183" s="984"/>
      <c r="OFZ183" s="984"/>
      <c r="OGA183" s="984"/>
      <c r="OGB183" s="984"/>
      <c r="OGC183" s="984"/>
      <c r="OGD183" s="984"/>
      <c r="OGE183" s="984"/>
      <c r="OGF183" s="984"/>
      <c r="OGG183" s="984"/>
      <c r="OGH183" s="984"/>
      <c r="OGI183" s="984"/>
      <c r="OGJ183" s="984"/>
      <c r="OGK183" s="984"/>
      <c r="OGL183" s="984"/>
      <c r="OGM183" s="984"/>
      <c r="OGN183" s="984"/>
      <c r="OGO183" s="984"/>
      <c r="OGP183" s="984"/>
      <c r="OGQ183" s="984"/>
      <c r="OGR183" s="984"/>
      <c r="OGS183" s="984"/>
      <c r="OGT183" s="984"/>
      <c r="OGU183" s="984"/>
      <c r="OGV183" s="984"/>
      <c r="OGW183" s="984"/>
      <c r="OGX183" s="984"/>
      <c r="OGY183" s="984"/>
      <c r="OGZ183" s="984"/>
      <c r="OHA183" s="984"/>
      <c r="OHB183" s="984"/>
      <c r="OHC183" s="984"/>
      <c r="OHD183" s="984"/>
      <c r="OHE183" s="984"/>
      <c r="OHF183" s="984"/>
      <c r="OHG183" s="984"/>
      <c r="OHH183" s="984"/>
      <c r="OHI183" s="984"/>
      <c r="OHJ183" s="984"/>
      <c r="OHK183" s="984"/>
      <c r="OHL183" s="984"/>
      <c r="OHM183" s="984"/>
      <c r="OHN183" s="984"/>
      <c r="OHO183" s="984"/>
      <c r="OHP183" s="984"/>
      <c r="OHQ183" s="984"/>
      <c r="OHR183" s="984"/>
      <c r="OHS183" s="984"/>
      <c r="OHT183" s="984"/>
      <c r="OHU183" s="984"/>
      <c r="OHV183" s="984"/>
      <c r="OHW183" s="984"/>
      <c r="OHX183" s="984"/>
      <c r="OHY183" s="984"/>
      <c r="OHZ183" s="984"/>
      <c r="OIA183" s="984"/>
      <c r="OIB183" s="984"/>
      <c r="OIC183" s="984"/>
      <c r="OID183" s="984"/>
      <c r="OIE183" s="984"/>
      <c r="OIF183" s="984"/>
      <c r="OIG183" s="984"/>
      <c r="OIH183" s="984"/>
      <c r="OII183" s="984"/>
      <c r="OIJ183" s="984"/>
      <c r="OIK183" s="984"/>
      <c r="OIL183" s="984"/>
      <c r="OIM183" s="984"/>
      <c r="OIN183" s="984"/>
      <c r="OIO183" s="984"/>
      <c r="OIP183" s="984"/>
      <c r="OIQ183" s="984"/>
      <c r="OIR183" s="984"/>
      <c r="OIS183" s="984"/>
      <c r="OIT183" s="984"/>
      <c r="OIU183" s="984"/>
      <c r="OIV183" s="984"/>
      <c r="OIW183" s="984"/>
      <c r="OIX183" s="984"/>
      <c r="OIY183" s="984"/>
      <c r="OIZ183" s="984"/>
      <c r="OJA183" s="984"/>
      <c r="OJB183" s="984"/>
      <c r="OJC183" s="984"/>
      <c r="OJD183" s="984"/>
      <c r="OJE183" s="984"/>
      <c r="OJF183" s="984"/>
      <c r="OJG183" s="984"/>
      <c r="OJH183" s="984"/>
      <c r="OJI183" s="984"/>
      <c r="OJJ183" s="984"/>
      <c r="OJK183" s="984"/>
      <c r="OJL183" s="984"/>
      <c r="OJM183" s="984"/>
      <c r="OJN183" s="984"/>
      <c r="OJO183" s="984"/>
      <c r="OJP183" s="984"/>
      <c r="OJQ183" s="984"/>
      <c r="OJR183" s="984"/>
      <c r="OJS183" s="984"/>
      <c r="OJT183" s="984"/>
      <c r="OJU183" s="984"/>
      <c r="OJV183" s="984"/>
      <c r="OJW183" s="984"/>
      <c r="OJX183" s="984"/>
      <c r="OJY183" s="984"/>
      <c r="OJZ183" s="984"/>
      <c r="OKA183" s="984"/>
      <c r="OKB183" s="984"/>
      <c r="OKC183" s="984"/>
      <c r="OKD183" s="984"/>
      <c r="OKE183" s="984"/>
      <c r="OKF183" s="984"/>
      <c r="OKG183" s="984"/>
      <c r="OKH183" s="984"/>
      <c r="OKI183" s="984"/>
      <c r="OKJ183" s="984"/>
      <c r="OKK183" s="984"/>
      <c r="OKL183" s="984"/>
      <c r="OKM183" s="984"/>
      <c r="OKN183" s="984"/>
      <c r="OKO183" s="984"/>
      <c r="OKP183" s="984"/>
      <c r="OKQ183" s="984"/>
      <c r="OKR183" s="984"/>
      <c r="OKS183" s="984"/>
      <c r="OKT183" s="984"/>
      <c r="OKU183" s="984"/>
      <c r="OKV183" s="984"/>
      <c r="OKW183" s="984"/>
      <c r="OKX183" s="984"/>
      <c r="OKY183" s="984"/>
      <c r="OKZ183" s="984"/>
      <c r="OLA183" s="984"/>
      <c r="OLB183" s="984"/>
      <c r="OLC183" s="984"/>
      <c r="OLD183" s="984"/>
      <c r="OLE183" s="984"/>
      <c r="OLF183" s="984"/>
      <c r="OLG183" s="984"/>
      <c r="OLH183" s="984"/>
      <c r="OLI183" s="984"/>
      <c r="OLJ183" s="984"/>
      <c r="OLK183" s="984"/>
      <c r="OLL183" s="984"/>
      <c r="OLM183" s="984"/>
      <c r="OLN183" s="984"/>
      <c r="OLO183" s="984"/>
      <c r="OLP183" s="984"/>
      <c r="OLQ183" s="984"/>
      <c r="OLR183" s="984"/>
      <c r="OLS183" s="984"/>
      <c r="OLT183" s="984"/>
      <c r="OLU183" s="984"/>
      <c r="OLV183" s="984"/>
      <c r="OLW183" s="984"/>
      <c r="OLX183" s="984"/>
      <c r="OLY183" s="984"/>
      <c r="OLZ183" s="984"/>
      <c r="OMA183" s="984"/>
      <c r="OMB183" s="984"/>
      <c r="OMC183" s="984"/>
      <c r="OMD183" s="984"/>
      <c r="OME183" s="984"/>
      <c r="OMF183" s="984"/>
      <c r="OMG183" s="984"/>
      <c r="OMH183" s="984"/>
      <c r="OMI183" s="984"/>
      <c r="OMJ183" s="984"/>
      <c r="OMK183" s="984"/>
      <c r="OML183" s="984"/>
      <c r="OMM183" s="984"/>
      <c r="OMN183" s="984"/>
      <c r="OMO183" s="984"/>
      <c r="OMP183" s="984"/>
      <c r="OMQ183" s="984"/>
      <c r="OMR183" s="984"/>
      <c r="OMS183" s="984"/>
      <c r="OMT183" s="984"/>
      <c r="OMU183" s="984"/>
      <c r="OMV183" s="984"/>
      <c r="OMW183" s="984"/>
      <c r="OMX183" s="984"/>
      <c r="OMY183" s="984"/>
      <c r="OMZ183" s="984"/>
      <c r="ONA183" s="984"/>
      <c r="ONB183" s="984"/>
      <c r="ONC183" s="984"/>
      <c r="OND183" s="984"/>
      <c r="ONE183" s="984"/>
      <c r="ONF183" s="984"/>
      <c r="ONG183" s="984"/>
      <c r="ONH183" s="984"/>
      <c r="ONI183" s="984"/>
      <c r="ONJ183" s="984"/>
      <c r="ONK183" s="984"/>
      <c r="ONL183" s="984"/>
      <c r="ONM183" s="984"/>
      <c r="ONN183" s="984"/>
      <c r="ONO183" s="984"/>
      <c r="ONP183" s="984"/>
      <c r="ONQ183" s="984"/>
      <c r="ONR183" s="984"/>
      <c r="ONS183" s="984"/>
      <c r="ONT183" s="984"/>
      <c r="ONU183" s="984"/>
      <c r="ONV183" s="984"/>
      <c r="ONW183" s="984"/>
      <c r="ONX183" s="984"/>
      <c r="ONY183" s="984"/>
      <c r="ONZ183" s="984"/>
      <c r="OOA183" s="984"/>
      <c r="OOB183" s="984"/>
      <c r="OOC183" s="984"/>
      <c r="OOD183" s="984"/>
      <c r="OOE183" s="984"/>
      <c r="OOF183" s="984"/>
      <c r="OOG183" s="984"/>
      <c r="OOH183" s="984"/>
      <c r="OOI183" s="984"/>
      <c r="OOJ183" s="984"/>
      <c r="OOK183" s="984"/>
      <c r="OOL183" s="984"/>
      <c r="OOM183" s="984"/>
      <c r="OON183" s="984"/>
      <c r="OOO183" s="984"/>
      <c r="OOP183" s="984"/>
      <c r="OOQ183" s="984"/>
      <c r="OOR183" s="984"/>
      <c r="OOS183" s="984"/>
      <c r="OOT183" s="984"/>
      <c r="OOU183" s="984"/>
      <c r="OOV183" s="984"/>
      <c r="OOW183" s="984"/>
      <c r="OOX183" s="984"/>
      <c r="OOY183" s="984"/>
      <c r="OOZ183" s="984"/>
      <c r="OPA183" s="984"/>
      <c r="OPB183" s="984"/>
      <c r="OPC183" s="984"/>
      <c r="OPD183" s="984"/>
      <c r="OPE183" s="984"/>
      <c r="OPF183" s="984"/>
      <c r="OPG183" s="984"/>
      <c r="OPH183" s="984"/>
      <c r="OPI183" s="984"/>
      <c r="OPJ183" s="984"/>
      <c r="OPK183" s="984"/>
      <c r="OPL183" s="984"/>
      <c r="OPM183" s="984"/>
      <c r="OPN183" s="984"/>
      <c r="OPO183" s="984"/>
      <c r="OPP183" s="984"/>
      <c r="OPQ183" s="984"/>
      <c r="OPR183" s="984"/>
      <c r="OPS183" s="984"/>
      <c r="OPT183" s="984"/>
      <c r="OPU183" s="984"/>
      <c r="OPV183" s="984"/>
      <c r="OPW183" s="984"/>
      <c r="OPX183" s="984"/>
      <c r="OPY183" s="984"/>
      <c r="OPZ183" s="984"/>
      <c r="OQA183" s="984"/>
      <c r="OQB183" s="984"/>
      <c r="OQC183" s="984"/>
      <c r="OQD183" s="984"/>
      <c r="OQE183" s="984"/>
      <c r="OQF183" s="984"/>
      <c r="OQG183" s="984"/>
      <c r="OQH183" s="984"/>
      <c r="OQI183" s="984"/>
      <c r="OQJ183" s="984"/>
      <c r="OQK183" s="984"/>
      <c r="OQL183" s="984"/>
      <c r="OQM183" s="984"/>
      <c r="OQN183" s="984"/>
      <c r="OQO183" s="984"/>
      <c r="OQP183" s="984"/>
      <c r="OQQ183" s="984"/>
      <c r="OQR183" s="984"/>
      <c r="OQS183" s="984"/>
      <c r="OQT183" s="984"/>
      <c r="OQU183" s="984"/>
      <c r="OQV183" s="984"/>
      <c r="OQW183" s="984"/>
      <c r="OQX183" s="984"/>
      <c r="OQY183" s="984"/>
      <c r="OQZ183" s="984"/>
      <c r="ORA183" s="984"/>
      <c r="ORB183" s="984"/>
      <c r="ORC183" s="984"/>
      <c r="ORD183" s="984"/>
      <c r="ORE183" s="984"/>
      <c r="ORF183" s="984"/>
      <c r="ORG183" s="984"/>
      <c r="ORH183" s="984"/>
      <c r="ORI183" s="984"/>
      <c r="ORJ183" s="984"/>
      <c r="ORK183" s="984"/>
      <c r="ORL183" s="984"/>
      <c r="ORM183" s="984"/>
      <c r="ORN183" s="984"/>
      <c r="ORO183" s="984"/>
      <c r="ORP183" s="984"/>
      <c r="ORQ183" s="984"/>
      <c r="ORR183" s="984"/>
      <c r="ORS183" s="984"/>
      <c r="ORT183" s="984"/>
      <c r="ORU183" s="984"/>
      <c r="ORV183" s="984"/>
      <c r="ORW183" s="984"/>
      <c r="ORX183" s="984"/>
      <c r="ORY183" s="984"/>
      <c r="ORZ183" s="984"/>
      <c r="OSA183" s="984"/>
      <c r="OSB183" s="984"/>
      <c r="OSC183" s="984"/>
      <c r="OSD183" s="984"/>
      <c r="OSE183" s="984"/>
      <c r="OSF183" s="984"/>
      <c r="OSG183" s="984"/>
      <c r="OSH183" s="984"/>
      <c r="OSI183" s="984"/>
      <c r="OSJ183" s="984"/>
      <c r="OSK183" s="984"/>
      <c r="OSL183" s="984"/>
      <c r="OSM183" s="984"/>
      <c r="OSN183" s="984"/>
      <c r="OSO183" s="984"/>
      <c r="OSP183" s="984"/>
      <c r="OSQ183" s="984"/>
      <c r="OSR183" s="984"/>
      <c r="OSS183" s="984"/>
      <c r="OST183" s="984"/>
      <c r="OSU183" s="984"/>
      <c r="OSV183" s="984"/>
      <c r="OSW183" s="984"/>
      <c r="OSX183" s="984"/>
      <c r="OSY183" s="984"/>
      <c r="OSZ183" s="984"/>
      <c r="OTA183" s="984"/>
      <c r="OTB183" s="984"/>
      <c r="OTC183" s="984"/>
      <c r="OTD183" s="984"/>
      <c r="OTE183" s="984"/>
      <c r="OTF183" s="984"/>
      <c r="OTG183" s="984"/>
      <c r="OTH183" s="984"/>
      <c r="OTI183" s="984"/>
      <c r="OTJ183" s="984"/>
      <c r="OTK183" s="984"/>
      <c r="OTL183" s="984"/>
      <c r="OTM183" s="984"/>
      <c r="OTN183" s="984"/>
      <c r="OTO183" s="984"/>
      <c r="OTP183" s="984"/>
      <c r="OTQ183" s="984"/>
      <c r="OTR183" s="984"/>
      <c r="OTS183" s="984"/>
      <c r="OTT183" s="984"/>
      <c r="OTU183" s="984"/>
      <c r="OTV183" s="984"/>
      <c r="OTW183" s="984"/>
      <c r="OTX183" s="984"/>
      <c r="OTY183" s="984"/>
      <c r="OTZ183" s="984"/>
      <c r="OUA183" s="984"/>
      <c r="OUB183" s="984"/>
      <c r="OUC183" s="984"/>
      <c r="OUD183" s="984"/>
      <c r="OUE183" s="984"/>
      <c r="OUF183" s="984"/>
      <c r="OUG183" s="984"/>
      <c r="OUH183" s="984"/>
      <c r="OUI183" s="984"/>
      <c r="OUJ183" s="984"/>
      <c r="OUK183" s="984"/>
      <c r="OUL183" s="984"/>
      <c r="OUM183" s="984"/>
      <c r="OUN183" s="984"/>
      <c r="OUO183" s="984"/>
      <c r="OUP183" s="984"/>
      <c r="OUQ183" s="984"/>
      <c r="OUR183" s="984"/>
      <c r="OUS183" s="984"/>
      <c r="OUT183" s="984"/>
      <c r="OUU183" s="984"/>
      <c r="OUV183" s="984"/>
      <c r="OUW183" s="984"/>
      <c r="OUX183" s="984"/>
      <c r="OUY183" s="984"/>
      <c r="OUZ183" s="984"/>
      <c r="OVA183" s="984"/>
      <c r="OVB183" s="984"/>
      <c r="OVC183" s="984"/>
      <c r="OVD183" s="984"/>
      <c r="OVE183" s="984"/>
      <c r="OVF183" s="984"/>
      <c r="OVG183" s="984"/>
      <c r="OVH183" s="984"/>
      <c r="OVI183" s="984"/>
      <c r="OVJ183" s="984"/>
      <c r="OVK183" s="984"/>
      <c r="OVL183" s="984"/>
      <c r="OVM183" s="984"/>
      <c r="OVN183" s="984"/>
      <c r="OVO183" s="984"/>
      <c r="OVP183" s="984"/>
      <c r="OVQ183" s="984"/>
      <c r="OVR183" s="984"/>
      <c r="OVS183" s="984"/>
      <c r="OVT183" s="984"/>
      <c r="OVU183" s="984"/>
      <c r="OVV183" s="984"/>
      <c r="OVW183" s="984"/>
      <c r="OVX183" s="984"/>
      <c r="OVY183" s="984"/>
      <c r="OVZ183" s="984"/>
      <c r="OWA183" s="984"/>
      <c r="OWB183" s="984"/>
      <c r="OWC183" s="984"/>
      <c r="OWD183" s="984"/>
      <c r="OWE183" s="984"/>
      <c r="OWF183" s="984"/>
      <c r="OWG183" s="984"/>
      <c r="OWH183" s="984"/>
      <c r="OWI183" s="984"/>
      <c r="OWJ183" s="984"/>
      <c r="OWK183" s="984"/>
      <c r="OWL183" s="984"/>
      <c r="OWM183" s="984"/>
      <c r="OWN183" s="984"/>
      <c r="OWO183" s="984"/>
      <c r="OWP183" s="984"/>
      <c r="OWQ183" s="984"/>
      <c r="OWR183" s="984"/>
      <c r="OWS183" s="984"/>
      <c r="OWT183" s="984"/>
      <c r="OWU183" s="984"/>
      <c r="OWV183" s="984"/>
      <c r="OWW183" s="984"/>
      <c r="OWX183" s="984"/>
      <c r="OWY183" s="984"/>
      <c r="OWZ183" s="984"/>
      <c r="OXA183" s="984"/>
      <c r="OXB183" s="984"/>
      <c r="OXC183" s="984"/>
      <c r="OXD183" s="984"/>
      <c r="OXE183" s="984"/>
      <c r="OXF183" s="984"/>
      <c r="OXG183" s="984"/>
      <c r="OXH183" s="984"/>
      <c r="OXI183" s="984"/>
      <c r="OXJ183" s="984"/>
      <c r="OXK183" s="984"/>
      <c r="OXL183" s="984"/>
      <c r="OXM183" s="984"/>
      <c r="OXN183" s="984"/>
      <c r="OXO183" s="984"/>
      <c r="OXP183" s="984"/>
      <c r="OXQ183" s="984"/>
      <c r="OXR183" s="984"/>
      <c r="OXS183" s="984"/>
      <c r="OXT183" s="984"/>
      <c r="OXU183" s="984"/>
      <c r="OXV183" s="984"/>
      <c r="OXW183" s="984"/>
      <c r="OXX183" s="984"/>
      <c r="OXY183" s="984"/>
      <c r="OXZ183" s="984"/>
      <c r="OYA183" s="984"/>
      <c r="OYB183" s="984"/>
      <c r="OYC183" s="984"/>
      <c r="OYD183" s="984"/>
      <c r="OYE183" s="984"/>
      <c r="OYF183" s="984"/>
      <c r="OYG183" s="984"/>
      <c r="OYH183" s="984"/>
      <c r="OYI183" s="984"/>
      <c r="OYJ183" s="984"/>
      <c r="OYK183" s="984"/>
      <c r="OYL183" s="984"/>
      <c r="OYM183" s="984"/>
      <c r="OYN183" s="984"/>
      <c r="OYO183" s="984"/>
      <c r="OYP183" s="984"/>
      <c r="OYQ183" s="984"/>
      <c r="OYR183" s="984"/>
      <c r="OYS183" s="984"/>
      <c r="OYT183" s="984"/>
      <c r="OYU183" s="984"/>
      <c r="OYV183" s="984"/>
      <c r="OYW183" s="984"/>
      <c r="OYX183" s="984"/>
      <c r="OYY183" s="984"/>
      <c r="OYZ183" s="984"/>
      <c r="OZA183" s="984"/>
      <c r="OZB183" s="984"/>
      <c r="OZC183" s="984"/>
      <c r="OZD183" s="984"/>
      <c r="OZE183" s="984"/>
      <c r="OZF183" s="984"/>
      <c r="OZG183" s="984"/>
      <c r="OZH183" s="984"/>
      <c r="OZI183" s="984"/>
      <c r="OZJ183" s="984"/>
      <c r="OZK183" s="984"/>
      <c r="OZL183" s="984"/>
      <c r="OZM183" s="984"/>
      <c r="OZN183" s="984"/>
      <c r="OZO183" s="984"/>
      <c r="OZP183" s="984"/>
      <c r="OZQ183" s="984"/>
      <c r="OZR183" s="984"/>
      <c r="OZS183" s="984"/>
      <c r="OZT183" s="984"/>
      <c r="OZU183" s="984"/>
      <c r="OZV183" s="984"/>
      <c r="OZW183" s="984"/>
      <c r="OZX183" s="984"/>
      <c r="OZY183" s="984"/>
      <c r="OZZ183" s="984"/>
      <c r="PAA183" s="984"/>
      <c r="PAB183" s="984"/>
      <c r="PAC183" s="984"/>
      <c r="PAD183" s="984"/>
      <c r="PAE183" s="984"/>
      <c r="PAF183" s="984"/>
      <c r="PAG183" s="984"/>
      <c r="PAH183" s="984"/>
      <c r="PAI183" s="984"/>
      <c r="PAJ183" s="984"/>
      <c r="PAK183" s="984"/>
      <c r="PAL183" s="984"/>
      <c r="PAM183" s="984"/>
      <c r="PAN183" s="984"/>
      <c r="PAO183" s="984"/>
      <c r="PAP183" s="984"/>
      <c r="PAQ183" s="984"/>
      <c r="PAR183" s="984"/>
      <c r="PAS183" s="984"/>
      <c r="PAT183" s="984"/>
      <c r="PAU183" s="984"/>
      <c r="PAV183" s="984"/>
      <c r="PAW183" s="984"/>
      <c r="PAX183" s="984"/>
      <c r="PAY183" s="984"/>
      <c r="PAZ183" s="984"/>
      <c r="PBA183" s="984"/>
      <c r="PBB183" s="984"/>
      <c r="PBC183" s="984"/>
      <c r="PBD183" s="984"/>
      <c r="PBE183" s="984"/>
      <c r="PBF183" s="984"/>
      <c r="PBG183" s="984"/>
      <c r="PBH183" s="984"/>
      <c r="PBI183" s="984"/>
      <c r="PBJ183" s="984"/>
      <c r="PBK183" s="984"/>
      <c r="PBL183" s="984"/>
      <c r="PBM183" s="984"/>
      <c r="PBN183" s="984"/>
      <c r="PBO183" s="984"/>
      <c r="PBP183" s="984"/>
      <c r="PBQ183" s="984"/>
      <c r="PBR183" s="984"/>
      <c r="PBS183" s="984"/>
      <c r="PBT183" s="984"/>
      <c r="PBU183" s="984"/>
      <c r="PBV183" s="984"/>
      <c r="PBW183" s="984"/>
      <c r="PBX183" s="984"/>
      <c r="PBY183" s="984"/>
      <c r="PBZ183" s="984"/>
      <c r="PCA183" s="984"/>
      <c r="PCB183" s="984"/>
      <c r="PCC183" s="984"/>
      <c r="PCD183" s="984"/>
      <c r="PCE183" s="984"/>
      <c r="PCF183" s="984"/>
      <c r="PCG183" s="984"/>
      <c r="PCH183" s="984"/>
      <c r="PCI183" s="984"/>
      <c r="PCJ183" s="984"/>
      <c r="PCK183" s="984"/>
      <c r="PCL183" s="984"/>
      <c r="PCM183" s="984"/>
      <c r="PCN183" s="984"/>
      <c r="PCO183" s="984"/>
      <c r="PCP183" s="984"/>
      <c r="PCQ183" s="984"/>
      <c r="PCR183" s="984"/>
      <c r="PCS183" s="984"/>
      <c r="PCT183" s="984"/>
      <c r="PCU183" s="984"/>
      <c r="PCV183" s="984"/>
      <c r="PCW183" s="984"/>
      <c r="PCX183" s="984"/>
      <c r="PCY183" s="984"/>
      <c r="PCZ183" s="984"/>
      <c r="PDA183" s="984"/>
      <c r="PDB183" s="984"/>
      <c r="PDC183" s="984"/>
      <c r="PDD183" s="984"/>
      <c r="PDE183" s="984"/>
      <c r="PDF183" s="984"/>
      <c r="PDG183" s="984"/>
      <c r="PDH183" s="984"/>
      <c r="PDI183" s="984"/>
      <c r="PDJ183" s="984"/>
      <c r="PDK183" s="984"/>
      <c r="PDL183" s="984"/>
      <c r="PDM183" s="984"/>
      <c r="PDN183" s="984"/>
      <c r="PDO183" s="984"/>
      <c r="PDP183" s="984"/>
      <c r="PDQ183" s="984"/>
      <c r="PDR183" s="984"/>
      <c r="PDS183" s="984"/>
      <c r="PDT183" s="984"/>
      <c r="PDU183" s="984"/>
      <c r="PDV183" s="984"/>
      <c r="PDW183" s="984"/>
      <c r="PDX183" s="984"/>
      <c r="PDY183" s="984"/>
      <c r="PDZ183" s="984"/>
      <c r="PEA183" s="984"/>
      <c r="PEB183" s="984"/>
      <c r="PEC183" s="984"/>
      <c r="PED183" s="984"/>
      <c r="PEE183" s="984"/>
      <c r="PEF183" s="984"/>
      <c r="PEG183" s="984"/>
      <c r="PEH183" s="984"/>
      <c r="PEI183" s="984"/>
      <c r="PEJ183" s="984"/>
      <c r="PEK183" s="984"/>
      <c r="PEL183" s="984"/>
      <c r="PEM183" s="984"/>
      <c r="PEN183" s="984"/>
      <c r="PEO183" s="984"/>
      <c r="PEP183" s="984"/>
      <c r="PEQ183" s="984"/>
      <c r="PER183" s="984"/>
      <c r="PES183" s="984"/>
      <c r="PET183" s="984"/>
      <c r="PEU183" s="984"/>
      <c r="PEV183" s="984"/>
      <c r="PEW183" s="984"/>
      <c r="PEX183" s="984"/>
      <c r="PEY183" s="984"/>
      <c r="PEZ183" s="984"/>
      <c r="PFA183" s="984"/>
      <c r="PFB183" s="984"/>
      <c r="PFC183" s="984"/>
      <c r="PFD183" s="984"/>
      <c r="PFE183" s="984"/>
      <c r="PFF183" s="984"/>
      <c r="PFG183" s="984"/>
      <c r="PFH183" s="984"/>
      <c r="PFI183" s="984"/>
      <c r="PFJ183" s="984"/>
      <c r="PFK183" s="984"/>
      <c r="PFL183" s="984"/>
      <c r="PFM183" s="984"/>
      <c r="PFN183" s="984"/>
      <c r="PFO183" s="984"/>
      <c r="PFP183" s="984"/>
      <c r="PFQ183" s="984"/>
      <c r="PFR183" s="984"/>
      <c r="PFS183" s="984"/>
      <c r="PFT183" s="984"/>
      <c r="PFU183" s="984"/>
      <c r="PFV183" s="984"/>
      <c r="PFW183" s="984"/>
      <c r="PFX183" s="984"/>
      <c r="PFY183" s="984"/>
      <c r="PFZ183" s="984"/>
      <c r="PGA183" s="984"/>
      <c r="PGB183" s="984"/>
      <c r="PGC183" s="984"/>
      <c r="PGD183" s="984"/>
      <c r="PGE183" s="984"/>
      <c r="PGF183" s="984"/>
      <c r="PGG183" s="984"/>
      <c r="PGH183" s="984"/>
      <c r="PGI183" s="984"/>
      <c r="PGJ183" s="984"/>
      <c r="PGK183" s="984"/>
      <c r="PGL183" s="984"/>
      <c r="PGM183" s="984"/>
      <c r="PGN183" s="984"/>
      <c r="PGO183" s="984"/>
      <c r="PGP183" s="984"/>
      <c r="PGQ183" s="984"/>
      <c r="PGR183" s="984"/>
      <c r="PGS183" s="984"/>
      <c r="PGT183" s="984"/>
      <c r="PGU183" s="984"/>
      <c r="PGV183" s="984"/>
      <c r="PGW183" s="984"/>
      <c r="PGX183" s="984"/>
      <c r="PGY183" s="984"/>
      <c r="PGZ183" s="984"/>
      <c r="PHA183" s="984"/>
      <c r="PHB183" s="984"/>
      <c r="PHC183" s="984"/>
      <c r="PHD183" s="984"/>
      <c r="PHE183" s="984"/>
      <c r="PHF183" s="984"/>
      <c r="PHG183" s="984"/>
      <c r="PHH183" s="984"/>
      <c r="PHI183" s="984"/>
      <c r="PHJ183" s="984"/>
      <c r="PHK183" s="984"/>
      <c r="PHL183" s="984"/>
      <c r="PHM183" s="984"/>
      <c r="PHN183" s="984"/>
      <c r="PHO183" s="984"/>
      <c r="PHP183" s="984"/>
      <c r="PHQ183" s="984"/>
      <c r="PHR183" s="984"/>
      <c r="PHS183" s="984"/>
      <c r="PHT183" s="984"/>
      <c r="PHU183" s="984"/>
      <c r="PHV183" s="984"/>
      <c r="PHW183" s="984"/>
      <c r="PHX183" s="984"/>
      <c r="PHY183" s="984"/>
      <c r="PHZ183" s="984"/>
      <c r="PIA183" s="984"/>
      <c r="PIB183" s="984"/>
      <c r="PIC183" s="984"/>
      <c r="PID183" s="984"/>
      <c r="PIE183" s="984"/>
      <c r="PIF183" s="984"/>
      <c r="PIG183" s="984"/>
      <c r="PIH183" s="984"/>
      <c r="PII183" s="984"/>
      <c r="PIJ183" s="984"/>
      <c r="PIK183" s="984"/>
      <c r="PIL183" s="984"/>
      <c r="PIM183" s="984"/>
      <c r="PIN183" s="984"/>
      <c r="PIO183" s="984"/>
      <c r="PIP183" s="984"/>
      <c r="PIQ183" s="984"/>
      <c r="PIR183" s="984"/>
      <c r="PIS183" s="984"/>
      <c r="PIT183" s="984"/>
      <c r="PIU183" s="984"/>
      <c r="PIV183" s="984"/>
      <c r="PIW183" s="984"/>
      <c r="PIX183" s="984"/>
      <c r="PIY183" s="984"/>
      <c r="PIZ183" s="984"/>
      <c r="PJA183" s="984"/>
      <c r="PJB183" s="984"/>
      <c r="PJC183" s="984"/>
      <c r="PJD183" s="984"/>
      <c r="PJE183" s="984"/>
      <c r="PJF183" s="984"/>
      <c r="PJG183" s="984"/>
      <c r="PJH183" s="984"/>
      <c r="PJI183" s="984"/>
      <c r="PJJ183" s="984"/>
      <c r="PJK183" s="984"/>
      <c r="PJL183" s="984"/>
      <c r="PJM183" s="984"/>
      <c r="PJN183" s="984"/>
      <c r="PJO183" s="984"/>
      <c r="PJP183" s="984"/>
      <c r="PJQ183" s="984"/>
      <c r="PJR183" s="984"/>
      <c r="PJS183" s="984"/>
      <c r="PJT183" s="984"/>
      <c r="PJU183" s="984"/>
      <c r="PJV183" s="984"/>
      <c r="PJW183" s="984"/>
      <c r="PJX183" s="984"/>
      <c r="PJY183" s="984"/>
      <c r="PJZ183" s="984"/>
      <c r="PKA183" s="984"/>
      <c r="PKB183" s="984"/>
      <c r="PKC183" s="984"/>
      <c r="PKD183" s="984"/>
      <c r="PKE183" s="984"/>
      <c r="PKF183" s="984"/>
      <c r="PKG183" s="984"/>
      <c r="PKH183" s="984"/>
      <c r="PKI183" s="984"/>
      <c r="PKJ183" s="984"/>
      <c r="PKK183" s="984"/>
      <c r="PKL183" s="984"/>
      <c r="PKM183" s="984"/>
      <c r="PKN183" s="984"/>
      <c r="PKO183" s="984"/>
      <c r="PKP183" s="984"/>
      <c r="PKQ183" s="984"/>
      <c r="PKR183" s="984"/>
      <c r="PKS183" s="984"/>
      <c r="PKT183" s="984"/>
      <c r="PKU183" s="984"/>
      <c r="PKV183" s="984"/>
      <c r="PKW183" s="984"/>
      <c r="PKX183" s="984"/>
      <c r="PKY183" s="984"/>
      <c r="PKZ183" s="984"/>
      <c r="PLA183" s="984"/>
      <c r="PLB183" s="984"/>
      <c r="PLC183" s="984"/>
      <c r="PLD183" s="984"/>
      <c r="PLE183" s="984"/>
      <c r="PLF183" s="984"/>
      <c r="PLG183" s="984"/>
      <c r="PLH183" s="984"/>
      <c r="PLI183" s="984"/>
      <c r="PLJ183" s="984"/>
      <c r="PLK183" s="984"/>
      <c r="PLL183" s="984"/>
      <c r="PLM183" s="984"/>
      <c r="PLN183" s="984"/>
      <c r="PLO183" s="984"/>
      <c r="PLP183" s="984"/>
      <c r="PLQ183" s="984"/>
      <c r="PLR183" s="984"/>
      <c r="PLS183" s="984"/>
      <c r="PLT183" s="984"/>
      <c r="PLU183" s="984"/>
      <c r="PLV183" s="984"/>
      <c r="PLW183" s="984"/>
      <c r="PLX183" s="984"/>
      <c r="PLY183" s="984"/>
      <c r="PLZ183" s="984"/>
      <c r="PMA183" s="984"/>
      <c r="PMB183" s="984"/>
      <c r="PMC183" s="984"/>
      <c r="PMD183" s="984"/>
      <c r="PME183" s="984"/>
      <c r="PMF183" s="984"/>
      <c r="PMG183" s="984"/>
      <c r="PMH183" s="984"/>
      <c r="PMI183" s="984"/>
      <c r="PMJ183" s="984"/>
      <c r="PMK183" s="984"/>
      <c r="PML183" s="984"/>
      <c r="PMM183" s="984"/>
      <c r="PMN183" s="984"/>
      <c r="PMO183" s="984"/>
      <c r="PMP183" s="984"/>
      <c r="PMQ183" s="984"/>
      <c r="PMR183" s="984"/>
      <c r="PMS183" s="984"/>
      <c r="PMT183" s="984"/>
      <c r="PMU183" s="984"/>
      <c r="PMV183" s="984"/>
      <c r="PMW183" s="984"/>
      <c r="PMX183" s="984"/>
      <c r="PMY183" s="984"/>
      <c r="PMZ183" s="984"/>
      <c r="PNA183" s="984"/>
      <c r="PNB183" s="984"/>
      <c r="PNC183" s="984"/>
      <c r="PND183" s="984"/>
      <c r="PNE183" s="984"/>
      <c r="PNF183" s="984"/>
      <c r="PNG183" s="984"/>
      <c r="PNH183" s="984"/>
      <c r="PNI183" s="984"/>
      <c r="PNJ183" s="984"/>
      <c r="PNK183" s="984"/>
      <c r="PNL183" s="984"/>
      <c r="PNM183" s="984"/>
      <c r="PNN183" s="984"/>
      <c r="PNO183" s="984"/>
      <c r="PNP183" s="984"/>
      <c r="PNQ183" s="984"/>
      <c r="PNR183" s="984"/>
      <c r="PNS183" s="984"/>
      <c r="PNT183" s="984"/>
      <c r="PNU183" s="984"/>
      <c r="PNV183" s="984"/>
      <c r="PNW183" s="984"/>
      <c r="PNX183" s="984"/>
      <c r="PNY183" s="984"/>
      <c r="PNZ183" s="984"/>
      <c r="POA183" s="984"/>
      <c r="POB183" s="984"/>
      <c r="POC183" s="984"/>
      <c r="POD183" s="984"/>
      <c r="POE183" s="984"/>
      <c r="POF183" s="984"/>
      <c r="POG183" s="984"/>
      <c r="POH183" s="984"/>
      <c r="POI183" s="984"/>
      <c r="POJ183" s="984"/>
      <c r="POK183" s="984"/>
      <c r="POL183" s="984"/>
      <c r="POM183" s="984"/>
      <c r="PON183" s="984"/>
      <c r="POO183" s="984"/>
      <c r="POP183" s="984"/>
      <c r="POQ183" s="984"/>
      <c r="POR183" s="984"/>
      <c r="POS183" s="984"/>
      <c r="POT183" s="984"/>
      <c r="POU183" s="984"/>
      <c r="POV183" s="984"/>
      <c r="POW183" s="984"/>
      <c r="POX183" s="984"/>
      <c r="POY183" s="984"/>
      <c r="POZ183" s="984"/>
      <c r="PPA183" s="984"/>
      <c r="PPB183" s="984"/>
      <c r="PPC183" s="984"/>
      <c r="PPD183" s="984"/>
      <c r="PPE183" s="984"/>
      <c r="PPF183" s="984"/>
      <c r="PPG183" s="984"/>
      <c r="PPH183" s="984"/>
      <c r="PPI183" s="984"/>
      <c r="PPJ183" s="984"/>
      <c r="PPK183" s="984"/>
      <c r="PPL183" s="984"/>
      <c r="PPM183" s="984"/>
      <c r="PPN183" s="984"/>
      <c r="PPO183" s="984"/>
      <c r="PPP183" s="984"/>
      <c r="PPQ183" s="984"/>
      <c r="PPR183" s="984"/>
      <c r="PPS183" s="984"/>
      <c r="PPT183" s="984"/>
      <c r="PPU183" s="984"/>
      <c r="PPV183" s="984"/>
      <c r="PPW183" s="984"/>
      <c r="PPX183" s="984"/>
      <c r="PPY183" s="984"/>
      <c r="PPZ183" s="984"/>
      <c r="PQA183" s="984"/>
      <c r="PQB183" s="984"/>
      <c r="PQC183" s="984"/>
      <c r="PQD183" s="984"/>
      <c r="PQE183" s="984"/>
      <c r="PQF183" s="984"/>
      <c r="PQG183" s="984"/>
      <c r="PQH183" s="984"/>
      <c r="PQI183" s="984"/>
      <c r="PQJ183" s="984"/>
      <c r="PQK183" s="984"/>
      <c r="PQL183" s="984"/>
      <c r="PQM183" s="984"/>
      <c r="PQN183" s="984"/>
      <c r="PQO183" s="984"/>
      <c r="PQP183" s="984"/>
      <c r="PQQ183" s="984"/>
      <c r="PQR183" s="984"/>
      <c r="PQS183" s="984"/>
      <c r="PQT183" s="984"/>
      <c r="PQU183" s="984"/>
      <c r="PQV183" s="984"/>
      <c r="PQW183" s="984"/>
      <c r="PQX183" s="984"/>
      <c r="PQY183" s="984"/>
      <c r="PQZ183" s="984"/>
      <c r="PRA183" s="984"/>
      <c r="PRB183" s="984"/>
      <c r="PRC183" s="984"/>
      <c r="PRD183" s="984"/>
      <c r="PRE183" s="984"/>
      <c r="PRF183" s="984"/>
      <c r="PRG183" s="984"/>
      <c r="PRH183" s="984"/>
      <c r="PRI183" s="984"/>
      <c r="PRJ183" s="984"/>
      <c r="PRK183" s="984"/>
      <c r="PRL183" s="984"/>
      <c r="PRM183" s="984"/>
      <c r="PRN183" s="984"/>
      <c r="PRO183" s="984"/>
      <c r="PRP183" s="984"/>
      <c r="PRQ183" s="984"/>
      <c r="PRR183" s="984"/>
      <c r="PRS183" s="984"/>
      <c r="PRT183" s="984"/>
      <c r="PRU183" s="984"/>
      <c r="PRV183" s="984"/>
      <c r="PRW183" s="984"/>
      <c r="PRX183" s="984"/>
      <c r="PRY183" s="984"/>
      <c r="PRZ183" s="984"/>
      <c r="PSA183" s="984"/>
      <c r="PSB183" s="984"/>
      <c r="PSC183" s="984"/>
      <c r="PSD183" s="984"/>
      <c r="PSE183" s="984"/>
      <c r="PSF183" s="984"/>
      <c r="PSG183" s="984"/>
      <c r="PSH183" s="984"/>
      <c r="PSI183" s="984"/>
      <c r="PSJ183" s="984"/>
      <c r="PSK183" s="984"/>
      <c r="PSL183" s="984"/>
      <c r="PSM183" s="984"/>
      <c r="PSN183" s="984"/>
      <c r="PSO183" s="984"/>
      <c r="PSP183" s="984"/>
      <c r="PSQ183" s="984"/>
      <c r="PSR183" s="984"/>
      <c r="PSS183" s="984"/>
      <c r="PST183" s="984"/>
      <c r="PSU183" s="984"/>
      <c r="PSV183" s="984"/>
      <c r="PSW183" s="984"/>
      <c r="PSX183" s="984"/>
      <c r="PSY183" s="984"/>
      <c r="PSZ183" s="984"/>
      <c r="PTA183" s="984"/>
      <c r="PTB183" s="984"/>
      <c r="PTC183" s="984"/>
      <c r="PTD183" s="984"/>
      <c r="PTE183" s="984"/>
      <c r="PTF183" s="984"/>
      <c r="PTG183" s="984"/>
      <c r="PTH183" s="984"/>
      <c r="PTI183" s="984"/>
      <c r="PTJ183" s="984"/>
      <c r="PTK183" s="984"/>
      <c r="PTL183" s="984"/>
      <c r="PTM183" s="984"/>
      <c r="PTN183" s="984"/>
      <c r="PTO183" s="984"/>
      <c r="PTP183" s="984"/>
      <c r="PTQ183" s="984"/>
      <c r="PTR183" s="984"/>
      <c r="PTS183" s="984"/>
      <c r="PTT183" s="984"/>
      <c r="PTU183" s="984"/>
      <c r="PTV183" s="984"/>
      <c r="PTW183" s="984"/>
      <c r="PTX183" s="984"/>
      <c r="PTY183" s="984"/>
      <c r="PTZ183" s="984"/>
      <c r="PUA183" s="984"/>
      <c r="PUB183" s="984"/>
      <c r="PUC183" s="984"/>
      <c r="PUD183" s="984"/>
      <c r="PUE183" s="984"/>
      <c r="PUF183" s="984"/>
      <c r="PUG183" s="984"/>
      <c r="PUH183" s="984"/>
      <c r="PUI183" s="984"/>
      <c r="PUJ183" s="984"/>
      <c r="PUK183" s="984"/>
      <c r="PUL183" s="984"/>
      <c r="PUM183" s="984"/>
      <c r="PUN183" s="984"/>
      <c r="PUO183" s="984"/>
      <c r="PUP183" s="984"/>
      <c r="PUQ183" s="984"/>
      <c r="PUR183" s="984"/>
      <c r="PUS183" s="984"/>
      <c r="PUT183" s="984"/>
      <c r="PUU183" s="984"/>
      <c r="PUV183" s="984"/>
      <c r="PUW183" s="984"/>
      <c r="PUX183" s="984"/>
      <c r="PUY183" s="984"/>
      <c r="PUZ183" s="984"/>
      <c r="PVA183" s="984"/>
      <c r="PVB183" s="984"/>
      <c r="PVC183" s="984"/>
      <c r="PVD183" s="984"/>
      <c r="PVE183" s="984"/>
      <c r="PVF183" s="984"/>
      <c r="PVG183" s="984"/>
      <c r="PVH183" s="984"/>
      <c r="PVI183" s="984"/>
      <c r="PVJ183" s="984"/>
      <c r="PVK183" s="984"/>
      <c r="PVL183" s="984"/>
      <c r="PVM183" s="984"/>
      <c r="PVN183" s="984"/>
      <c r="PVO183" s="984"/>
      <c r="PVP183" s="984"/>
      <c r="PVQ183" s="984"/>
      <c r="PVR183" s="984"/>
      <c r="PVS183" s="984"/>
      <c r="PVT183" s="984"/>
      <c r="PVU183" s="984"/>
      <c r="PVV183" s="984"/>
      <c r="PVW183" s="984"/>
      <c r="PVX183" s="984"/>
      <c r="PVY183" s="984"/>
      <c r="PVZ183" s="984"/>
      <c r="PWA183" s="984"/>
      <c r="PWB183" s="984"/>
      <c r="PWC183" s="984"/>
      <c r="PWD183" s="984"/>
      <c r="PWE183" s="984"/>
      <c r="PWF183" s="984"/>
      <c r="PWG183" s="984"/>
      <c r="PWH183" s="984"/>
      <c r="PWI183" s="984"/>
      <c r="PWJ183" s="984"/>
      <c r="PWK183" s="984"/>
      <c r="PWL183" s="984"/>
      <c r="PWM183" s="984"/>
      <c r="PWN183" s="984"/>
      <c r="PWO183" s="984"/>
      <c r="PWP183" s="984"/>
      <c r="PWQ183" s="984"/>
      <c r="PWR183" s="984"/>
      <c r="PWS183" s="984"/>
      <c r="PWT183" s="984"/>
      <c r="PWU183" s="984"/>
      <c r="PWV183" s="984"/>
      <c r="PWW183" s="984"/>
      <c r="PWX183" s="984"/>
      <c r="PWY183" s="984"/>
      <c r="PWZ183" s="984"/>
      <c r="PXA183" s="984"/>
      <c r="PXB183" s="984"/>
      <c r="PXC183" s="984"/>
      <c r="PXD183" s="984"/>
      <c r="PXE183" s="984"/>
      <c r="PXF183" s="984"/>
      <c r="PXG183" s="984"/>
      <c r="PXH183" s="984"/>
      <c r="PXI183" s="984"/>
      <c r="PXJ183" s="984"/>
      <c r="PXK183" s="984"/>
      <c r="PXL183" s="984"/>
      <c r="PXM183" s="984"/>
      <c r="PXN183" s="984"/>
      <c r="PXO183" s="984"/>
      <c r="PXP183" s="984"/>
      <c r="PXQ183" s="984"/>
      <c r="PXR183" s="984"/>
      <c r="PXS183" s="984"/>
      <c r="PXT183" s="984"/>
      <c r="PXU183" s="984"/>
      <c r="PXV183" s="984"/>
      <c r="PXW183" s="984"/>
      <c r="PXX183" s="984"/>
      <c r="PXY183" s="984"/>
      <c r="PXZ183" s="984"/>
      <c r="PYA183" s="984"/>
      <c r="PYB183" s="984"/>
      <c r="PYC183" s="984"/>
      <c r="PYD183" s="984"/>
      <c r="PYE183" s="984"/>
      <c r="PYF183" s="984"/>
      <c r="PYG183" s="984"/>
      <c r="PYH183" s="984"/>
      <c r="PYI183" s="984"/>
      <c r="PYJ183" s="984"/>
      <c r="PYK183" s="984"/>
      <c r="PYL183" s="984"/>
      <c r="PYM183" s="984"/>
      <c r="PYN183" s="984"/>
      <c r="PYO183" s="984"/>
      <c r="PYP183" s="984"/>
      <c r="PYQ183" s="984"/>
      <c r="PYR183" s="984"/>
      <c r="PYS183" s="984"/>
      <c r="PYT183" s="984"/>
      <c r="PYU183" s="984"/>
      <c r="PYV183" s="984"/>
      <c r="PYW183" s="984"/>
      <c r="PYX183" s="984"/>
      <c r="PYY183" s="984"/>
      <c r="PYZ183" s="984"/>
      <c r="PZA183" s="984"/>
      <c r="PZB183" s="984"/>
      <c r="PZC183" s="984"/>
      <c r="PZD183" s="984"/>
      <c r="PZE183" s="984"/>
      <c r="PZF183" s="984"/>
      <c r="PZG183" s="984"/>
      <c r="PZH183" s="984"/>
      <c r="PZI183" s="984"/>
      <c r="PZJ183" s="984"/>
      <c r="PZK183" s="984"/>
      <c r="PZL183" s="984"/>
      <c r="PZM183" s="984"/>
      <c r="PZN183" s="984"/>
      <c r="PZO183" s="984"/>
      <c r="PZP183" s="984"/>
      <c r="PZQ183" s="984"/>
      <c r="PZR183" s="984"/>
      <c r="PZS183" s="984"/>
      <c r="PZT183" s="984"/>
      <c r="PZU183" s="984"/>
      <c r="PZV183" s="984"/>
      <c r="PZW183" s="984"/>
      <c r="PZX183" s="984"/>
      <c r="PZY183" s="984"/>
      <c r="PZZ183" s="984"/>
      <c r="QAA183" s="984"/>
      <c r="QAB183" s="984"/>
      <c r="QAC183" s="984"/>
      <c r="QAD183" s="984"/>
      <c r="QAE183" s="984"/>
      <c r="QAF183" s="984"/>
      <c r="QAG183" s="984"/>
      <c r="QAH183" s="984"/>
      <c r="QAI183" s="984"/>
      <c r="QAJ183" s="984"/>
      <c r="QAK183" s="984"/>
      <c r="QAL183" s="984"/>
      <c r="QAM183" s="984"/>
      <c r="QAN183" s="984"/>
      <c r="QAO183" s="984"/>
      <c r="QAP183" s="984"/>
      <c r="QAQ183" s="984"/>
      <c r="QAR183" s="984"/>
      <c r="QAS183" s="984"/>
      <c r="QAT183" s="984"/>
      <c r="QAU183" s="984"/>
      <c r="QAV183" s="984"/>
      <c r="QAW183" s="984"/>
      <c r="QAX183" s="984"/>
      <c r="QAY183" s="984"/>
      <c r="QAZ183" s="984"/>
      <c r="QBA183" s="984"/>
      <c r="QBB183" s="984"/>
      <c r="QBC183" s="984"/>
      <c r="QBD183" s="984"/>
      <c r="QBE183" s="984"/>
      <c r="QBF183" s="984"/>
      <c r="QBG183" s="984"/>
      <c r="QBH183" s="984"/>
      <c r="QBI183" s="984"/>
      <c r="QBJ183" s="984"/>
      <c r="QBK183" s="984"/>
      <c r="QBL183" s="984"/>
      <c r="QBM183" s="984"/>
      <c r="QBN183" s="984"/>
      <c r="QBO183" s="984"/>
      <c r="QBP183" s="984"/>
      <c r="QBQ183" s="984"/>
      <c r="QBR183" s="984"/>
      <c r="QBS183" s="984"/>
      <c r="QBT183" s="984"/>
      <c r="QBU183" s="984"/>
      <c r="QBV183" s="984"/>
      <c r="QBW183" s="984"/>
      <c r="QBX183" s="984"/>
      <c r="QBY183" s="984"/>
      <c r="QBZ183" s="984"/>
      <c r="QCA183" s="984"/>
      <c r="QCB183" s="984"/>
      <c r="QCC183" s="984"/>
      <c r="QCD183" s="984"/>
      <c r="QCE183" s="984"/>
      <c r="QCF183" s="984"/>
      <c r="QCG183" s="984"/>
      <c r="QCH183" s="984"/>
      <c r="QCI183" s="984"/>
      <c r="QCJ183" s="984"/>
      <c r="QCK183" s="984"/>
      <c r="QCL183" s="984"/>
      <c r="QCM183" s="984"/>
      <c r="QCN183" s="984"/>
      <c r="QCO183" s="984"/>
      <c r="QCP183" s="984"/>
      <c r="QCQ183" s="984"/>
      <c r="QCR183" s="984"/>
      <c r="QCS183" s="984"/>
      <c r="QCT183" s="984"/>
      <c r="QCU183" s="984"/>
      <c r="QCV183" s="984"/>
      <c r="QCW183" s="984"/>
      <c r="QCX183" s="984"/>
      <c r="QCY183" s="984"/>
      <c r="QCZ183" s="984"/>
      <c r="QDA183" s="984"/>
      <c r="QDB183" s="984"/>
      <c r="QDC183" s="984"/>
      <c r="QDD183" s="984"/>
      <c r="QDE183" s="984"/>
      <c r="QDF183" s="984"/>
      <c r="QDG183" s="984"/>
      <c r="QDH183" s="984"/>
      <c r="QDI183" s="984"/>
      <c r="QDJ183" s="984"/>
      <c r="QDK183" s="984"/>
      <c r="QDL183" s="984"/>
      <c r="QDM183" s="984"/>
      <c r="QDN183" s="984"/>
      <c r="QDO183" s="984"/>
      <c r="QDP183" s="984"/>
      <c r="QDQ183" s="984"/>
      <c r="QDR183" s="984"/>
      <c r="QDS183" s="984"/>
      <c r="QDT183" s="984"/>
      <c r="QDU183" s="984"/>
      <c r="QDV183" s="984"/>
      <c r="QDW183" s="984"/>
      <c r="QDX183" s="984"/>
      <c r="QDY183" s="984"/>
      <c r="QDZ183" s="984"/>
      <c r="QEA183" s="984"/>
      <c r="QEB183" s="984"/>
      <c r="QEC183" s="984"/>
      <c r="QED183" s="984"/>
      <c r="QEE183" s="984"/>
      <c r="QEF183" s="984"/>
      <c r="QEG183" s="984"/>
      <c r="QEH183" s="984"/>
      <c r="QEI183" s="984"/>
      <c r="QEJ183" s="984"/>
      <c r="QEK183" s="984"/>
      <c r="QEL183" s="984"/>
      <c r="QEM183" s="984"/>
      <c r="QEN183" s="984"/>
      <c r="QEO183" s="984"/>
      <c r="QEP183" s="984"/>
      <c r="QEQ183" s="984"/>
      <c r="QER183" s="984"/>
      <c r="QES183" s="984"/>
      <c r="QET183" s="984"/>
      <c r="QEU183" s="984"/>
      <c r="QEV183" s="984"/>
      <c r="QEW183" s="984"/>
      <c r="QEX183" s="984"/>
      <c r="QEY183" s="984"/>
      <c r="QEZ183" s="984"/>
      <c r="QFA183" s="984"/>
      <c r="QFB183" s="984"/>
      <c r="QFC183" s="984"/>
      <c r="QFD183" s="984"/>
      <c r="QFE183" s="984"/>
      <c r="QFF183" s="984"/>
      <c r="QFG183" s="984"/>
      <c r="QFH183" s="984"/>
      <c r="QFI183" s="984"/>
      <c r="QFJ183" s="984"/>
      <c r="QFK183" s="984"/>
      <c r="QFL183" s="984"/>
      <c r="QFM183" s="984"/>
      <c r="QFN183" s="984"/>
      <c r="QFO183" s="984"/>
      <c r="QFP183" s="984"/>
      <c r="QFQ183" s="984"/>
      <c r="QFR183" s="984"/>
      <c r="QFS183" s="984"/>
      <c r="QFT183" s="984"/>
      <c r="QFU183" s="984"/>
      <c r="QFV183" s="984"/>
      <c r="QFW183" s="984"/>
      <c r="QFX183" s="984"/>
      <c r="QFY183" s="984"/>
      <c r="QFZ183" s="984"/>
      <c r="QGA183" s="984"/>
      <c r="QGB183" s="984"/>
      <c r="QGC183" s="984"/>
      <c r="QGD183" s="984"/>
      <c r="QGE183" s="984"/>
      <c r="QGF183" s="984"/>
      <c r="QGG183" s="984"/>
      <c r="QGH183" s="984"/>
      <c r="QGI183" s="984"/>
      <c r="QGJ183" s="984"/>
      <c r="QGK183" s="984"/>
      <c r="QGL183" s="984"/>
      <c r="QGM183" s="984"/>
      <c r="QGN183" s="984"/>
      <c r="QGO183" s="984"/>
      <c r="QGP183" s="984"/>
      <c r="QGQ183" s="984"/>
      <c r="QGR183" s="984"/>
      <c r="QGS183" s="984"/>
      <c r="QGT183" s="984"/>
      <c r="QGU183" s="984"/>
      <c r="QGV183" s="984"/>
      <c r="QGW183" s="984"/>
      <c r="QGX183" s="984"/>
      <c r="QGY183" s="984"/>
      <c r="QGZ183" s="984"/>
      <c r="QHA183" s="984"/>
      <c r="QHB183" s="984"/>
      <c r="QHC183" s="984"/>
      <c r="QHD183" s="984"/>
      <c r="QHE183" s="984"/>
      <c r="QHF183" s="984"/>
      <c r="QHG183" s="984"/>
      <c r="QHH183" s="984"/>
      <c r="QHI183" s="984"/>
      <c r="QHJ183" s="984"/>
      <c r="QHK183" s="984"/>
      <c r="QHL183" s="984"/>
      <c r="QHM183" s="984"/>
      <c r="QHN183" s="984"/>
      <c r="QHO183" s="984"/>
      <c r="QHP183" s="984"/>
      <c r="QHQ183" s="984"/>
      <c r="QHR183" s="984"/>
      <c r="QHS183" s="984"/>
      <c r="QHT183" s="984"/>
      <c r="QHU183" s="984"/>
      <c r="QHV183" s="984"/>
      <c r="QHW183" s="984"/>
      <c r="QHX183" s="984"/>
      <c r="QHY183" s="984"/>
      <c r="QHZ183" s="984"/>
      <c r="QIA183" s="984"/>
      <c r="QIB183" s="984"/>
      <c r="QIC183" s="984"/>
      <c r="QID183" s="984"/>
      <c r="QIE183" s="984"/>
      <c r="QIF183" s="984"/>
      <c r="QIG183" s="984"/>
      <c r="QIH183" s="984"/>
      <c r="QII183" s="984"/>
      <c r="QIJ183" s="984"/>
      <c r="QIK183" s="984"/>
      <c r="QIL183" s="984"/>
      <c r="QIM183" s="984"/>
      <c r="QIN183" s="984"/>
      <c r="QIO183" s="984"/>
      <c r="QIP183" s="984"/>
      <c r="QIQ183" s="984"/>
      <c r="QIR183" s="984"/>
      <c r="QIS183" s="984"/>
      <c r="QIT183" s="984"/>
      <c r="QIU183" s="984"/>
      <c r="QIV183" s="984"/>
      <c r="QIW183" s="984"/>
      <c r="QIX183" s="984"/>
      <c r="QIY183" s="984"/>
      <c r="QIZ183" s="984"/>
      <c r="QJA183" s="984"/>
      <c r="QJB183" s="984"/>
      <c r="QJC183" s="984"/>
      <c r="QJD183" s="984"/>
      <c r="QJE183" s="984"/>
      <c r="QJF183" s="984"/>
      <c r="QJG183" s="984"/>
      <c r="QJH183" s="984"/>
      <c r="QJI183" s="984"/>
      <c r="QJJ183" s="984"/>
      <c r="QJK183" s="984"/>
      <c r="QJL183" s="984"/>
      <c r="QJM183" s="984"/>
      <c r="QJN183" s="984"/>
      <c r="QJO183" s="984"/>
      <c r="QJP183" s="984"/>
      <c r="QJQ183" s="984"/>
      <c r="QJR183" s="984"/>
      <c r="QJS183" s="984"/>
      <c r="QJT183" s="984"/>
      <c r="QJU183" s="984"/>
      <c r="QJV183" s="984"/>
      <c r="QJW183" s="984"/>
      <c r="QJX183" s="984"/>
      <c r="QJY183" s="984"/>
      <c r="QJZ183" s="984"/>
      <c r="QKA183" s="984"/>
      <c r="QKB183" s="984"/>
      <c r="QKC183" s="984"/>
      <c r="QKD183" s="984"/>
      <c r="QKE183" s="984"/>
      <c r="QKF183" s="984"/>
      <c r="QKG183" s="984"/>
      <c r="QKH183" s="984"/>
      <c r="QKI183" s="984"/>
      <c r="QKJ183" s="984"/>
      <c r="QKK183" s="984"/>
      <c r="QKL183" s="984"/>
      <c r="QKM183" s="984"/>
      <c r="QKN183" s="984"/>
      <c r="QKO183" s="984"/>
      <c r="QKP183" s="984"/>
      <c r="QKQ183" s="984"/>
      <c r="QKR183" s="984"/>
      <c r="QKS183" s="984"/>
      <c r="QKT183" s="984"/>
      <c r="QKU183" s="984"/>
      <c r="QKV183" s="984"/>
      <c r="QKW183" s="984"/>
      <c r="QKX183" s="984"/>
      <c r="QKY183" s="984"/>
      <c r="QKZ183" s="984"/>
      <c r="QLA183" s="984"/>
      <c r="QLB183" s="984"/>
      <c r="QLC183" s="984"/>
      <c r="QLD183" s="984"/>
      <c r="QLE183" s="984"/>
      <c r="QLF183" s="984"/>
      <c r="QLG183" s="984"/>
      <c r="QLH183" s="984"/>
      <c r="QLI183" s="984"/>
      <c r="QLJ183" s="984"/>
      <c r="QLK183" s="984"/>
      <c r="QLL183" s="984"/>
      <c r="QLM183" s="984"/>
      <c r="QLN183" s="984"/>
      <c r="QLO183" s="984"/>
      <c r="QLP183" s="984"/>
      <c r="QLQ183" s="984"/>
      <c r="QLR183" s="984"/>
      <c r="QLS183" s="984"/>
      <c r="QLT183" s="984"/>
      <c r="QLU183" s="984"/>
      <c r="QLV183" s="984"/>
      <c r="QLW183" s="984"/>
      <c r="QLX183" s="984"/>
      <c r="QLY183" s="984"/>
      <c r="QLZ183" s="984"/>
      <c r="QMA183" s="984"/>
      <c r="QMB183" s="984"/>
      <c r="QMC183" s="984"/>
      <c r="QMD183" s="984"/>
      <c r="QME183" s="984"/>
      <c r="QMF183" s="984"/>
      <c r="QMG183" s="984"/>
      <c r="QMH183" s="984"/>
      <c r="QMI183" s="984"/>
      <c r="QMJ183" s="984"/>
      <c r="QMK183" s="984"/>
      <c r="QML183" s="984"/>
      <c r="QMM183" s="984"/>
      <c r="QMN183" s="984"/>
      <c r="QMO183" s="984"/>
      <c r="QMP183" s="984"/>
      <c r="QMQ183" s="984"/>
      <c r="QMR183" s="984"/>
      <c r="QMS183" s="984"/>
      <c r="QMT183" s="984"/>
      <c r="QMU183" s="984"/>
      <c r="QMV183" s="984"/>
      <c r="QMW183" s="984"/>
      <c r="QMX183" s="984"/>
      <c r="QMY183" s="984"/>
      <c r="QMZ183" s="984"/>
      <c r="QNA183" s="984"/>
      <c r="QNB183" s="984"/>
      <c r="QNC183" s="984"/>
      <c r="QND183" s="984"/>
      <c r="QNE183" s="984"/>
      <c r="QNF183" s="984"/>
      <c r="QNG183" s="984"/>
      <c r="QNH183" s="984"/>
      <c r="QNI183" s="984"/>
      <c r="QNJ183" s="984"/>
      <c r="QNK183" s="984"/>
      <c r="QNL183" s="984"/>
      <c r="QNM183" s="984"/>
      <c r="QNN183" s="984"/>
      <c r="QNO183" s="984"/>
      <c r="QNP183" s="984"/>
      <c r="QNQ183" s="984"/>
      <c r="QNR183" s="984"/>
      <c r="QNS183" s="984"/>
      <c r="QNT183" s="984"/>
      <c r="QNU183" s="984"/>
      <c r="QNV183" s="984"/>
      <c r="QNW183" s="984"/>
      <c r="QNX183" s="984"/>
      <c r="QNY183" s="984"/>
      <c r="QNZ183" s="984"/>
      <c r="QOA183" s="984"/>
      <c r="QOB183" s="984"/>
      <c r="QOC183" s="984"/>
      <c r="QOD183" s="984"/>
      <c r="QOE183" s="984"/>
      <c r="QOF183" s="984"/>
      <c r="QOG183" s="984"/>
      <c r="QOH183" s="984"/>
      <c r="QOI183" s="984"/>
      <c r="QOJ183" s="984"/>
      <c r="QOK183" s="984"/>
      <c r="QOL183" s="984"/>
      <c r="QOM183" s="984"/>
      <c r="QON183" s="984"/>
      <c r="QOO183" s="984"/>
      <c r="QOP183" s="984"/>
      <c r="QOQ183" s="984"/>
      <c r="QOR183" s="984"/>
      <c r="QOS183" s="984"/>
      <c r="QOT183" s="984"/>
      <c r="QOU183" s="984"/>
      <c r="QOV183" s="984"/>
      <c r="QOW183" s="984"/>
      <c r="QOX183" s="984"/>
      <c r="QOY183" s="984"/>
      <c r="QOZ183" s="984"/>
      <c r="QPA183" s="984"/>
      <c r="QPB183" s="984"/>
      <c r="QPC183" s="984"/>
      <c r="QPD183" s="984"/>
      <c r="QPE183" s="984"/>
      <c r="QPF183" s="984"/>
      <c r="QPG183" s="984"/>
      <c r="QPH183" s="984"/>
      <c r="QPI183" s="984"/>
      <c r="QPJ183" s="984"/>
      <c r="QPK183" s="984"/>
      <c r="QPL183" s="984"/>
      <c r="QPM183" s="984"/>
      <c r="QPN183" s="984"/>
      <c r="QPO183" s="984"/>
      <c r="QPP183" s="984"/>
      <c r="QPQ183" s="984"/>
      <c r="QPR183" s="984"/>
      <c r="QPS183" s="984"/>
      <c r="QPT183" s="984"/>
      <c r="QPU183" s="984"/>
      <c r="QPV183" s="984"/>
      <c r="QPW183" s="984"/>
      <c r="QPX183" s="984"/>
      <c r="QPY183" s="984"/>
      <c r="QPZ183" s="984"/>
      <c r="QQA183" s="984"/>
      <c r="QQB183" s="984"/>
      <c r="QQC183" s="984"/>
      <c r="QQD183" s="984"/>
      <c r="QQE183" s="984"/>
      <c r="QQF183" s="984"/>
      <c r="QQG183" s="984"/>
      <c r="QQH183" s="984"/>
      <c r="QQI183" s="984"/>
      <c r="QQJ183" s="984"/>
      <c r="QQK183" s="984"/>
      <c r="QQL183" s="984"/>
      <c r="QQM183" s="984"/>
      <c r="QQN183" s="984"/>
      <c r="QQO183" s="984"/>
      <c r="QQP183" s="984"/>
      <c r="QQQ183" s="984"/>
      <c r="QQR183" s="984"/>
      <c r="QQS183" s="984"/>
      <c r="QQT183" s="984"/>
      <c r="QQU183" s="984"/>
      <c r="QQV183" s="984"/>
      <c r="QQW183" s="984"/>
      <c r="QQX183" s="984"/>
      <c r="QQY183" s="984"/>
      <c r="QQZ183" s="984"/>
      <c r="QRA183" s="984"/>
      <c r="QRB183" s="984"/>
      <c r="QRC183" s="984"/>
      <c r="QRD183" s="984"/>
      <c r="QRE183" s="984"/>
      <c r="QRF183" s="984"/>
      <c r="QRG183" s="984"/>
      <c r="QRH183" s="984"/>
      <c r="QRI183" s="984"/>
      <c r="QRJ183" s="984"/>
      <c r="QRK183" s="984"/>
      <c r="QRL183" s="984"/>
      <c r="QRM183" s="984"/>
      <c r="QRN183" s="984"/>
      <c r="QRO183" s="984"/>
      <c r="QRP183" s="984"/>
      <c r="QRQ183" s="984"/>
      <c r="QRR183" s="984"/>
      <c r="QRS183" s="984"/>
      <c r="QRT183" s="984"/>
      <c r="QRU183" s="984"/>
      <c r="QRV183" s="984"/>
      <c r="QRW183" s="984"/>
      <c r="QRX183" s="984"/>
      <c r="QRY183" s="984"/>
      <c r="QRZ183" s="984"/>
      <c r="QSA183" s="984"/>
      <c r="QSB183" s="984"/>
      <c r="QSC183" s="984"/>
      <c r="QSD183" s="984"/>
      <c r="QSE183" s="984"/>
      <c r="QSF183" s="984"/>
      <c r="QSG183" s="984"/>
      <c r="QSH183" s="984"/>
      <c r="QSI183" s="984"/>
      <c r="QSJ183" s="984"/>
      <c r="QSK183" s="984"/>
      <c r="QSL183" s="984"/>
      <c r="QSM183" s="984"/>
      <c r="QSN183" s="984"/>
      <c r="QSO183" s="984"/>
      <c r="QSP183" s="984"/>
      <c r="QSQ183" s="984"/>
      <c r="QSR183" s="984"/>
      <c r="QSS183" s="984"/>
      <c r="QST183" s="984"/>
      <c r="QSU183" s="984"/>
      <c r="QSV183" s="984"/>
      <c r="QSW183" s="984"/>
      <c r="QSX183" s="984"/>
      <c r="QSY183" s="984"/>
      <c r="QSZ183" s="984"/>
      <c r="QTA183" s="984"/>
      <c r="QTB183" s="984"/>
      <c r="QTC183" s="984"/>
      <c r="QTD183" s="984"/>
      <c r="QTE183" s="984"/>
      <c r="QTF183" s="984"/>
      <c r="QTG183" s="984"/>
      <c r="QTH183" s="984"/>
      <c r="QTI183" s="984"/>
      <c r="QTJ183" s="984"/>
      <c r="QTK183" s="984"/>
      <c r="QTL183" s="984"/>
      <c r="QTM183" s="984"/>
      <c r="QTN183" s="984"/>
      <c r="QTO183" s="984"/>
      <c r="QTP183" s="984"/>
      <c r="QTQ183" s="984"/>
      <c r="QTR183" s="984"/>
      <c r="QTS183" s="984"/>
      <c r="QTT183" s="984"/>
      <c r="QTU183" s="984"/>
      <c r="QTV183" s="984"/>
      <c r="QTW183" s="984"/>
      <c r="QTX183" s="984"/>
      <c r="QTY183" s="984"/>
      <c r="QTZ183" s="984"/>
      <c r="QUA183" s="984"/>
      <c r="QUB183" s="984"/>
      <c r="QUC183" s="984"/>
      <c r="QUD183" s="984"/>
      <c r="QUE183" s="984"/>
      <c r="QUF183" s="984"/>
      <c r="QUG183" s="984"/>
      <c r="QUH183" s="984"/>
      <c r="QUI183" s="984"/>
      <c r="QUJ183" s="984"/>
      <c r="QUK183" s="984"/>
      <c r="QUL183" s="984"/>
      <c r="QUM183" s="984"/>
      <c r="QUN183" s="984"/>
      <c r="QUO183" s="984"/>
      <c r="QUP183" s="984"/>
      <c r="QUQ183" s="984"/>
      <c r="QUR183" s="984"/>
      <c r="QUS183" s="984"/>
      <c r="QUT183" s="984"/>
      <c r="QUU183" s="984"/>
      <c r="QUV183" s="984"/>
      <c r="QUW183" s="984"/>
      <c r="QUX183" s="984"/>
      <c r="QUY183" s="984"/>
      <c r="QUZ183" s="984"/>
      <c r="QVA183" s="984"/>
      <c r="QVB183" s="984"/>
      <c r="QVC183" s="984"/>
      <c r="QVD183" s="984"/>
      <c r="QVE183" s="984"/>
      <c r="QVF183" s="984"/>
      <c r="QVG183" s="984"/>
      <c r="QVH183" s="984"/>
      <c r="QVI183" s="984"/>
      <c r="QVJ183" s="984"/>
      <c r="QVK183" s="984"/>
      <c r="QVL183" s="984"/>
      <c r="QVM183" s="984"/>
      <c r="QVN183" s="984"/>
      <c r="QVO183" s="984"/>
      <c r="QVP183" s="984"/>
      <c r="QVQ183" s="984"/>
      <c r="QVR183" s="984"/>
      <c r="QVS183" s="984"/>
      <c r="QVT183" s="984"/>
      <c r="QVU183" s="984"/>
      <c r="QVV183" s="984"/>
      <c r="QVW183" s="984"/>
      <c r="QVX183" s="984"/>
      <c r="QVY183" s="984"/>
      <c r="QVZ183" s="984"/>
      <c r="QWA183" s="984"/>
      <c r="QWB183" s="984"/>
      <c r="QWC183" s="984"/>
      <c r="QWD183" s="984"/>
      <c r="QWE183" s="984"/>
      <c r="QWF183" s="984"/>
      <c r="QWG183" s="984"/>
      <c r="QWH183" s="984"/>
      <c r="QWI183" s="984"/>
      <c r="QWJ183" s="984"/>
      <c r="QWK183" s="984"/>
      <c r="QWL183" s="984"/>
      <c r="QWM183" s="984"/>
      <c r="QWN183" s="984"/>
      <c r="QWO183" s="984"/>
      <c r="QWP183" s="984"/>
      <c r="QWQ183" s="984"/>
      <c r="QWR183" s="984"/>
      <c r="QWS183" s="984"/>
      <c r="QWT183" s="984"/>
      <c r="QWU183" s="984"/>
      <c r="QWV183" s="984"/>
      <c r="QWW183" s="984"/>
      <c r="QWX183" s="984"/>
      <c r="QWY183" s="984"/>
      <c r="QWZ183" s="984"/>
      <c r="QXA183" s="984"/>
      <c r="QXB183" s="984"/>
      <c r="QXC183" s="984"/>
      <c r="QXD183" s="984"/>
      <c r="QXE183" s="984"/>
      <c r="QXF183" s="984"/>
      <c r="QXG183" s="984"/>
      <c r="QXH183" s="984"/>
      <c r="QXI183" s="984"/>
      <c r="QXJ183" s="984"/>
      <c r="QXK183" s="984"/>
      <c r="QXL183" s="984"/>
      <c r="QXM183" s="984"/>
      <c r="QXN183" s="984"/>
      <c r="QXO183" s="984"/>
      <c r="QXP183" s="984"/>
      <c r="QXQ183" s="984"/>
      <c r="QXR183" s="984"/>
      <c r="QXS183" s="984"/>
      <c r="QXT183" s="984"/>
      <c r="QXU183" s="984"/>
      <c r="QXV183" s="984"/>
      <c r="QXW183" s="984"/>
      <c r="QXX183" s="984"/>
      <c r="QXY183" s="984"/>
      <c r="QXZ183" s="984"/>
      <c r="QYA183" s="984"/>
      <c r="QYB183" s="984"/>
      <c r="QYC183" s="984"/>
      <c r="QYD183" s="984"/>
      <c r="QYE183" s="984"/>
      <c r="QYF183" s="984"/>
      <c r="QYG183" s="984"/>
      <c r="QYH183" s="984"/>
      <c r="QYI183" s="984"/>
      <c r="QYJ183" s="984"/>
      <c r="QYK183" s="984"/>
      <c r="QYL183" s="984"/>
      <c r="QYM183" s="984"/>
      <c r="QYN183" s="984"/>
      <c r="QYO183" s="984"/>
      <c r="QYP183" s="984"/>
      <c r="QYQ183" s="984"/>
      <c r="QYR183" s="984"/>
      <c r="QYS183" s="984"/>
      <c r="QYT183" s="984"/>
      <c r="QYU183" s="984"/>
      <c r="QYV183" s="984"/>
      <c r="QYW183" s="984"/>
      <c r="QYX183" s="984"/>
      <c r="QYY183" s="984"/>
      <c r="QYZ183" s="984"/>
      <c r="QZA183" s="984"/>
      <c r="QZB183" s="984"/>
      <c r="QZC183" s="984"/>
      <c r="QZD183" s="984"/>
      <c r="QZE183" s="984"/>
      <c r="QZF183" s="984"/>
      <c r="QZG183" s="984"/>
      <c r="QZH183" s="984"/>
      <c r="QZI183" s="984"/>
      <c r="QZJ183" s="984"/>
      <c r="QZK183" s="984"/>
      <c r="QZL183" s="984"/>
      <c r="QZM183" s="984"/>
      <c r="QZN183" s="984"/>
      <c r="QZO183" s="984"/>
      <c r="QZP183" s="984"/>
      <c r="QZQ183" s="984"/>
      <c r="QZR183" s="984"/>
      <c r="QZS183" s="984"/>
      <c r="QZT183" s="984"/>
      <c r="QZU183" s="984"/>
      <c r="QZV183" s="984"/>
      <c r="QZW183" s="984"/>
      <c r="QZX183" s="984"/>
      <c r="QZY183" s="984"/>
      <c r="QZZ183" s="984"/>
      <c r="RAA183" s="984"/>
      <c r="RAB183" s="984"/>
      <c r="RAC183" s="984"/>
      <c r="RAD183" s="984"/>
      <c r="RAE183" s="984"/>
      <c r="RAF183" s="984"/>
      <c r="RAG183" s="984"/>
      <c r="RAH183" s="984"/>
      <c r="RAI183" s="984"/>
      <c r="RAJ183" s="984"/>
      <c r="RAK183" s="984"/>
      <c r="RAL183" s="984"/>
      <c r="RAM183" s="984"/>
      <c r="RAN183" s="984"/>
      <c r="RAO183" s="984"/>
      <c r="RAP183" s="984"/>
      <c r="RAQ183" s="984"/>
      <c r="RAR183" s="984"/>
      <c r="RAS183" s="984"/>
      <c r="RAT183" s="984"/>
      <c r="RAU183" s="984"/>
      <c r="RAV183" s="984"/>
      <c r="RAW183" s="984"/>
      <c r="RAX183" s="984"/>
      <c r="RAY183" s="984"/>
      <c r="RAZ183" s="984"/>
      <c r="RBA183" s="984"/>
      <c r="RBB183" s="984"/>
      <c r="RBC183" s="984"/>
      <c r="RBD183" s="984"/>
      <c r="RBE183" s="984"/>
      <c r="RBF183" s="984"/>
      <c r="RBG183" s="984"/>
      <c r="RBH183" s="984"/>
      <c r="RBI183" s="984"/>
      <c r="RBJ183" s="984"/>
      <c r="RBK183" s="984"/>
      <c r="RBL183" s="984"/>
      <c r="RBM183" s="984"/>
      <c r="RBN183" s="984"/>
      <c r="RBO183" s="984"/>
      <c r="RBP183" s="984"/>
      <c r="RBQ183" s="984"/>
      <c r="RBR183" s="984"/>
      <c r="RBS183" s="984"/>
      <c r="RBT183" s="984"/>
      <c r="RBU183" s="984"/>
      <c r="RBV183" s="984"/>
      <c r="RBW183" s="984"/>
      <c r="RBX183" s="984"/>
      <c r="RBY183" s="984"/>
      <c r="RBZ183" s="984"/>
      <c r="RCA183" s="984"/>
      <c r="RCB183" s="984"/>
      <c r="RCC183" s="984"/>
      <c r="RCD183" s="984"/>
      <c r="RCE183" s="984"/>
      <c r="RCF183" s="984"/>
      <c r="RCG183" s="984"/>
      <c r="RCH183" s="984"/>
      <c r="RCI183" s="984"/>
      <c r="RCJ183" s="984"/>
      <c r="RCK183" s="984"/>
      <c r="RCL183" s="984"/>
      <c r="RCM183" s="984"/>
      <c r="RCN183" s="984"/>
      <c r="RCO183" s="984"/>
      <c r="RCP183" s="984"/>
      <c r="RCQ183" s="984"/>
      <c r="RCR183" s="984"/>
      <c r="RCS183" s="984"/>
      <c r="RCT183" s="984"/>
      <c r="RCU183" s="984"/>
      <c r="RCV183" s="984"/>
      <c r="RCW183" s="984"/>
      <c r="RCX183" s="984"/>
      <c r="RCY183" s="984"/>
      <c r="RCZ183" s="984"/>
      <c r="RDA183" s="984"/>
      <c r="RDB183" s="984"/>
      <c r="RDC183" s="984"/>
      <c r="RDD183" s="984"/>
      <c r="RDE183" s="984"/>
      <c r="RDF183" s="984"/>
      <c r="RDG183" s="984"/>
      <c r="RDH183" s="984"/>
      <c r="RDI183" s="984"/>
      <c r="RDJ183" s="984"/>
      <c r="RDK183" s="984"/>
      <c r="RDL183" s="984"/>
      <c r="RDM183" s="984"/>
      <c r="RDN183" s="984"/>
      <c r="RDO183" s="984"/>
      <c r="RDP183" s="984"/>
      <c r="RDQ183" s="984"/>
      <c r="RDR183" s="984"/>
      <c r="RDS183" s="984"/>
      <c r="RDT183" s="984"/>
      <c r="RDU183" s="984"/>
      <c r="RDV183" s="984"/>
      <c r="RDW183" s="984"/>
      <c r="RDX183" s="984"/>
      <c r="RDY183" s="984"/>
      <c r="RDZ183" s="984"/>
      <c r="REA183" s="984"/>
      <c r="REB183" s="984"/>
      <c r="REC183" s="984"/>
      <c r="RED183" s="984"/>
      <c r="REE183" s="984"/>
      <c r="REF183" s="984"/>
      <c r="REG183" s="984"/>
      <c r="REH183" s="984"/>
      <c r="REI183" s="984"/>
      <c r="REJ183" s="984"/>
      <c r="REK183" s="984"/>
      <c r="REL183" s="984"/>
      <c r="REM183" s="984"/>
      <c r="REN183" s="984"/>
      <c r="REO183" s="984"/>
      <c r="REP183" s="984"/>
      <c r="REQ183" s="984"/>
      <c r="RER183" s="984"/>
      <c r="RES183" s="984"/>
      <c r="RET183" s="984"/>
      <c r="REU183" s="984"/>
      <c r="REV183" s="984"/>
      <c r="REW183" s="984"/>
      <c r="REX183" s="984"/>
      <c r="REY183" s="984"/>
      <c r="REZ183" s="984"/>
      <c r="RFA183" s="984"/>
      <c r="RFB183" s="984"/>
      <c r="RFC183" s="984"/>
      <c r="RFD183" s="984"/>
      <c r="RFE183" s="984"/>
      <c r="RFF183" s="984"/>
      <c r="RFG183" s="984"/>
      <c r="RFH183" s="984"/>
      <c r="RFI183" s="984"/>
      <c r="RFJ183" s="984"/>
      <c r="RFK183" s="984"/>
      <c r="RFL183" s="984"/>
      <c r="RFM183" s="984"/>
      <c r="RFN183" s="984"/>
      <c r="RFO183" s="984"/>
      <c r="RFP183" s="984"/>
      <c r="RFQ183" s="984"/>
      <c r="RFR183" s="984"/>
      <c r="RFS183" s="984"/>
      <c r="RFT183" s="984"/>
      <c r="RFU183" s="984"/>
      <c r="RFV183" s="984"/>
      <c r="RFW183" s="984"/>
      <c r="RFX183" s="984"/>
      <c r="RFY183" s="984"/>
      <c r="RFZ183" s="984"/>
      <c r="RGA183" s="984"/>
      <c r="RGB183" s="984"/>
      <c r="RGC183" s="984"/>
      <c r="RGD183" s="984"/>
      <c r="RGE183" s="984"/>
      <c r="RGF183" s="984"/>
      <c r="RGG183" s="984"/>
      <c r="RGH183" s="984"/>
      <c r="RGI183" s="984"/>
      <c r="RGJ183" s="984"/>
      <c r="RGK183" s="984"/>
      <c r="RGL183" s="984"/>
      <c r="RGM183" s="984"/>
      <c r="RGN183" s="984"/>
      <c r="RGO183" s="984"/>
      <c r="RGP183" s="984"/>
      <c r="RGQ183" s="984"/>
      <c r="RGR183" s="984"/>
      <c r="RGS183" s="984"/>
      <c r="RGT183" s="984"/>
      <c r="RGU183" s="984"/>
      <c r="RGV183" s="984"/>
      <c r="RGW183" s="984"/>
      <c r="RGX183" s="984"/>
      <c r="RGY183" s="984"/>
      <c r="RGZ183" s="984"/>
      <c r="RHA183" s="984"/>
      <c r="RHB183" s="984"/>
      <c r="RHC183" s="984"/>
      <c r="RHD183" s="984"/>
      <c r="RHE183" s="984"/>
      <c r="RHF183" s="984"/>
      <c r="RHG183" s="984"/>
      <c r="RHH183" s="984"/>
      <c r="RHI183" s="984"/>
      <c r="RHJ183" s="984"/>
      <c r="RHK183" s="984"/>
      <c r="RHL183" s="984"/>
      <c r="RHM183" s="984"/>
      <c r="RHN183" s="984"/>
      <c r="RHO183" s="984"/>
      <c r="RHP183" s="984"/>
      <c r="RHQ183" s="984"/>
      <c r="RHR183" s="984"/>
      <c r="RHS183" s="984"/>
      <c r="RHT183" s="984"/>
      <c r="RHU183" s="984"/>
      <c r="RHV183" s="984"/>
      <c r="RHW183" s="984"/>
      <c r="RHX183" s="984"/>
      <c r="RHY183" s="984"/>
      <c r="RHZ183" s="984"/>
      <c r="RIA183" s="984"/>
      <c r="RIB183" s="984"/>
      <c r="RIC183" s="984"/>
      <c r="RID183" s="984"/>
      <c r="RIE183" s="984"/>
      <c r="RIF183" s="984"/>
      <c r="RIG183" s="984"/>
      <c r="RIH183" s="984"/>
      <c r="RII183" s="984"/>
      <c r="RIJ183" s="984"/>
      <c r="RIK183" s="984"/>
      <c r="RIL183" s="984"/>
      <c r="RIM183" s="984"/>
      <c r="RIN183" s="984"/>
      <c r="RIO183" s="984"/>
      <c r="RIP183" s="984"/>
      <c r="RIQ183" s="984"/>
      <c r="RIR183" s="984"/>
      <c r="RIS183" s="984"/>
      <c r="RIT183" s="984"/>
      <c r="RIU183" s="984"/>
      <c r="RIV183" s="984"/>
      <c r="RIW183" s="984"/>
      <c r="RIX183" s="984"/>
      <c r="RIY183" s="984"/>
      <c r="RIZ183" s="984"/>
      <c r="RJA183" s="984"/>
      <c r="RJB183" s="984"/>
      <c r="RJC183" s="984"/>
      <c r="RJD183" s="984"/>
      <c r="RJE183" s="984"/>
      <c r="RJF183" s="984"/>
      <c r="RJG183" s="984"/>
      <c r="RJH183" s="984"/>
      <c r="RJI183" s="984"/>
      <c r="RJJ183" s="984"/>
      <c r="RJK183" s="984"/>
      <c r="RJL183" s="984"/>
      <c r="RJM183" s="984"/>
      <c r="RJN183" s="984"/>
      <c r="RJO183" s="984"/>
      <c r="RJP183" s="984"/>
      <c r="RJQ183" s="984"/>
      <c r="RJR183" s="984"/>
      <c r="RJS183" s="984"/>
      <c r="RJT183" s="984"/>
      <c r="RJU183" s="984"/>
      <c r="RJV183" s="984"/>
      <c r="RJW183" s="984"/>
      <c r="RJX183" s="984"/>
      <c r="RJY183" s="984"/>
      <c r="RJZ183" s="984"/>
      <c r="RKA183" s="984"/>
      <c r="RKB183" s="984"/>
      <c r="RKC183" s="984"/>
      <c r="RKD183" s="984"/>
      <c r="RKE183" s="984"/>
      <c r="RKF183" s="984"/>
      <c r="RKG183" s="984"/>
      <c r="RKH183" s="984"/>
      <c r="RKI183" s="984"/>
      <c r="RKJ183" s="984"/>
      <c r="RKK183" s="984"/>
      <c r="RKL183" s="984"/>
      <c r="RKM183" s="984"/>
      <c r="RKN183" s="984"/>
      <c r="RKO183" s="984"/>
      <c r="RKP183" s="984"/>
      <c r="RKQ183" s="984"/>
      <c r="RKR183" s="984"/>
      <c r="RKS183" s="984"/>
      <c r="RKT183" s="984"/>
      <c r="RKU183" s="984"/>
      <c r="RKV183" s="984"/>
      <c r="RKW183" s="984"/>
      <c r="RKX183" s="984"/>
      <c r="RKY183" s="984"/>
      <c r="RKZ183" s="984"/>
      <c r="RLA183" s="984"/>
      <c r="RLB183" s="984"/>
      <c r="RLC183" s="984"/>
      <c r="RLD183" s="984"/>
      <c r="RLE183" s="984"/>
      <c r="RLF183" s="984"/>
      <c r="RLG183" s="984"/>
      <c r="RLH183" s="984"/>
      <c r="RLI183" s="984"/>
      <c r="RLJ183" s="984"/>
      <c r="RLK183" s="984"/>
      <c r="RLL183" s="984"/>
      <c r="RLM183" s="984"/>
      <c r="RLN183" s="984"/>
      <c r="RLO183" s="984"/>
      <c r="RLP183" s="984"/>
      <c r="RLQ183" s="984"/>
      <c r="RLR183" s="984"/>
      <c r="RLS183" s="984"/>
      <c r="RLT183" s="984"/>
      <c r="RLU183" s="984"/>
      <c r="RLV183" s="984"/>
      <c r="RLW183" s="984"/>
      <c r="RLX183" s="984"/>
      <c r="RLY183" s="984"/>
      <c r="RLZ183" s="984"/>
      <c r="RMA183" s="984"/>
      <c r="RMB183" s="984"/>
      <c r="RMC183" s="984"/>
      <c r="RMD183" s="984"/>
      <c r="RME183" s="984"/>
      <c r="RMF183" s="984"/>
      <c r="RMG183" s="984"/>
      <c r="RMH183" s="984"/>
      <c r="RMI183" s="984"/>
      <c r="RMJ183" s="984"/>
      <c r="RMK183" s="984"/>
      <c r="RML183" s="984"/>
      <c r="RMM183" s="984"/>
      <c r="RMN183" s="984"/>
      <c r="RMO183" s="984"/>
      <c r="RMP183" s="984"/>
      <c r="RMQ183" s="984"/>
      <c r="RMR183" s="984"/>
      <c r="RMS183" s="984"/>
      <c r="RMT183" s="984"/>
      <c r="RMU183" s="984"/>
      <c r="RMV183" s="984"/>
      <c r="RMW183" s="984"/>
      <c r="RMX183" s="984"/>
      <c r="RMY183" s="984"/>
      <c r="RMZ183" s="984"/>
      <c r="RNA183" s="984"/>
      <c r="RNB183" s="984"/>
      <c r="RNC183" s="984"/>
      <c r="RND183" s="984"/>
      <c r="RNE183" s="984"/>
      <c r="RNF183" s="984"/>
      <c r="RNG183" s="984"/>
      <c r="RNH183" s="984"/>
      <c r="RNI183" s="984"/>
      <c r="RNJ183" s="984"/>
      <c r="RNK183" s="984"/>
      <c r="RNL183" s="984"/>
      <c r="RNM183" s="984"/>
      <c r="RNN183" s="984"/>
      <c r="RNO183" s="984"/>
      <c r="RNP183" s="984"/>
      <c r="RNQ183" s="984"/>
      <c r="RNR183" s="984"/>
      <c r="RNS183" s="984"/>
      <c r="RNT183" s="984"/>
      <c r="RNU183" s="984"/>
      <c r="RNV183" s="984"/>
      <c r="RNW183" s="984"/>
      <c r="RNX183" s="984"/>
      <c r="RNY183" s="984"/>
      <c r="RNZ183" s="984"/>
      <c r="ROA183" s="984"/>
      <c r="ROB183" s="984"/>
      <c r="ROC183" s="984"/>
      <c r="ROD183" s="984"/>
      <c r="ROE183" s="984"/>
      <c r="ROF183" s="984"/>
      <c r="ROG183" s="984"/>
      <c r="ROH183" s="984"/>
      <c r="ROI183" s="984"/>
      <c r="ROJ183" s="984"/>
      <c r="ROK183" s="984"/>
      <c r="ROL183" s="984"/>
      <c r="ROM183" s="984"/>
      <c r="RON183" s="984"/>
      <c r="ROO183" s="984"/>
      <c r="ROP183" s="984"/>
      <c r="ROQ183" s="984"/>
      <c r="ROR183" s="984"/>
      <c r="ROS183" s="984"/>
      <c r="ROT183" s="984"/>
      <c r="ROU183" s="984"/>
      <c r="ROV183" s="984"/>
      <c r="ROW183" s="984"/>
      <c r="ROX183" s="984"/>
      <c r="ROY183" s="984"/>
      <c r="ROZ183" s="984"/>
      <c r="RPA183" s="984"/>
      <c r="RPB183" s="984"/>
      <c r="RPC183" s="984"/>
      <c r="RPD183" s="984"/>
      <c r="RPE183" s="984"/>
      <c r="RPF183" s="984"/>
      <c r="RPG183" s="984"/>
      <c r="RPH183" s="984"/>
      <c r="RPI183" s="984"/>
      <c r="RPJ183" s="984"/>
      <c r="RPK183" s="984"/>
      <c r="RPL183" s="984"/>
      <c r="RPM183" s="984"/>
      <c r="RPN183" s="984"/>
      <c r="RPO183" s="984"/>
      <c r="RPP183" s="984"/>
      <c r="RPQ183" s="984"/>
      <c r="RPR183" s="984"/>
      <c r="RPS183" s="984"/>
      <c r="RPT183" s="984"/>
      <c r="RPU183" s="984"/>
      <c r="RPV183" s="984"/>
      <c r="RPW183" s="984"/>
      <c r="RPX183" s="984"/>
      <c r="RPY183" s="984"/>
      <c r="RPZ183" s="984"/>
      <c r="RQA183" s="984"/>
      <c r="RQB183" s="984"/>
      <c r="RQC183" s="984"/>
      <c r="RQD183" s="984"/>
      <c r="RQE183" s="984"/>
      <c r="RQF183" s="984"/>
      <c r="RQG183" s="984"/>
      <c r="RQH183" s="984"/>
      <c r="RQI183" s="984"/>
      <c r="RQJ183" s="984"/>
      <c r="RQK183" s="984"/>
      <c r="RQL183" s="984"/>
      <c r="RQM183" s="984"/>
      <c r="RQN183" s="984"/>
      <c r="RQO183" s="984"/>
      <c r="RQP183" s="984"/>
      <c r="RQQ183" s="984"/>
      <c r="RQR183" s="984"/>
      <c r="RQS183" s="984"/>
      <c r="RQT183" s="984"/>
      <c r="RQU183" s="984"/>
      <c r="RQV183" s="984"/>
      <c r="RQW183" s="984"/>
      <c r="RQX183" s="984"/>
      <c r="RQY183" s="984"/>
      <c r="RQZ183" s="984"/>
      <c r="RRA183" s="984"/>
      <c r="RRB183" s="984"/>
      <c r="RRC183" s="984"/>
      <c r="RRD183" s="984"/>
      <c r="RRE183" s="984"/>
      <c r="RRF183" s="984"/>
      <c r="RRG183" s="984"/>
      <c r="RRH183" s="984"/>
      <c r="RRI183" s="984"/>
      <c r="RRJ183" s="984"/>
      <c r="RRK183" s="984"/>
      <c r="RRL183" s="984"/>
      <c r="RRM183" s="984"/>
      <c r="RRN183" s="984"/>
      <c r="RRO183" s="984"/>
      <c r="RRP183" s="984"/>
      <c r="RRQ183" s="984"/>
      <c r="RRR183" s="984"/>
      <c r="RRS183" s="984"/>
      <c r="RRT183" s="984"/>
      <c r="RRU183" s="984"/>
      <c r="RRV183" s="984"/>
      <c r="RRW183" s="984"/>
      <c r="RRX183" s="984"/>
      <c r="RRY183" s="984"/>
      <c r="RRZ183" s="984"/>
      <c r="RSA183" s="984"/>
      <c r="RSB183" s="984"/>
      <c r="RSC183" s="984"/>
      <c r="RSD183" s="984"/>
      <c r="RSE183" s="984"/>
      <c r="RSF183" s="984"/>
      <c r="RSG183" s="984"/>
      <c r="RSH183" s="984"/>
      <c r="RSI183" s="984"/>
      <c r="RSJ183" s="984"/>
      <c r="RSK183" s="984"/>
      <c r="RSL183" s="984"/>
      <c r="RSM183" s="984"/>
      <c r="RSN183" s="984"/>
      <c r="RSO183" s="984"/>
      <c r="RSP183" s="984"/>
      <c r="RSQ183" s="984"/>
      <c r="RSR183" s="984"/>
      <c r="RSS183" s="984"/>
      <c r="RST183" s="984"/>
      <c r="RSU183" s="984"/>
      <c r="RSV183" s="984"/>
      <c r="RSW183" s="984"/>
      <c r="RSX183" s="984"/>
      <c r="RSY183" s="984"/>
      <c r="RSZ183" s="984"/>
      <c r="RTA183" s="984"/>
      <c r="RTB183" s="984"/>
      <c r="RTC183" s="984"/>
      <c r="RTD183" s="984"/>
      <c r="RTE183" s="984"/>
      <c r="RTF183" s="984"/>
      <c r="RTG183" s="984"/>
      <c r="RTH183" s="984"/>
      <c r="RTI183" s="984"/>
      <c r="RTJ183" s="984"/>
      <c r="RTK183" s="984"/>
      <c r="RTL183" s="984"/>
      <c r="RTM183" s="984"/>
      <c r="RTN183" s="984"/>
      <c r="RTO183" s="984"/>
      <c r="RTP183" s="984"/>
      <c r="RTQ183" s="984"/>
      <c r="RTR183" s="984"/>
      <c r="RTS183" s="984"/>
      <c r="RTT183" s="984"/>
      <c r="RTU183" s="984"/>
      <c r="RTV183" s="984"/>
      <c r="RTW183" s="984"/>
      <c r="RTX183" s="984"/>
      <c r="RTY183" s="984"/>
      <c r="RTZ183" s="984"/>
      <c r="RUA183" s="984"/>
      <c r="RUB183" s="984"/>
      <c r="RUC183" s="984"/>
      <c r="RUD183" s="984"/>
      <c r="RUE183" s="984"/>
      <c r="RUF183" s="984"/>
      <c r="RUG183" s="984"/>
      <c r="RUH183" s="984"/>
      <c r="RUI183" s="984"/>
      <c r="RUJ183" s="984"/>
      <c r="RUK183" s="984"/>
      <c r="RUL183" s="984"/>
      <c r="RUM183" s="984"/>
      <c r="RUN183" s="984"/>
      <c r="RUO183" s="984"/>
      <c r="RUP183" s="984"/>
      <c r="RUQ183" s="984"/>
      <c r="RUR183" s="984"/>
      <c r="RUS183" s="984"/>
      <c r="RUT183" s="984"/>
      <c r="RUU183" s="984"/>
      <c r="RUV183" s="984"/>
      <c r="RUW183" s="984"/>
      <c r="RUX183" s="984"/>
      <c r="RUY183" s="984"/>
      <c r="RUZ183" s="984"/>
      <c r="RVA183" s="984"/>
      <c r="RVB183" s="984"/>
      <c r="RVC183" s="984"/>
      <c r="RVD183" s="984"/>
      <c r="RVE183" s="984"/>
      <c r="RVF183" s="984"/>
      <c r="RVG183" s="984"/>
      <c r="RVH183" s="984"/>
      <c r="RVI183" s="984"/>
      <c r="RVJ183" s="984"/>
      <c r="RVK183" s="984"/>
      <c r="RVL183" s="984"/>
      <c r="RVM183" s="984"/>
      <c r="RVN183" s="984"/>
      <c r="RVO183" s="984"/>
      <c r="RVP183" s="984"/>
      <c r="RVQ183" s="984"/>
      <c r="RVR183" s="984"/>
      <c r="RVS183" s="984"/>
      <c r="RVT183" s="984"/>
      <c r="RVU183" s="984"/>
      <c r="RVV183" s="984"/>
      <c r="RVW183" s="984"/>
      <c r="RVX183" s="984"/>
      <c r="RVY183" s="984"/>
      <c r="RVZ183" s="984"/>
      <c r="RWA183" s="984"/>
      <c r="RWB183" s="984"/>
      <c r="RWC183" s="984"/>
      <c r="RWD183" s="984"/>
      <c r="RWE183" s="984"/>
      <c r="RWF183" s="984"/>
      <c r="RWG183" s="984"/>
      <c r="RWH183" s="984"/>
      <c r="RWI183" s="984"/>
      <c r="RWJ183" s="984"/>
      <c r="RWK183" s="984"/>
      <c r="RWL183" s="984"/>
      <c r="RWM183" s="984"/>
      <c r="RWN183" s="984"/>
      <c r="RWO183" s="984"/>
      <c r="RWP183" s="984"/>
      <c r="RWQ183" s="984"/>
      <c r="RWR183" s="984"/>
      <c r="RWS183" s="984"/>
      <c r="RWT183" s="984"/>
      <c r="RWU183" s="984"/>
      <c r="RWV183" s="984"/>
      <c r="RWW183" s="984"/>
      <c r="RWX183" s="984"/>
      <c r="RWY183" s="984"/>
      <c r="RWZ183" s="984"/>
      <c r="RXA183" s="984"/>
      <c r="RXB183" s="984"/>
      <c r="RXC183" s="984"/>
      <c r="RXD183" s="984"/>
      <c r="RXE183" s="984"/>
      <c r="RXF183" s="984"/>
      <c r="RXG183" s="984"/>
      <c r="RXH183" s="984"/>
      <c r="RXI183" s="984"/>
      <c r="RXJ183" s="984"/>
      <c r="RXK183" s="984"/>
      <c r="RXL183" s="984"/>
      <c r="RXM183" s="984"/>
      <c r="RXN183" s="984"/>
      <c r="RXO183" s="984"/>
      <c r="RXP183" s="984"/>
      <c r="RXQ183" s="984"/>
      <c r="RXR183" s="984"/>
      <c r="RXS183" s="984"/>
      <c r="RXT183" s="984"/>
      <c r="RXU183" s="984"/>
      <c r="RXV183" s="984"/>
      <c r="RXW183" s="984"/>
      <c r="RXX183" s="984"/>
      <c r="RXY183" s="984"/>
      <c r="RXZ183" s="984"/>
      <c r="RYA183" s="984"/>
      <c r="RYB183" s="984"/>
      <c r="RYC183" s="984"/>
      <c r="RYD183" s="984"/>
      <c r="RYE183" s="984"/>
      <c r="RYF183" s="984"/>
      <c r="RYG183" s="984"/>
      <c r="RYH183" s="984"/>
      <c r="RYI183" s="984"/>
      <c r="RYJ183" s="984"/>
      <c r="RYK183" s="984"/>
      <c r="RYL183" s="984"/>
      <c r="RYM183" s="984"/>
      <c r="RYN183" s="984"/>
      <c r="RYO183" s="984"/>
      <c r="RYP183" s="984"/>
      <c r="RYQ183" s="984"/>
      <c r="RYR183" s="984"/>
      <c r="RYS183" s="984"/>
      <c r="RYT183" s="984"/>
      <c r="RYU183" s="984"/>
      <c r="RYV183" s="984"/>
      <c r="RYW183" s="984"/>
      <c r="RYX183" s="984"/>
      <c r="RYY183" s="984"/>
      <c r="RYZ183" s="984"/>
      <c r="RZA183" s="984"/>
      <c r="RZB183" s="984"/>
      <c r="RZC183" s="984"/>
      <c r="RZD183" s="984"/>
      <c r="RZE183" s="984"/>
      <c r="RZF183" s="984"/>
      <c r="RZG183" s="984"/>
      <c r="RZH183" s="984"/>
      <c r="RZI183" s="984"/>
      <c r="RZJ183" s="984"/>
      <c r="RZK183" s="984"/>
      <c r="RZL183" s="984"/>
      <c r="RZM183" s="984"/>
      <c r="RZN183" s="984"/>
      <c r="RZO183" s="984"/>
      <c r="RZP183" s="984"/>
      <c r="RZQ183" s="984"/>
      <c r="RZR183" s="984"/>
      <c r="RZS183" s="984"/>
      <c r="RZT183" s="984"/>
      <c r="RZU183" s="984"/>
      <c r="RZV183" s="984"/>
      <c r="RZW183" s="984"/>
      <c r="RZX183" s="984"/>
      <c r="RZY183" s="984"/>
      <c r="RZZ183" s="984"/>
      <c r="SAA183" s="984"/>
      <c r="SAB183" s="984"/>
      <c r="SAC183" s="984"/>
      <c r="SAD183" s="984"/>
      <c r="SAE183" s="984"/>
      <c r="SAF183" s="984"/>
      <c r="SAG183" s="984"/>
      <c r="SAH183" s="984"/>
      <c r="SAI183" s="984"/>
      <c r="SAJ183" s="984"/>
      <c r="SAK183" s="984"/>
      <c r="SAL183" s="984"/>
      <c r="SAM183" s="984"/>
      <c r="SAN183" s="984"/>
      <c r="SAO183" s="984"/>
      <c r="SAP183" s="984"/>
      <c r="SAQ183" s="984"/>
      <c r="SAR183" s="984"/>
      <c r="SAS183" s="984"/>
      <c r="SAT183" s="984"/>
      <c r="SAU183" s="984"/>
      <c r="SAV183" s="984"/>
      <c r="SAW183" s="984"/>
      <c r="SAX183" s="984"/>
      <c r="SAY183" s="984"/>
      <c r="SAZ183" s="984"/>
      <c r="SBA183" s="984"/>
      <c r="SBB183" s="984"/>
      <c r="SBC183" s="984"/>
      <c r="SBD183" s="984"/>
      <c r="SBE183" s="984"/>
      <c r="SBF183" s="984"/>
      <c r="SBG183" s="984"/>
      <c r="SBH183" s="984"/>
      <c r="SBI183" s="984"/>
      <c r="SBJ183" s="984"/>
      <c r="SBK183" s="984"/>
      <c r="SBL183" s="984"/>
      <c r="SBM183" s="984"/>
      <c r="SBN183" s="984"/>
      <c r="SBO183" s="984"/>
      <c r="SBP183" s="984"/>
      <c r="SBQ183" s="984"/>
      <c r="SBR183" s="984"/>
      <c r="SBS183" s="984"/>
      <c r="SBT183" s="984"/>
      <c r="SBU183" s="984"/>
      <c r="SBV183" s="984"/>
      <c r="SBW183" s="984"/>
      <c r="SBX183" s="984"/>
      <c r="SBY183" s="984"/>
      <c r="SBZ183" s="984"/>
      <c r="SCA183" s="984"/>
      <c r="SCB183" s="984"/>
      <c r="SCC183" s="984"/>
      <c r="SCD183" s="984"/>
      <c r="SCE183" s="984"/>
      <c r="SCF183" s="984"/>
      <c r="SCG183" s="984"/>
      <c r="SCH183" s="984"/>
      <c r="SCI183" s="984"/>
      <c r="SCJ183" s="984"/>
      <c r="SCK183" s="984"/>
      <c r="SCL183" s="984"/>
      <c r="SCM183" s="984"/>
      <c r="SCN183" s="984"/>
      <c r="SCO183" s="984"/>
      <c r="SCP183" s="984"/>
      <c r="SCQ183" s="984"/>
      <c r="SCR183" s="984"/>
      <c r="SCS183" s="984"/>
      <c r="SCT183" s="984"/>
      <c r="SCU183" s="984"/>
      <c r="SCV183" s="984"/>
      <c r="SCW183" s="984"/>
      <c r="SCX183" s="984"/>
      <c r="SCY183" s="984"/>
      <c r="SCZ183" s="984"/>
      <c r="SDA183" s="984"/>
      <c r="SDB183" s="984"/>
      <c r="SDC183" s="984"/>
      <c r="SDD183" s="984"/>
      <c r="SDE183" s="984"/>
      <c r="SDF183" s="984"/>
      <c r="SDG183" s="984"/>
      <c r="SDH183" s="984"/>
      <c r="SDI183" s="984"/>
      <c r="SDJ183" s="984"/>
      <c r="SDK183" s="984"/>
      <c r="SDL183" s="984"/>
      <c r="SDM183" s="984"/>
      <c r="SDN183" s="984"/>
      <c r="SDO183" s="984"/>
      <c r="SDP183" s="984"/>
      <c r="SDQ183" s="984"/>
      <c r="SDR183" s="984"/>
      <c r="SDS183" s="984"/>
      <c r="SDT183" s="984"/>
      <c r="SDU183" s="984"/>
      <c r="SDV183" s="984"/>
      <c r="SDW183" s="984"/>
      <c r="SDX183" s="984"/>
      <c r="SDY183" s="984"/>
      <c r="SDZ183" s="984"/>
      <c r="SEA183" s="984"/>
      <c r="SEB183" s="984"/>
      <c r="SEC183" s="984"/>
      <c r="SED183" s="984"/>
      <c r="SEE183" s="984"/>
      <c r="SEF183" s="984"/>
      <c r="SEG183" s="984"/>
      <c r="SEH183" s="984"/>
      <c r="SEI183" s="984"/>
      <c r="SEJ183" s="984"/>
      <c r="SEK183" s="984"/>
      <c r="SEL183" s="984"/>
      <c r="SEM183" s="984"/>
      <c r="SEN183" s="984"/>
      <c r="SEO183" s="984"/>
      <c r="SEP183" s="984"/>
      <c r="SEQ183" s="984"/>
      <c r="SER183" s="984"/>
      <c r="SES183" s="984"/>
      <c r="SET183" s="984"/>
      <c r="SEU183" s="984"/>
      <c r="SEV183" s="984"/>
      <c r="SEW183" s="984"/>
      <c r="SEX183" s="984"/>
      <c r="SEY183" s="984"/>
      <c r="SEZ183" s="984"/>
      <c r="SFA183" s="984"/>
      <c r="SFB183" s="984"/>
      <c r="SFC183" s="984"/>
      <c r="SFD183" s="984"/>
      <c r="SFE183" s="984"/>
      <c r="SFF183" s="984"/>
      <c r="SFG183" s="984"/>
      <c r="SFH183" s="984"/>
      <c r="SFI183" s="984"/>
      <c r="SFJ183" s="984"/>
      <c r="SFK183" s="984"/>
      <c r="SFL183" s="984"/>
      <c r="SFM183" s="984"/>
      <c r="SFN183" s="984"/>
      <c r="SFO183" s="984"/>
      <c r="SFP183" s="984"/>
      <c r="SFQ183" s="984"/>
      <c r="SFR183" s="984"/>
      <c r="SFS183" s="984"/>
      <c r="SFT183" s="984"/>
      <c r="SFU183" s="984"/>
      <c r="SFV183" s="984"/>
      <c r="SFW183" s="984"/>
      <c r="SFX183" s="984"/>
      <c r="SFY183" s="984"/>
      <c r="SFZ183" s="984"/>
      <c r="SGA183" s="984"/>
      <c r="SGB183" s="984"/>
      <c r="SGC183" s="984"/>
      <c r="SGD183" s="984"/>
      <c r="SGE183" s="984"/>
      <c r="SGF183" s="984"/>
      <c r="SGG183" s="984"/>
      <c r="SGH183" s="984"/>
      <c r="SGI183" s="984"/>
      <c r="SGJ183" s="984"/>
      <c r="SGK183" s="984"/>
      <c r="SGL183" s="984"/>
      <c r="SGM183" s="984"/>
      <c r="SGN183" s="984"/>
      <c r="SGO183" s="984"/>
      <c r="SGP183" s="984"/>
      <c r="SGQ183" s="984"/>
      <c r="SGR183" s="984"/>
      <c r="SGS183" s="984"/>
      <c r="SGT183" s="984"/>
      <c r="SGU183" s="984"/>
      <c r="SGV183" s="984"/>
      <c r="SGW183" s="984"/>
      <c r="SGX183" s="984"/>
      <c r="SGY183" s="984"/>
      <c r="SGZ183" s="984"/>
      <c r="SHA183" s="984"/>
      <c r="SHB183" s="984"/>
      <c r="SHC183" s="984"/>
      <c r="SHD183" s="984"/>
      <c r="SHE183" s="984"/>
      <c r="SHF183" s="984"/>
      <c r="SHG183" s="984"/>
      <c r="SHH183" s="984"/>
      <c r="SHI183" s="984"/>
      <c r="SHJ183" s="984"/>
      <c r="SHK183" s="984"/>
      <c r="SHL183" s="984"/>
      <c r="SHM183" s="984"/>
      <c r="SHN183" s="984"/>
      <c r="SHO183" s="984"/>
      <c r="SHP183" s="984"/>
      <c r="SHQ183" s="984"/>
      <c r="SHR183" s="984"/>
      <c r="SHS183" s="984"/>
      <c r="SHT183" s="984"/>
      <c r="SHU183" s="984"/>
      <c r="SHV183" s="984"/>
      <c r="SHW183" s="984"/>
      <c r="SHX183" s="984"/>
      <c r="SHY183" s="984"/>
      <c r="SHZ183" s="984"/>
      <c r="SIA183" s="984"/>
      <c r="SIB183" s="984"/>
      <c r="SIC183" s="984"/>
      <c r="SID183" s="984"/>
      <c r="SIE183" s="984"/>
      <c r="SIF183" s="984"/>
      <c r="SIG183" s="984"/>
      <c r="SIH183" s="984"/>
      <c r="SII183" s="984"/>
      <c r="SIJ183" s="984"/>
      <c r="SIK183" s="984"/>
      <c r="SIL183" s="984"/>
      <c r="SIM183" s="984"/>
      <c r="SIN183" s="984"/>
      <c r="SIO183" s="984"/>
      <c r="SIP183" s="984"/>
      <c r="SIQ183" s="984"/>
      <c r="SIR183" s="984"/>
      <c r="SIS183" s="984"/>
      <c r="SIT183" s="984"/>
      <c r="SIU183" s="984"/>
      <c r="SIV183" s="984"/>
      <c r="SIW183" s="984"/>
      <c r="SIX183" s="984"/>
      <c r="SIY183" s="984"/>
      <c r="SIZ183" s="984"/>
      <c r="SJA183" s="984"/>
      <c r="SJB183" s="984"/>
      <c r="SJC183" s="984"/>
      <c r="SJD183" s="984"/>
      <c r="SJE183" s="984"/>
      <c r="SJF183" s="984"/>
      <c r="SJG183" s="984"/>
      <c r="SJH183" s="984"/>
      <c r="SJI183" s="984"/>
      <c r="SJJ183" s="984"/>
      <c r="SJK183" s="984"/>
      <c r="SJL183" s="984"/>
      <c r="SJM183" s="984"/>
      <c r="SJN183" s="984"/>
      <c r="SJO183" s="984"/>
      <c r="SJP183" s="984"/>
      <c r="SJQ183" s="984"/>
      <c r="SJR183" s="984"/>
      <c r="SJS183" s="984"/>
      <c r="SJT183" s="984"/>
      <c r="SJU183" s="984"/>
      <c r="SJV183" s="984"/>
      <c r="SJW183" s="984"/>
      <c r="SJX183" s="984"/>
      <c r="SJY183" s="984"/>
      <c r="SJZ183" s="984"/>
      <c r="SKA183" s="984"/>
      <c r="SKB183" s="984"/>
      <c r="SKC183" s="984"/>
      <c r="SKD183" s="984"/>
      <c r="SKE183" s="984"/>
      <c r="SKF183" s="984"/>
      <c r="SKG183" s="984"/>
      <c r="SKH183" s="984"/>
      <c r="SKI183" s="984"/>
      <c r="SKJ183" s="984"/>
      <c r="SKK183" s="984"/>
      <c r="SKL183" s="984"/>
      <c r="SKM183" s="984"/>
      <c r="SKN183" s="984"/>
      <c r="SKO183" s="984"/>
      <c r="SKP183" s="984"/>
      <c r="SKQ183" s="984"/>
      <c r="SKR183" s="984"/>
      <c r="SKS183" s="984"/>
      <c r="SKT183" s="984"/>
      <c r="SKU183" s="984"/>
      <c r="SKV183" s="984"/>
      <c r="SKW183" s="984"/>
      <c r="SKX183" s="984"/>
      <c r="SKY183" s="984"/>
      <c r="SKZ183" s="984"/>
      <c r="SLA183" s="984"/>
      <c r="SLB183" s="984"/>
      <c r="SLC183" s="984"/>
      <c r="SLD183" s="984"/>
      <c r="SLE183" s="984"/>
      <c r="SLF183" s="984"/>
      <c r="SLG183" s="984"/>
      <c r="SLH183" s="984"/>
      <c r="SLI183" s="984"/>
      <c r="SLJ183" s="984"/>
      <c r="SLK183" s="984"/>
      <c r="SLL183" s="984"/>
      <c r="SLM183" s="984"/>
      <c r="SLN183" s="984"/>
      <c r="SLO183" s="984"/>
      <c r="SLP183" s="984"/>
      <c r="SLQ183" s="984"/>
      <c r="SLR183" s="984"/>
      <c r="SLS183" s="984"/>
      <c r="SLT183" s="984"/>
      <c r="SLU183" s="984"/>
      <c r="SLV183" s="984"/>
      <c r="SLW183" s="984"/>
      <c r="SLX183" s="984"/>
      <c r="SLY183" s="984"/>
      <c r="SLZ183" s="984"/>
      <c r="SMA183" s="984"/>
      <c r="SMB183" s="984"/>
      <c r="SMC183" s="984"/>
      <c r="SMD183" s="984"/>
      <c r="SME183" s="984"/>
      <c r="SMF183" s="984"/>
      <c r="SMG183" s="984"/>
      <c r="SMH183" s="984"/>
      <c r="SMI183" s="984"/>
      <c r="SMJ183" s="984"/>
      <c r="SMK183" s="984"/>
      <c r="SML183" s="984"/>
      <c r="SMM183" s="984"/>
      <c r="SMN183" s="984"/>
      <c r="SMO183" s="984"/>
      <c r="SMP183" s="984"/>
      <c r="SMQ183" s="984"/>
      <c r="SMR183" s="984"/>
      <c r="SMS183" s="984"/>
      <c r="SMT183" s="984"/>
      <c r="SMU183" s="984"/>
      <c r="SMV183" s="984"/>
      <c r="SMW183" s="984"/>
      <c r="SMX183" s="984"/>
      <c r="SMY183" s="984"/>
      <c r="SMZ183" s="984"/>
      <c r="SNA183" s="984"/>
      <c r="SNB183" s="984"/>
      <c r="SNC183" s="984"/>
      <c r="SND183" s="984"/>
      <c r="SNE183" s="984"/>
      <c r="SNF183" s="984"/>
      <c r="SNG183" s="984"/>
      <c r="SNH183" s="984"/>
      <c r="SNI183" s="984"/>
      <c r="SNJ183" s="984"/>
      <c r="SNK183" s="984"/>
      <c r="SNL183" s="984"/>
      <c r="SNM183" s="984"/>
      <c r="SNN183" s="984"/>
      <c r="SNO183" s="984"/>
      <c r="SNP183" s="984"/>
      <c r="SNQ183" s="984"/>
      <c r="SNR183" s="984"/>
      <c r="SNS183" s="984"/>
      <c r="SNT183" s="984"/>
      <c r="SNU183" s="984"/>
      <c r="SNV183" s="984"/>
      <c r="SNW183" s="984"/>
      <c r="SNX183" s="984"/>
      <c r="SNY183" s="984"/>
      <c r="SNZ183" s="984"/>
      <c r="SOA183" s="984"/>
      <c r="SOB183" s="984"/>
      <c r="SOC183" s="984"/>
      <c r="SOD183" s="984"/>
      <c r="SOE183" s="984"/>
      <c r="SOF183" s="984"/>
      <c r="SOG183" s="984"/>
      <c r="SOH183" s="984"/>
      <c r="SOI183" s="984"/>
      <c r="SOJ183" s="984"/>
      <c r="SOK183" s="984"/>
      <c r="SOL183" s="984"/>
      <c r="SOM183" s="984"/>
      <c r="SON183" s="984"/>
      <c r="SOO183" s="984"/>
      <c r="SOP183" s="984"/>
      <c r="SOQ183" s="984"/>
      <c r="SOR183" s="984"/>
      <c r="SOS183" s="984"/>
      <c r="SOT183" s="984"/>
      <c r="SOU183" s="984"/>
      <c r="SOV183" s="984"/>
      <c r="SOW183" s="984"/>
      <c r="SOX183" s="984"/>
      <c r="SOY183" s="984"/>
      <c r="SOZ183" s="984"/>
      <c r="SPA183" s="984"/>
      <c r="SPB183" s="984"/>
      <c r="SPC183" s="984"/>
      <c r="SPD183" s="984"/>
      <c r="SPE183" s="984"/>
      <c r="SPF183" s="984"/>
      <c r="SPG183" s="984"/>
      <c r="SPH183" s="984"/>
      <c r="SPI183" s="984"/>
      <c r="SPJ183" s="984"/>
      <c r="SPK183" s="984"/>
      <c r="SPL183" s="984"/>
      <c r="SPM183" s="984"/>
      <c r="SPN183" s="984"/>
      <c r="SPO183" s="984"/>
      <c r="SPP183" s="984"/>
      <c r="SPQ183" s="984"/>
      <c r="SPR183" s="984"/>
      <c r="SPS183" s="984"/>
      <c r="SPT183" s="984"/>
      <c r="SPU183" s="984"/>
      <c r="SPV183" s="984"/>
      <c r="SPW183" s="984"/>
      <c r="SPX183" s="984"/>
      <c r="SPY183" s="984"/>
      <c r="SPZ183" s="984"/>
      <c r="SQA183" s="984"/>
      <c r="SQB183" s="984"/>
      <c r="SQC183" s="984"/>
      <c r="SQD183" s="984"/>
      <c r="SQE183" s="984"/>
      <c r="SQF183" s="984"/>
      <c r="SQG183" s="984"/>
      <c r="SQH183" s="984"/>
      <c r="SQI183" s="984"/>
      <c r="SQJ183" s="984"/>
      <c r="SQK183" s="984"/>
      <c r="SQL183" s="984"/>
      <c r="SQM183" s="984"/>
      <c r="SQN183" s="984"/>
      <c r="SQO183" s="984"/>
      <c r="SQP183" s="984"/>
      <c r="SQQ183" s="984"/>
      <c r="SQR183" s="984"/>
      <c r="SQS183" s="984"/>
      <c r="SQT183" s="984"/>
      <c r="SQU183" s="984"/>
      <c r="SQV183" s="984"/>
      <c r="SQW183" s="984"/>
      <c r="SQX183" s="984"/>
      <c r="SQY183" s="984"/>
      <c r="SQZ183" s="984"/>
      <c r="SRA183" s="984"/>
      <c r="SRB183" s="984"/>
      <c r="SRC183" s="984"/>
      <c r="SRD183" s="984"/>
      <c r="SRE183" s="984"/>
      <c r="SRF183" s="984"/>
      <c r="SRG183" s="984"/>
      <c r="SRH183" s="984"/>
      <c r="SRI183" s="984"/>
      <c r="SRJ183" s="984"/>
      <c r="SRK183" s="984"/>
      <c r="SRL183" s="984"/>
      <c r="SRM183" s="984"/>
      <c r="SRN183" s="984"/>
      <c r="SRO183" s="984"/>
      <c r="SRP183" s="984"/>
      <c r="SRQ183" s="984"/>
      <c r="SRR183" s="984"/>
      <c r="SRS183" s="984"/>
      <c r="SRT183" s="984"/>
      <c r="SRU183" s="984"/>
      <c r="SRV183" s="984"/>
      <c r="SRW183" s="984"/>
      <c r="SRX183" s="984"/>
      <c r="SRY183" s="984"/>
      <c r="SRZ183" s="984"/>
      <c r="SSA183" s="984"/>
      <c r="SSB183" s="984"/>
      <c r="SSC183" s="984"/>
      <c r="SSD183" s="984"/>
      <c r="SSE183" s="984"/>
      <c r="SSF183" s="984"/>
      <c r="SSG183" s="984"/>
      <c r="SSH183" s="984"/>
      <c r="SSI183" s="984"/>
      <c r="SSJ183" s="984"/>
      <c r="SSK183" s="984"/>
      <c r="SSL183" s="984"/>
      <c r="SSM183" s="984"/>
      <c r="SSN183" s="984"/>
      <c r="SSO183" s="984"/>
      <c r="SSP183" s="984"/>
      <c r="SSQ183" s="984"/>
      <c r="SSR183" s="984"/>
      <c r="SSS183" s="984"/>
      <c r="SST183" s="984"/>
      <c r="SSU183" s="984"/>
      <c r="SSV183" s="984"/>
      <c r="SSW183" s="984"/>
      <c r="SSX183" s="984"/>
      <c r="SSY183" s="984"/>
      <c r="SSZ183" s="984"/>
      <c r="STA183" s="984"/>
      <c r="STB183" s="984"/>
      <c r="STC183" s="984"/>
      <c r="STD183" s="984"/>
      <c r="STE183" s="984"/>
      <c r="STF183" s="984"/>
      <c r="STG183" s="984"/>
      <c r="STH183" s="984"/>
      <c r="STI183" s="984"/>
      <c r="STJ183" s="984"/>
      <c r="STK183" s="984"/>
      <c r="STL183" s="984"/>
      <c r="STM183" s="984"/>
      <c r="STN183" s="984"/>
      <c r="STO183" s="984"/>
      <c r="STP183" s="984"/>
      <c r="STQ183" s="984"/>
      <c r="STR183" s="984"/>
      <c r="STS183" s="984"/>
      <c r="STT183" s="984"/>
      <c r="STU183" s="984"/>
      <c r="STV183" s="984"/>
      <c r="STW183" s="984"/>
      <c r="STX183" s="984"/>
      <c r="STY183" s="984"/>
      <c r="STZ183" s="984"/>
      <c r="SUA183" s="984"/>
      <c r="SUB183" s="984"/>
      <c r="SUC183" s="984"/>
      <c r="SUD183" s="984"/>
      <c r="SUE183" s="984"/>
      <c r="SUF183" s="984"/>
      <c r="SUG183" s="984"/>
      <c r="SUH183" s="984"/>
      <c r="SUI183" s="984"/>
      <c r="SUJ183" s="984"/>
      <c r="SUK183" s="984"/>
      <c r="SUL183" s="984"/>
      <c r="SUM183" s="984"/>
      <c r="SUN183" s="984"/>
      <c r="SUO183" s="984"/>
      <c r="SUP183" s="984"/>
      <c r="SUQ183" s="984"/>
      <c r="SUR183" s="984"/>
      <c r="SUS183" s="984"/>
      <c r="SUT183" s="984"/>
      <c r="SUU183" s="984"/>
      <c r="SUV183" s="984"/>
      <c r="SUW183" s="984"/>
      <c r="SUX183" s="984"/>
      <c r="SUY183" s="984"/>
      <c r="SUZ183" s="984"/>
      <c r="SVA183" s="984"/>
      <c r="SVB183" s="984"/>
      <c r="SVC183" s="984"/>
      <c r="SVD183" s="984"/>
      <c r="SVE183" s="984"/>
      <c r="SVF183" s="984"/>
      <c r="SVG183" s="984"/>
      <c r="SVH183" s="984"/>
      <c r="SVI183" s="984"/>
      <c r="SVJ183" s="984"/>
      <c r="SVK183" s="984"/>
      <c r="SVL183" s="984"/>
      <c r="SVM183" s="984"/>
      <c r="SVN183" s="984"/>
      <c r="SVO183" s="984"/>
      <c r="SVP183" s="984"/>
      <c r="SVQ183" s="984"/>
      <c r="SVR183" s="984"/>
      <c r="SVS183" s="984"/>
      <c r="SVT183" s="984"/>
      <c r="SVU183" s="984"/>
      <c r="SVV183" s="984"/>
      <c r="SVW183" s="984"/>
      <c r="SVX183" s="984"/>
      <c r="SVY183" s="984"/>
      <c r="SVZ183" s="984"/>
      <c r="SWA183" s="984"/>
      <c r="SWB183" s="984"/>
      <c r="SWC183" s="984"/>
      <c r="SWD183" s="984"/>
      <c r="SWE183" s="984"/>
      <c r="SWF183" s="984"/>
      <c r="SWG183" s="984"/>
      <c r="SWH183" s="984"/>
      <c r="SWI183" s="984"/>
      <c r="SWJ183" s="984"/>
      <c r="SWK183" s="984"/>
      <c r="SWL183" s="984"/>
      <c r="SWM183" s="984"/>
      <c r="SWN183" s="984"/>
      <c r="SWO183" s="984"/>
      <c r="SWP183" s="984"/>
      <c r="SWQ183" s="984"/>
      <c r="SWR183" s="984"/>
      <c r="SWS183" s="984"/>
      <c r="SWT183" s="984"/>
      <c r="SWU183" s="984"/>
      <c r="SWV183" s="984"/>
      <c r="SWW183" s="984"/>
      <c r="SWX183" s="984"/>
      <c r="SWY183" s="984"/>
      <c r="SWZ183" s="984"/>
      <c r="SXA183" s="984"/>
      <c r="SXB183" s="984"/>
      <c r="SXC183" s="984"/>
      <c r="SXD183" s="984"/>
      <c r="SXE183" s="984"/>
      <c r="SXF183" s="984"/>
      <c r="SXG183" s="984"/>
      <c r="SXH183" s="984"/>
      <c r="SXI183" s="984"/>
      <c r="SXJ183" s="984"/>
      <c r="SXK183" s="984"/>
      <c r="SXL183" s="984"/>
      <c r="SXM183" s="984"/>
      <c r="SXN183" s="984"/>
      <c r="SXO183" s="984"/>
      <c r="SXP183" s="984"/>
      <c r="SXQ183" s="984"/>
      <c r="SXR183" s="984"/>
      <c r="SXS183" s="984"/>
      <c r="SXT183" s="984"/>
      <c r="SXU183" s="984"/>
      <c r="SXV183" s="984"/>
      <c r="SXW183" s="984"/>
      <c r="SXX183" s="984"/>
      <c r="SXY183" s="984"/>
      <c r="SXZ183" s="984"/>
      <c r="SYA183" s="984"/>
      <c r="SYB183" s="984"/>
      <c r="SYC183" s="984"/>
      <c r="SYD183" s="984"/>
      <c r="SYE183" s="984"/>
      <c r="SYF183" s="984"/>
      <c r="SYG183" s="984"/>
      <c r="SYH183" s="984"/>
      <c r="SYI183" s="984"/>
      <c r="SYJ183" s="984"/>
      <c r="SYK183" s="984"/>
      <c r="SYL183" s="984"/>
      <c r="SYM183" s="984"/>
      <c r="SYN183" s="984"/>
      <c r="SYO183" s="984"/>
      <c r="SYP183" s="984"/>
      <c r="SYQ183" s="984"/>
      <c r="SYR183" s="984"/>
      <c r="SYS183" s="984"/>
      <c r="SYT183" s="984"/>
      <c r="SYU183" s="984"/>
      <c r="SYV183" s="984"/>
      <c r="SYW183" s="984"/>
      <c r="SYX183" s="984"/>
      <c r="SYY183" s="984"/>
      <c r="SYZ183" s="984"/>
      <c r="SZA183" s="984"/>
      <c r="SZB183" s="984"/>
      <c r="SZC183" s="984"/>
      <c r="SZD183" s="984"/>
      <c r="SZE183" s="984"/>
      <c r="SZF183" s="984"/>
      <c r="SZG183" s="984"/>
      <c r="SZH183" s="984"/>
      <c r="SZI183" s="984"/>
      <c r="SZJ183" s="984"/>
      <c r="SZK183" s="984"/>
      <c r="SZL183" s="984"/>
      <c r="SZM183" s="984"/>
      <c r="SZN183" s="984"/>
      <c r="SZO183" s="984"/>
      <c r="SZP183" s="984"/>
      <c r="SZQ183" s="984"/>
      <c r="SZR183" s="984"/>
      <c r="SZS183" s="984"/>
      <c r="SZT183" s="984"/>
      <c r="SZU183" s="984"/>
      <c r="SZV183" s="984"/>
      <c r="SZW183" s="984"/>
      <c r="SZX183" s="984"/>
      <c r="SZY183" s="984"/>
      <c r="SZZ183" s="984"/>
      <c r="TAA183" s="984"/>
      <c r="TAB183" s="984"/>
      <c r="TAC183" s="984"/>
      <c r="TAD183" s="984"/>
      <c r="TAE183" s="984"/>
      <c r="TAF183" s="984"/>
      <c r="TAG183" s="984"/>
      <c r="TAH183" s="984"/>
      <c r="TAI183" s="984"/>
      <c r="TAJ183" s="984"/>
      <c r="TAK183" s="984"/>
      <c r="TAL183" s="984"/>
      <c r="TAM183" s="984"/>
      <c r="TAN183" s="984"/>
      <c r="TAO183" s="984"/>
      <c r="TAP183" s="984"/>
      <c r="TAQ183" s="984"/>
      <c r="TAR183" s="984"/>
      <c r="TAS183" s="984"/>
      <c r="TAT183" s="984"/>
      <c r="TAU183" s="984"/>
      <c r="TAV183" s="984"/>
      <c r="TAW183" s="984"/>
      <c r="TAX183" s="984"/>
      <c r="TAY183" s="984"/>
      <c r="TAZ183" s="984"/>
      <c r="TBA183" s="984"/>
      <c r="TBB183" s="984"/>
      <c r="TBC183" s="984"/>
      <c r="TBD183" s="984"/>
      <c r="TBE183" s="984"/>
      <c r="TBF183" s="984"/>
      <c r="TBG183" s="984"/>
      <c r="TBH183" s="984"/>
      <c r="TBI183" s="984"/>
      <c r="TBJ183" s="984"/>
      <c r="TBK183" s="984"/>
      <c r="TBL183" s="984"/>
      <c r="TBM183" s="984"/>
      <c r="TBN183" s="984"/>
      <c r="TBO183" s="984"/>
      <c r="TBP183" s="984"/>
      <c r="TBQ183" s="984"/>
      <c r="TBR183" s="984"/>
      <c r="TBS183" s="984"/>
      <c r="TBT183" s="984"/>
      <c r="TBU183" s="984"/>
      <c r="TBV183" s="984"/>
      <c r="TBW183" s="984"/>
      <c r="TBX183" s="984"/>
      <c r="TBY183" s="984"/>
      <c r="TBZ183" s="984"/>
      <c r="TCA183" s="984"/>
      <c r="TCB183" s="984"/>
      <c r="TCC183" s="984"/>
      <c r="TCD183" s="984"/>
      <c r="TCE183" s="984"/>
      <c r="TCF183" s="984"/>
      <c r="TCG183" s="984"/>
      <c r="TCH183" s="984"/>
      <c r="TCI183" s="984"/>
      <c r="TCJ183" s="984"/>
      <c r="TCK183" s="984"/>
      <c r="TCL183" s="984"/>
      <c r="TCM183" s="984"/>
      <c r="TCN183" s="984"/>
      <c r="TCO183" s="984"/>
      <c r="TCP183" s="984"/>
      <c r="TCQ183" s="984"/>
      <c r="TCR183" s="984"/>
      <c r="TCS183" s="984"/>
      <c r="TCT183" s="984"/>
      <c r="TCU183" s="984"/>
      <c r="TCV183" s="984"/>
      <c r="TCW183" s="984"/>
      <c r="TCX183" s="984"/>
      <c r="TCY183" s="984"/>
      <c r="TCZ183" s="984"/>
      <c r="TDA183" s="984"/>
      <c r="TDB183" s="984"/>
      <c r="TDC183" s="984"/>
      <c r="TDD183" s="984"/>
      <c r="TDE183" s="984"/>
      <c r="TDF183" s="984"/>
      <c r="TDG183" s="984"/>
      <c r="TDH183" s="984"/>
      <c r="TDI183" s="984"/>
      <c r="TDJ183" s="984"/>
      <c r="TDK183" s="984"/>
      <c r="TDL183" s="984"/>
      <c r="TDM183" s="984"/>
      <c r="TDN183" s="984"/>
      <c r="TDO183" s="984"/>
      <c r="TDP183" s="984"/>
      <c r="TDQ183" s="984"/>
      <c r="TDR183" s="984"/>
      <c r="TDS183" s="984"/>
      <c r="TDT183" s="984"/>
      <c r="TDU183" s="984"/>
      <c r="TDV183" s="984"/>
      <c r="TDW183" s="984"/>
      <c r="TDX183" s="984"/>
      <c r="TDY183" s="984"/>
      <c r="TDZ183" s="984"/>
      <c r="TEA183" s="984"/>
      <c r="TEB183" s="984"/>
      <c r="TEC183" s="984"/>
      <c r="TED183" s="984"/>
      <c r="TEE183" s="984"/>
      <c r="TEF183" s="984"/>
      <c r="TEG183" s="984"/>
      <c r="TEH183" s="984"/>
      <c r="TEI183" s="984"/>
      <c r="TEJ183" s="984"/>
      <c r="TEK183" s="984"/>
      <c r="TEL183" s="984"/>
      <c r="TEM183" s="984"/>
      <c r="TEN183" s="984"/>
      <c r="TEO183" s="984"/>
      <c r="TEP183" s="984"/>
      <c r="TEQ183" s="984"/>
      <c r="TER183" s="984"/>
      <c r="TES183" s="984"/>
      <c r="TET183" s="984"/>
      <c r="TEU183" s="984"/>
      <c r="TEV183" s="984"/>
      <c r="TEW183" s="984"/>
      <c r="TEX183" s="984"/>
      <c r="TEY183" s="984"/>
      <c r="TEZ183" s="984"/>
      <c r="TFA183" s="984"/>
      <c r="TFB183" s="984"/>
      <c r="TFC183" s="984"/>
      <c r="TFD183" s="984"/>
      <c r="TFE183" s="984"/>
      <c r="TFF183" s="984"/>
      <c r="TFG183" s="984"/>
      <c r="TFH183" s="984"/>
      <c r="TFI183" s="984"/>
      <c r="TFJ183" s="984"/>
      <c r="TFK183" s="984"/>
      <c r="TFL183" s="984"/>
      <c r="TFM183" s="984"/>
      <c r="TFN183" s="984"/>
      <c r="TFO183" s="984"/>
      <c r="TFP183" s="984"/>
      <c r="TFQ183" s="984"/>
      <c r="TFR183" s="984"/>
      <c r="TFS183" s="984"/>
      <c r="TFT183" s="984"/>
      <c r="TFU183" s="984"/>
      <c r="TFV183" s="984"/>
      <c r="TFW183" s="984"/>
      <c r="TFX183" s="984"/>
      <c r="TFY183" s="984"/>
      <c r="TFZ183" s="984"/>
      <c r="TGA183" s="984"/>
      <c r="TGB183" s="984"/>
      <c r="TGC183" s="984"/>
      <c r="TGD183" s="984"/>
      <c r="TGE183" s="984"/>
      <c r="TGF183" s="984"/>
      <c r="TGG183" s="984"/>
      <c r="TGH183" s="984"/>
      <c r="TGI183" s="984"/>
      <c r="TGJ183" s="984"/>
      <c r="TGK183" s="984"/>
      <c r="TGL183" s="984"/>
      <c r="TGM183" s="984"/>
      <c r="TGN183" s="984"/>
      <c r="TGO183" s="984"/>
      <c r="TGP183" s="984"/>
      <c r="TGQ183" s="984"/>
      <c r="TGR183" s="984"/>
      <c r="TGS183" s="984"/>
      <c r="TGT183" s="984"/>
      <c r="TGU183" s="984"/>
      <c r="TGV183" s="984"/>
      <c r="TGW183" s="984"/>
      <c r="TGX183" s="984"/>
      <c r="TGY183" s="984"/>
      <c r="TGZ183" s="984"/>
      <c r="THA183" s="984"/>
      <c r="THB183" s="984"/>
      <c r="THC183" s="984"/>
      <c r="THD183" s="984"/>
      <c r="THE183" s="984"/>
      <c r="THF183" s="984"/>
      <c r="THG183" s="984"/>
      <c r="THH183" s="984"/>
      <c r="THI183" s="984"/>
      <c r="THJ183" s="984"/>
      <c r="THK183" s="984"/>
      <c r="THL183" s="984"/>
      <c r="THM183" s="984"/>
      <c r="THN183" s="984"/>
      <c r="THO183" s="984"/>
      <c r="THP183" s="984"/>
      <c r="THQ183" s="984"/>
      <c r="THR183" s="984"/>
      <c r="THS183" s="984"/>
      <c r="THT183" s="984"/>
      <c r="THU183" s="984"/>
      <c r="THV183" s="984"/>
      <c r="THW183" s="984"/>
      <c r="THX183" s="984"/>
      <c r="THY183" s="984"/>
      <c r="THZ183" s="984"/>
      <c r="TIA183" s="984"/>
      <c r="TIB183" s="984"/>
      <c r="TIC183" s="984"/>
      <c r="TID183" s="984"/>
      <c r="TIE183" s="984"/>
      <c r="TIF183" s="984"/>
      <c r="TIG183" s="984"/>
      <c r="TIH183" s="984"/>
      <c r="TII183" s="984"/>
      <c r="TIJ183" s="984"/>
      <c r="TIK183" s="984"/>
      <c r="TIL183" s="984"/>
      <c r="TIM183" s="984"/>
      <c r="TIN183" s="984"/>
      <c r="TIO183" s="984"/>
      <c r="TIP183" s="984"/>
      <c r="TIQ183" s="984"/>
      <c r="TIR183" s="984"/>
      <c r="TIS183" s="984"/>
      <c r="TIT183" s="984"/>
      <c r="TIU183" s="984"/>
      <c r="TIV183" s="984"/>
      <c r="TIW183" s="984"/>
      <c r="TIX183" s="984"/>
      <c r="TIY183" s="984"/>
      <c r="TIZ183" s="984"/>
      <c r="TJA183" s="984"/>
      <c r="TJB183" s="984"/>
      <c r="TJC183" s="984"/>
      <c r="TJD183" s="984"/>
      <c r="TJE183" s="984"/>
      <c r="TJF183" s="984"/>
      <c r="TJG183" s="984"/>
      <c r="TJH183" s="984"/>
      <c r="TJI183" s="984"/>
      <c r="TJJ183" s="984"/>
      <c r="TJK183" s="984"/>
      <c r="TJL183" s="984"/>
      <c r="TJM183" s="984"/>
      <c r="TJN183" s="984"/>
      <c r="TJO183" s="984"/>
      <c r="TJP183" s="984"/>
      <c r="TJQ183" s="984"/>
      <c r="TJR183" s="984"/>
      <c r="TJS183" s="984"/>
      <c r="TJT183" s="984"/>
      <c r="TJU183" s="984"/>
      <c r="TJV183" s="984"/>
      <c r="TJW183" s="984"/>
      <c r="TJX183" s="984"/>
      <c r="TJY183" s="984"/>
      <c r="TJZ183" s="984"/>
      <c r="TKA183" s="984"/>
      <c r="TKB183" s="984"/>
      <c r="TKC183" s="984"/>
      <c r="TKD183" s="984"/>
      <c r="TKE183" s="984"/>
      <c r="TKF183" s="984"/>
      <c r="TKG183" s="984"/>
      <c r="TKH183" s="984"/>
      <c r="TKI183" s="984"/>
      <c r="TKJ183" s="984"/>
      <c r="TKK183" s="984"/>
      <c r="TKL183" s="984"/>
      <c r="TKM183" s="984"/>
      <c r="TKN183" s="984"/>
      <c r="TKO183" s="984"/>
      <c r="TKP183" s="984"/>
      <c r="TKQ183" s="984"/>
      <c r="TKR183" s="984"/>
      <c r="TKS183" s="984"/>
      <c r="TKT183" s="984"/>
      <c r="TKU183" s="984"/>
      <c r="TKV183" s="984"/>
      <c r="TKW183" s="984"/>
      <c r="TKX183" s="984"/>
      <c r="TKY183" s="984"/>
      <c r="TKZ183" s="984"/>
      <c r="TLA183" s="984"/>
      <c r="TLB183" s="984"/>
      <c r="TLC183" s="984"/>
      <c r="TLD183" s="984"/>
      <c r="TLE183" s="984"/>
      <c r="TLF183" s="984"/>
      <c r="TLG183" s="984"/>
      <c r="TLH183" s="984"/>
      <c r="TLI183" s="984"/>
      <c r="TLJ183" s="984"/>
      <c r="TLK183" s="984"/>
      <c r="TLL183" s="984"/>
      <c r="TLM183" s="984"/>
      <c r="TLN183" s="984"/>
      <c r="TLO183" s="984"/>
      <c r="TLP183" s="984"/>
      <c r="TLQ183" s="984"/>
      <c r="TLR183" s="984"/>
      <c r="TLS183" s="984"/>
      <c r="TLT183" s="984"/>
      <c r="TLU183" s="984"/>
      <c r="TLV183" s="984"/>
      <c r="TLW183" s="984"/>
      <c r="TLX183" s="984"/>
      <c r="TLY183" s="984"/>
      <c r="TLZ183" s="984"/>
      <c r="TMA183" s="984"/>
      <c r="TMB183" s="984"/>
      <c r="TMC183" s="984"/>
      <c r="TMD183" s="984"/>
      <c r="TME183" s="984"/>
      <c r="TMF183" s="984"/>
      <c r="TMG183" s="984"/>
      <c r="TMH183" s="984"/>
      <c r="TMI183" s="984"/>
      <c r="TMJ183" s="984"/>
      <c r="TMK183" s="984"/>
      <c r="TML183" s="984"/>
      <c r="TMM183" s="984"/>
      <c r="TMN183" s="984"/>
      <c r="TMO183" s="984"/>
      <c r="TMP183" s="984"/>
      <c r="TMQ183" s="984"/>
      <c r="TMR183" s="984"/>
      <c r="TMS183" s="984"/>
      <c r="TMT183" s="984"/>
      <c r="TMU183" s="984"/>
      <c r="TMV183" s="984"/>
      <c r="TMW183" s="984"/>
      <c r="TMX183" s="984"/>
      <c r="TMY183" s="984"/>
      <c r="TMZ183" s="984"/>
      <c r="TNA183" s="984"/>
      <c r="TNB183" s="984"/>
      <c r="TNC183" s="984"/>
      <c r="TND183" s="984"/>
      <c r="TNE183" s="984"/>
      <c r="TNF183" s="984"/>
      <c r="TNG183" s="984"/>
      <c r="TNH183" s="984"/>
      <c r="TNI183" s="984"/>
      <c r="TNJ183" s="984"/>
      <c r="TNK183" s="984"/>
      <c r="TNL183" s="984"/>
      <c r="TNM183" s="984"/>
      <c r="TNN183" s="984"/>
      <c r="TNO183" s="984"/>
      <c r="TNP183" s="984"/>
      <c r="TNQ183" s="984"/>
      <c r="TNR183" s="984"/>
      <c r="TNS183" s="984"/>
      <c r="TNT183" s="984"/>
      <c r="TNU183" s="984"/>
      <c r="TNV183" s="984"/>
      <c r="TNW183" s="984"/>
      <c r="TNX183" s="984"/>
      <c r="TNY183" s="984"/>
      <c r="TNZ183" s="984"/>
      <c r="TOA183" s="984"/>
      <c r="TOB183" s="984"/>
      <c r="TOC183" s="984"/>
      <c r="TOD183" s="984"/>
      <c r="TOE183" s="984"/>
      <c r="TOF183" s="984"/>
      <c r="TOG183" s="984"/>
      <c r="TOH183" s="984"/>
      <c r="TOI183" s="984"/>
      <c r="TOJ183" s="984"/>
      <c r="TOK183" s="984"/>
      <c r="TOL183" s="984"/>
      <c r="TOM183" s="984"/>
      <c r="TON183" s="984"/>
      <c r="TOO183" s="984"/>
      <c r="TOP183" s="984"/>
      <c r="TOQ183" s="984"/>
      <c r="TOR183" s="984"/>
      <c r="TOS183" s="984"/>
      <c r="TOT183" s="984"/>
      <c r="TOU183" s="984"/>
      <c r="TOV183" s="984"/>
      <c r="TOW183" s="984"/>
      <c r="TOX183" s="984"/>
      <c r="TOY183" s="984"/>
      <c r="TOZ183" s="984"/>
      <c r="TPA183" s="984"/>
      <c r="TPB183" s="984"/>
      <c r="TPC183" s="984"/>
      <c r="TPD183" s="984"/>
      <c r="TPE183" s="984"/>
      <c r="TPF183" s="984"/>
      <c r="TPG183" s="984"/>
      <c r="TPH183" s="984"/>
      <c r="TPI183" s="984"/>
      <c r="TPJ183" s="984"/>
      <c r="TPK183" s="984"/>
      <c r="TPL183" s="984"/>
      <c r="TPM183" s="984"/>
      <c r="TPN183" s="984"/>
      <c r="TPO183" s="984"/>
      <c r="TPP183" s="984"/>
      <c r="TPQ183" s="984"/>
      <c r="TPR183" s="984"/>
      <c r="TPS183" s="984"/>
      <c r="TPT183" s="984"/>
      <c r="TPU183" s="984"/>
      <c r="TPV183" s="984"/>
      <c r="TPW183" s="984"/>
      <c r="TPX183" s="984"/>
      <c r="TPY183" s="984"/>
      <c r="TPZ183" s="984"/>
      <c r="TQA183" s="984"/>
      <c r="TQB183" s="984"/>
      <c r="TQC183" s="984"/>
      <c r="TQD183" s="984"/>
      <c r="TQE183" s="984"/>
      <c r="TQF183" s="984"/>
      <c r="TQG183" s="984"/>
      <c r="TQH183" s="984"/>
      <c r="TQI183" s="984"/>
      <c r="TQJ183" s="984"/>
      <c r="TQK183" s="984"/>
      <c r="TQL183" s="984"/>
      <c r="TQM183" s="984"/>
      <c r="TQN183" s="984"/>
      <c r="TQO183" s="984"/>
      <c r="TQP183" s="984"/>
      <c r="TQQ183" s="984"/>
      <c r="TQR183" s="984"/>
      <c r="TQS183" s="984"/>
      <c r="TQT183" s="984"/>
      <c r="TQU183" s="984"/>
      <c r="TQV183" s="984"/>
      <c r="TQW183" s="984"/>
      <c r="TQX183" s="984"/>
      <c r="TQY183" s="984"/>
      <c r="TQZ183" s="984"/>
      <c r="TRA183" s="984"/>
      <c r="TRB183" s="984"/>
      <c r="TRC183" s="984"/>
      <c r="TRD183" s="984"/>
      <c r="TRE183" s="984"/>
      <c r="TRF183" s="984"/>
      <c r="TRG183" s="984"/>
      <c r="TRH183" s="984"/>
      <c r="TRI183" s="984"/>
      <c r="TRJ183" s="984"/>
      <c r="TRK183" s="984"/>
      <c r="TRL183" s="984"/>
      <c r="TRM183" s="984"/>
      <c r="TRN183" s="984"/>
      <c r="TRO183" s="984"/>
      <c r="TRP183" s="984"/>
      <c r="TRQ183" s="984"/>
      <c r="TRR183" s="984"/>
      <c r="TRS183" s="984"/>
      <c r="TRT183" s="984"/>
      <c r="TRU183" s="984"/>
      <c r="TRV183" s="984"/>
      <c r="TRW183" s="984"/>
      <c r="TRX183" s="984"/>
      <c r="TRY183" s="984"/>
      <c r="TRZ183" s="984"/>
      <c r="TSA183" s="984"/>
      <c r="TSB183" s="984"/>
      <c r="TSC183" s="984"/>
      <c r="TSD183" s="984"/>
      <c r="TSE183" s="984"/>
      <c r="TSF183" s="984"/>
      <c r="TSG183" s="984"/>
      <c r="TSH183" s="984"/>
      <c r="TSI183" s="984"/>
      <c r="TSJ183" s="984"/>
      <c r="TSK183" s="984"/>
      <c r="TSL183" s="984"/>
      <c r="TSM183" s="984"/>
      <c r="TSN183" s="984"/>
      <c r="TSO183" s="984"/>
      <c r="TSP183" s="984"/>
      <c r="TSQ183" s="984"/>
      <c r="TSR183" s="984"/>
      <c r="TSS183" s="984"/>
      <c r="TST183" s="984"/>
      <c r="TSU183" s="984"/>
      <c r="TSV183" s="984"/>
      <c r="TSW183" s="984"/>
      <c r="TSX183" s="984"/>
      <c r="TSY183" s="984"/>
      <c r="TSZ183" s="984"/>
      <c r="TTA183" s="984"/>
      <c r="TTB183" s="984"/>
      <c r="TTC183" s="984"/>
      <c r="TTD183" s="984"/>
      <c r="TTE183" s="984"/>
      <c r="TTF183" s="984"/>
      <c r="TTG183" s="984"/>
      <c r="TTH183" s="984"/>
      <c r="TTI183" s="984"/>
      <c r="TTJ183" s="984"/>
      <c r="TTK183" s="984"/>
      <c r="TTL183" s="984"/>
      <c r="TTM183" s="984"/>
      <c r="TTN183" s="984"/>
      <c r="TTO183" s="984"/>
      <c r="TTP183" s="984"/>
      <c r="TTQ183" s="984"/>
      <c r="TTR183" s="984"/>
      <c r="TTS183" s="984"/>
      <c r="TTT183" s="984"/>
      <c r="TTU183" s="984"/>
      <c r="TTV183" s="984"/>
      <c r="TTW183" s="984"/>
      <c r="TTX183" s="984"/>
      <c r="TTY183" s="984"/>
      <c r="TTZ183" s="984"/>
      <c r="TUA183" s="984"/>
      <c r="TUB183" s="984"/>
      <c r="TUC183" s="984"/>
      <c r="TUD183" s="984"/>
      <c r="TUE183" s="984"/>
      <c r="TUF183" s="984"/>
      <c r="TUG183" s="984"/>
      <c r="TUH183" s="984"/>
      <c r="TUI183" s="984"/>
      <c r="TUJ183" s="984"/>
      <c r="TUK183" s="984"/>
      <c r="TUL183" s="984"/>
      <c r="TUM183" s="984"/>
      <c r="TUN183" s="984"/>
      <c r="TUO183" s="984"/>
      <c r="TUP183" s="984"/>
      <c r="TUQ183" s="984"/>
      <c r="TUR183" s="984"/>
      <c r="TUS183" s="984"/>
      <c r="TUT183" s="984"/>
      <c r="TUU183" s="984"/>
      <c r="TUV183" s="984"/>
      <c r="TUW183" s="984"/>
      <c r="TUX183" s="984"/>
      <c r="TUY183" s="984"/>
      <c r="TUZ183" s="984"/>
      <c r="TVA183" s="984"/>
      <c r="TVB183" s="984"/>
      <c r="TVC183" s="984"/>
      <c r="TVD183" s="984"/>
      <c r="TVE183" s="984"/>
      <c r="TVF183" s="984"/>
      <c r="TVG183" s="984"/>
      <c r="TVH183" s="984"/>
      <c r="TVI183" s="984"/>
      <c r="TVJ183" s="984"/>
      <c r="TVK183" s="984"/>
      <c r="TVL183" s="984"/>
      <c r="TVM183" s="984"/>
      <c r="TVN183" s="984"/>
      <c r="TVO183" s="984"/>
      <c r="TVP183" s="984"/>
      <c r="TVQ183" s="984"/>
      <c r="TVR183" s="984"/>
      <c r="TVS183" s="984"/>
      <c r="TVT183" s="984"/>
      <c r="TVU183" s="984"/>
      <c r="TVV183" s="984"/>
      <c r="TVW183" s="984"/>
      <c r="TVX183" s="984"/>
      <c r="TVY183" s="984"/>
      <c r="TVZ183" s="984"/>
      <c r="TWA183" s="984"/>
      <c r="TWB183" s="984"/>
      <c r="TWC183" s="984"/>
      <c r="TWD183" s="984"/>
      <c r="TWE183" s="984"/>
      <c r="TWF183" s="984"/>
      <c r="TWG183" s="984"/>
      <c r="TWH183" s="984"/>
      <c r="TWI183" s="984"/>
      <c r="TWJ183" s="984"/>
      <c r="TWK183" s="984"/>
      <c r="TWL183" s="984"/>
      <c r="TWM183" s="984"/>
      <c r="TWN183" s="984"/>
      <c r="TWO183" s="984"/>
      <c r="TWP183" s="984"/>
      <c r="TWQ183" s="984"/>
      <c r="TWR183" s="984"/>
      <c r="TWS183" s="984"/>
      <c r="TWT183" s="984"/>
      <c r="TWU183" s="984"/>
      <c r="TWV183" s="984"/>
      <c r="TWW183" s="984"/>
      <c r="TWX183" s="984"/>
      <c r="TWY183" s="984"/>
      <c r="TWZ183" s="984"/>
      <c r="TXA183" s="984"/>
      <c r="TXB183" s="984"/>
      <c r="TXC183" s="984"/>
      <c r="TXD183" s="984"/>
      <c r="TXE183" s="984"/>
      <c r="TXF183" s="984"/>
      <c r="TXG183" s="984"/>
      <c r="TXH183" s="984"/>
      <c r="TXI183" s="984"/>
      <c r="TXJ183" s="984"/>
      <c r="TXK183" s="984"/>
      <c r="TXL183" s="984"/>
      <c r="TXM183" s="984"/>
      <c r="TXN183" s="984"/>
      <c r="TXO183" s="984"/>
      <c r="TXP183" s="984"/>
      <c r="TXQ183" s="984"/>
      <c r="TXR183" s="984"/>
      <c r="TXS183" s="984"/>
      <c r="TXT183" s="984"/>
      <c r="TXU183" s="984"/>
      <c r="TXV183" s="984"/>
      <c r="TXW183" s="984"/>
      <c r="TXX183" s="984"/>
      <c r="TXY183" s="984"/>
      <c r="TXZ183" s="984"/>
      <c r="TYA183" s="984"/>
      <c r="TYB183" s="984"/>
      <c r="TYC183" s="984"/>
      <c r="TYD183" s="984"/>
      <c r="TYE183" s="984"/>
      <c r="TYF183" s="984"/>
      <c r="TYG183" s="984"/>
      <c r="TYH183" s="984"/>
      <c r="TYI183" s="984"/>
      <c r="TYJ183" s="984"/>
      <c r="TYK183" s="984"/>
      <c r="TYL183" s="984"/>
      <c r="TYM183" s="984"/>
      <c r="TYN183" s="984"/>
      <c r="TYO183" s="984"/>
      <c r="TYP183" s="984"/>
      <c r="TYQ183" s="984"/>
      <c r="TYR183" s="984"/>
      <c r="TYS183" s="984"/>
      <c r="TYT183" s="984"/>
      <c r="TYU183" s="984"/>
      <c r="TYV183" s="984"/>
      <c r="TYW183" s="984"/>
      <c r="TYX183" s="984"/>
      <c r="TYY183" s="984"/>
      <c r="TYZ183" s="984"/>
      <c r="TZA183" s="984"/>
      <c r="TZB183" s="984"/>
      <c r="TZC183" s="984"/>
      <c r="TZD183" s="984"/>
      <c r="TZE183" s="984"/>
      <c r="TZF183" s="984"/>
      <c r="TZG183" s="984"/>
      <c r="TZH183" s="984"/>
      <c r="TZI183" s="984"/>
      <c r="TZJ183" s="984"/>
      <c r="TZK183" s="984"/>
      <c r="TZL183" s="984"/>
      <c r="TZM183" s="984"/>
      <c r="TZN183" s="984"/>
      <c r="TZO183" s="984"/>
      <c r="TZP183" s="984"/>
      <c r="TZQ183" s="984"/>
      <c r="TZR183" s="984"/>
      <c r="TZS183" s="984"/>
      <c r="TZT183" s="984"/>
      <c r="TZU183" s="984"/>
      <c r="TZV183" s="984"/>
      <c r="TZW183" s="984"/>
      <c r="TZX183" s="984"/>
      <c r="TZY183" s="984"/>
      <c r="TZZ183" s="984"/>
      <c r="UAA183" s="984"/>
      <c r="UAB183" s="984"/>
      <c r="UAC183" s="984"/>
      <c r="UAD183" s="984"/>
      <c r="UAE183" s="984"/>
      <c r="UAF183" s="984"/>
      <c r="UAG183" s="984"/>
      <c r="UAH183" s="984"/>
      <c r="UAI183" s="984"/>
      <c r="UAJ183" s="984"/>
      <c r="UAK183" s="984"/>
      <c r="UAL183" s="984"/>
      <c r="UAM183" s="984"/>
      <c r="UAN183" s="984"/>
      <c r="UAO183" s="984"/>
      <c r="UAP183" s="984"/>
      <c r="UAQ183" s="984"/>
      <c r="UAR183" s="984"/>
      <c r="UAS183" s="984"/>
      <c r="UAT183" s="984"/>
      <c r="UAU183" s="984"/>
      <c r="UAV183" s="984"/>
      <c r="UAW183" s="984"/>
      <c r="UAX183" s="984"/>
      <c r="UAY183" s="984"/>
      <c r="UAZ183" s="984"/>
      <c r="UBA183" s="984"/>
      <c r="UBB183" s="984"/>
      <c r="UBC183" s="984"/>
      <c r="UBD183" s="984"/>
      <c r="UBE183" s="984"/>
      <c r="UBF183" s="984"/>
      <c r="UBG183" s="984"/>
      <c r="UBH183" s="984"/>
      <c r="UBI183" s="984"/>
      <c r="UBJ183" s="984"/>
      <c r="UBK183" s="984"/>
      <c r="UBL183" s="984"/>
      <c r="UBM183" s="984"/>
      <c r="UBN183" s="984"/>
      <c r="UBO183" s="984"/>
      <c r="UBP183" s="984"/>
      <c r="UBQ183" s="984"/>
      <c r="UBR183" s="984"/>
      <c r="UBS183" s="984"/>
      <c r="UBT183" s="984"/>
      <c r="UBU183" s="984"/>
      <c r="UBV183" s="984"/>
      <c r="UBW183" s="984"/>
      <c r="UBX183" s="984"/>
      <c r="UBY183" s="984"/>
      <c r="UBZ183" s="984"/>
      <c r="UCA183" s="984"/>
      <c r="UCB183" s="984"/>
      <c r="UCC183" s="984"/>
      <c r="UCD183" s="984"/>
      <c r="UCE183" s="984"/>
      <c r="UCF183" s="984"/>
      <c r="UCG183" s="984"/>
      <c r="UCH183" s="984"/>
      <c r="UCI183" s="984"/>
      <c r="UCJ183" s="984"/>
      <c r="UCK183" s="984"/>
      <c r="UCL183" s="984"/>
      <c r="UCM183" s="984"/>
      <c r="UCN183" s="984"/>
      <c r="UCO183" s="984"/>
      <c r="UCP183" s="984"/>
      <c r="UCQ183" s="984"/>
      <c r="UCR183" s="984"/>
      <c r="UCS183" s="984"/>
      <c r="UCT183" s="984"/>
      <c r="UCU183" s="984"/>
      <c r="UCV183" s="984"/>
      <c r="UCW183" s="984"/>
      <c r="UCX183" s="984"/>
      <c r="UCY183" s="984"/>
      <c r="UCZ183" s="984"/>
      <c r="UDA183" s="984"/>
      <c r="UDB183" s="984"/>
      <c r="UDC183" s="984"/>
      <c r="UDD183" s="984"/>
      <c r="UDE183" s="984"/>
      <c r="UDF183" s="984"/>
      <c r="UDG183" s="984"/>
      <c r="UDH183" s="984"/>
      <c r="UDI183" s="984"/>
      <c r="UDJ183" s="984"/>
      <c r="UDK183" s="984"/>
      <c r="UDL183" s="984"/>
      <c r="UDM183" s="984"/>
      <c r="UDN183" s="984"/>
      <c r="UDO183" s="984"/>
      <c r="UDP183" s="984"/>
      <c r="UDQ183" s="984"/>
      <c r="UDR183" s="984"/>
      <c r="UDS183" s="984"/>
      <c r="UDT183" s="984"/>
      <c r="UDU183" s="984"/>
      <c r="UDV183" s="984"/>
      <c r="UDW183" s="984"/>
      <c r="UDX183" s="984"/>
      <c r="UDY183" s="984"/>
      <c r="UDZ183" s="984"/>
      <c r="UEA183" s="984"/>
      <c r="UEB183" s="984"/>
      <c r="UEC183" s="984"/>
      <c r="UED183" s="984"/>
      <c r="UEE183" s="984"/>
      <c r="UEF183" s="984"/>
      <c r="UEG183" s="984"/>
      <c r="UEH183" s="984"/>
      <c r="UEI183" s="984"/>
      <c r="UEJ183" s="984"/>
      <c r="UEK183" s="984"/>
      <c r="UEL183" s="984"/>
      <c r="UEM183" s="984"/>
      <c r="UEN183" s="984"/>
      <c r="UEO183" s="984"/>
      <c r="UEP183" s="984"/>
      <c r="UEQ183" s="984"/>
      <c r="UER183" s="984"/>
      <c r="UES183" s="984"/>
      <c r="UET183" s="984"/>
      <c r="UEU183" s="984"/>
      <c r="UEV183" s="984"/>
      <c r="UEW183" s="984"/>
      <c r="UEX183" s="984"/>
      <c r="UEY183" s="984"/>
      <c r="UEZ183" s="984"/>
      <c r="UFA183" s="984"/>
      <c r="UFB183" s="984"/>
      <c r="UFC183" s="984"/>
      <c r="UFD183" s="984"/>
      <c r="UFE183" s="984"/>
      <c r="UFF183" s="984"/>
      <c r="UFG183" s="984"/>
      <c r="UFH183" s="984"/>
      <c r="UFI183" s="984"/>
      <c r="UFJ183" s="984"/>
      <c r="UFK183" s="984"/>
      <c r="UFL183" s="984"/>
      <c r="UFM183" s="984"/>
      <c r="UFN183" s="984"/>
      <c r="UFO183" s="984"/>
      <c r="UFP183" s="984"/>
      <c r="UFQ183" s="984"/>
      <c r="UFR183" s="984"/>
      <c r="UFS183" s="984"/>
      <c r="UFT183" s="984"/>
      <c r="UFU183" s="984"/>
      <c r="UFV183" s="984"/>
      <c r="UFW183" s="984"/>
      <c r="UFX183" s="984"/>
      <c r="UFY183" s="984"/>
      <c r="UFZ183" s="984"/>
      <c r="UGA183" s="984"/>
      <c r="UGB183" s="984"/>
      <c r="UGC183" s="984"/>
      <c r="UGD183" s="984"/>
      <c r="UGE183" s="984"/>
      <c r="UGF183" s="984"/>
      <c r="UGG183" s="984"/>
      <c r="UGH183" s="984"/>
      <c r="UGI183" s="984"/>
      <c r="UGJ183" s="984"/>
      <c r="UGK183" s="984"/>
      <c r="UGL183" s="984"/>
      <c r="UGM183" s="984"/>
      <c r="UGN183" s="984"/>
      <c r="UGO183" s="984"/>
      <c r="UGP183" s="984"/>
      <c r="UGQ183" s="984"/>
      <c r="UGR183" s="984"/>
      <c r="UGS183" s="984"/>
      <c r="UGT183" s="984"/>
      <c r="UGU183" s="984"/>
      <c r="UGV183" s="984"/>
      <c r="UGW183" s="984"/>
      <c r="UGX183" s="984"/>
      <c r="UGY183" s="984"/>
      <c r="UGZ183" s="984"/>
      <c r="UHA183" s="984"/>
      <c r="UHB183" s="984"/>
      <c r="UHC183" s="984"/>
      <c r="UHD183" s="984"/>
      <c r="UHE183" s="984"/>
      <c r="UHF183" s="984"/>
      <c r="UHG183" s="984"/>
      <c r="UHH183" s="984"/>
      <c r="UHI183" s="984"/>
      <c r="UHJ183" s="984"/>
      <c r="UHK183" s="984"/>
      <c r="UHL183" s="984"/>
      <c r="UHM183" s="984"/>
      <c r="UHN183" s="984"/>
      <c r="UHO183" s="984"/>
      <c r="UHP183" s="984"/>
      <c r="UHQ183" s="984"/>
      <c r="UHR183" s="984"/>
      <c r="UHS183" s="984"/>
      <c r="UHT183" s="984"/>
      <c r="UHU183" s="984"/>
      <c r="UHV183" s="984"/>
      <c r="UHW183" s="984"/>
      <c r="UHX183" s="984"/>
      <c r="UHY183" s="984"/>
      <c r="UHZ183" s="984"/>
      <c r="UIA183" s="984"/>
      <c r="UIB183" s="984"/>
      <c r="UIC183" s="984"/>
      <c r="UID183" s="984"/>
      <c r="UIE183" s="984"/>
      <c r="UIF183" s="984"/>
      <c r="UIG183" s="984"/>
      <c r="UIH183" s="984"/>
      <c r="UII183" s="984"/>
      <c r="UIJ183" s="984"/>
      <c r="UIK183" s="984"/>
      <c r="UIL183" s="984"/>
      <c r="UIM183" s="984"/>
      <c r="UIN183" s="984"/>
      <c r="UIO183" s="984"/>
      <c r="UIP183" s="984"/>
      <c r="UIQ183" s="984"/>
      <c r="UIR183" s="984"/>
      <c r="UIS183" s="984"/>
      <c r="UIT183" s="984"/>
      <c r="UIU183" s="984"/>
      <c r="UIV183" s="984"/>
      <c r="UIW183" s="984"/>
      <c r="UIX183" s="984"/>
      <c r="UIY183" s="984"/>
      <c r="UIZ183" s="984"/>
      <c r="UJA183" s="984"/>
      <c r="UJB183" s="984"/>
      <c r="UJC183" s="984"/>
      <c r="UJD183" s="984"/>
      <c r="UJE183" s="984"/>
      <c r="UJF183" s="984"/>
      <c r="UJG183" s="984"/>
      <c r="UJH183" s="984"/>
      <c r="UJI183" s="984"/>
      <c r="UJJ183" s="984"/>
      <c r="UJK183" s="984"/>
      <c r="UJL183" s="984"/>
      <c r="UJM183" s="984"/>
      <c r="UJN183" s="984"/>
      <c r="UJO183" s="984"/>
      <c r="UJP183" s="984"/>
      <c r="UJQ183" s="984"/>
      <c r="UJR183" s="984"/>
      <c r="UJS183" s="984"/>
      <c r="UJT183" s="984"/>
      <c r="UJU183" s="984"/>
      <c r="UJV183" s="984"/>
      <c r="UJW183" s="984"/>
      <c r="UJX183" s="984"/>
      <c r="UJY183" s="984"/>
      <c r="UJZ183" s="984"/>
      <c r="UKA183" s="984"/>
      <c r="UKB183" s="984"/>
      <c r="UKC183" s="984"/>
      <c r="UKD183" s="984"/>
      <c r="UKE183" s="984"/>
      <c r="UKF183" s="984"/>
      <c r="UKG183" s="984"/>
      <c r="UKH183" s="984"/>
      <c r="UKI183" s="984"/>
      <c r="UKJ183" s="984"/>
      <c r="UKK183" s="984"/>
      <c r="UKL183" s="984"/>
      <c r="UKM183" s="984"/>
      <c r="UKN183" s="984"/>
      <c r="UKO183" s="984"/>
      <c r="UKP183" s="984"/>
      <c r="UKQ183" s="984"/>
      <c r="UKR183" s="984"/>
      <c r="UKS183" s="984"/>
      <c r="UKT183" s="984"/>
      <c r="UKU183" s="984"/>
      <c r="UKV183" s="984"/>
      <c r="UKW183" s="984"/>
      <c r="UKX183" s="984"/>
      <c r="UKY183" s="984"/>
      <c r="UKZ183" s="984"/>
      <c r="ULA183" s="984"/>
      <c r="ULB183" s="984"/>
      <c r="ULC183" s="984"/>
      <c r="ULD183" s="984"/>
      <c r="ULE183" s="984"/>
      <c r="ULF183" s="984"/>
      <c r="ULG183" s="984"/>
      <c r="ULH183" s="984"/>
      <c r="ULI183" s="984"/>
      <c r="ULJ183" s="984"/>
      <c r="ULK183" s="984"/>
      <c r="ULL183" s="984"/>
      <c r="ULM183" s="984"/>
      <c r="ULN183" s="984"/>
      <c r="ULO183" s="984"/>
      <c r="ULP183" s="984"/>
      <c r="ULQ183" s="984"/>
      <c r="ULR183" s="984"/>
      <c r="ULS183" s="984"/>
      <c r="ULT183" s="984"/>
      <c r="ULU183" s="984"/>
      <c r="ULV183" s="984"/>
      <c r="ULW183" s="984"/>
      <c r="ULX183" s="984"/>
      <c r="ULY183" s="984"/>
      <c r="ULZ183" s="984"/>
      <c r="UMA183" s="984"/>
      <c r="UMB183" s="984"/>
      <c r="UMC183" s="984"/>
      <c r="UMD183" s="984"/>
      <c r="UME183" s="984"/>
      <c r="UMF183" s="984"/>
      <c r="UMG183" s="984"/>
      <c r="UMH183" s="984"/>
      <c r="UMI183" s="984"/>
      <c r="UMJ183" s="984"/>
      <c r="UMK183" s="984"/>
      <c r="UML183" s="984"/>
      <c r="UMM183" s="984"/>
      <c r="UMN183" s="984"/>
      <c r="UMO183" s="984"/>
      <c r="UMP183" s="984"/>
      <c r="UMQ183" s="984"/>
      <c r="UMR183" s="984"/>
      <c r="UMS183" s="984"/>
      <c r="UMT183" s="984"/>
      <c r="UMU183" s="984"/>
      <c r="UMV183" s="984"/>
      <c r="UMW183" s="984"/>
      <c r="UMX183" s="984"/>
      <c r="UMY183" s="984"/>
      <c r="UMZ183" s="984"/>
      <c r="UNA183" s="984"/>
      <c r="UNB183" s="984"/>
      <c r="UNC183" s="984"/>
      <c r="UND183" s="984"/>
      <c r="UNE183" s="984"/>
      <c r="UNF183" s="984"/>
      <c r="UNG183" s="984"/>
      <c r="UNH183" s="984"/>
      <c r="UNI183" s="984"/>
      <c r="UNJ183" s="984"/>
      <c r="UNK183" s="984"/>
      <c r="UNL183" s="984"/>
      <c r="UNM183" s="984"/>
      <c r="UNN183" s="984"/>
      <c r="UNO183" s="984"/>
      <c r="UNP183" s="984"/>
      <c r="UNQ183" s="984"/>
      <c r="UNR183" s="984"/>
      <c r="UNS183" s="984"/>
      <c r="UNT183" s="984"/>
      <c r="UNU183" s="984"/>
      <c r="UNV183" s="984"/>
      <c r="UNW183" s="984"/>
      <c r="UNX183" s="984"/>
      <c r="UNY183" s="984"/>
      <c r="UNZ183" s="984"/>
      <c r="UOA183" s="984"/>
      <c r="UOB183" s="984"/>
      <c r="UOC183" s="984"/>
      <c r="UOD183" s="984"/>
      <c r="UOE183" s="984"/>
      <c r="UOF183" s="984"/>
      <c r="UOG183" s="984"/>
      <c r="UOH183" s="984"/>
      <c r="UOI183" s="984"/>
      <c r="UOJ183" s="984"/>
      <c r="UOK183" s="984"/>
      <c r="UOL183" s="984"/>
      <c r="UOM183" s="984"/>
      <c r="UON183" s="984"/>
      <c r="UOO183" s="984"/>
      <c r="UOP183" s="984"/>
      <c r="UOQ183" s="984"/>
      <c r="UOR183" s="984"/>
      <c r="UOS183" s="984"/>
      <c r="UOT183" s="984"/>
      <c r="UOU183" s="984"/>
      <c r="UOV183" s="984"/>
      <c r="UOW183" s="984"/>
      <c r="UOX183" s="984"/>
      <c r="UOY183" s="984"/>
      <c r="UOZ183" s="984"/>
      <c r="UPA183" s="984"/>
      <c r="UPB183" s="984"/>
      <c r="UPC183" s="984"/>
      <c r="UPD183" s="984"/>
      <c r="UPE183" s="984"/>
      <c r="UPF183" s="984"/>
      <c r="UPG183" s="984"/>
      <c r="UPH183" s="984"/>
      <c r="UPI183" s="984"/>
      <c r="UPJ183" s="984"/>
      <c r="UPK183" s="984"/>
      <c r="UPL183" s="984"/>
      <c r="UPM183" s="984"/>
      <c r="UPN183" s="984"/>
      <c r="UPO183" s="984"/>
      <c r="UPP183" s="984"/>
      <c r="UPQ183" s="984"/>
      <c r="UPR183" s="984"/>
      <c r="UPS183" s="984"/>
      <c r="UPT183" s="984"/>
      <c r="UPU183" s="984"/>
      <c r="UPV183" s="984"/>
      <c r="UPW183" s="984"/>
      <c r="UPX183" s="984"/>
      <c r="UPY183" s="984"/>
      <c r="UPZ183" s="984"/>
      <c r="UQA183" s="984"/>
      <c r="UQB183" s="984"/>
      <c r="UQC183" s="984"/>
      <c r="UQD183" s="984"/>
      <c r="UQE183" s="984"/>
      <c r="UQF183" s="984"/>
      <c r="UQG183" s="984"/>
      <c r="UQH183" s="984"/>
      <c r="UQI183" s="984"/>
      <c r="UQJ183" s="984"/>
      <c r="UQK183" s="984"/>
      <c r="UQL183" s="984"/>
      <c r="UQM183" s="984"/>
      <c r="UQN183" s="984"/>
      <c r="UQO183" s="984"/>
      <c r="UQP183" s="984"/>
      <c r="UQQ183" s="984"/>
      <c r="UQR183" s="984"/>
      <c r="UQS183" s="984"/>
      <c r="UQT183" s="984"/>
      <c r="UQU183" s="984"/>
      <c r="UQV183" s="984"/>
      <c r="UQW183" s="984"/>
      <c r="UQX183" s="984"/>
      <c r="UQY183" s="984"/>
      <c r="UQZ183" s="984"/>
      <c r="URA183" s="984"/>
      <c r="URB183" s="984"/>
      <c r="URC183" s="984"/>
      <c r="URD183" s="984"/>
      <c r="URE183" s="984"/>
      <c r="URF183" s="984"/>
      <c r="URG183" s="984"/>
      <c r="URH183" s="984"/>
      <c r="URI183" s="984"/>
      <c r="URJ183" s="984"/>
      <c r="URK183" s="984"/>
      <c r="URL183" s="984"/>
      <c r="URM183" s="984"/>
      <c r="URN183" s="984"/>
      <c r="URO183" s="984"/>
      <c r="URP183" s="984"/>
      <c r="URQ183" s="984"/>
      <c r="URR183" s="984"/>
      <c r="URS183" s="984"/>
      <c r="URT183" s="984"/>
      <c r="URU183" s="984"/>
      <c r="URV183" s="984"/>
      <c r="URW183" s="984"/>
      <c r="URX183" s="984"/>
      <c r="URY183" s="984"/>
      <c r="URZ183" s="984"/>
      <c r="USA183" s="984"/>
      <c r="USB183" s="984"/>
      <c r="USC183" s="984"/>
      <c r="USD183" s="984"/>
      <c r="USE183" s="984"/>
      <c r="USF183" s="984"/>
      <c r="USG183" s="984"/>
      <c r="USH183" s="984"/>
      <c r="USI183" s="984"/>
      <c r="USJ183" s="984"/>
      <c r="USK183" s="984"/>
      <c r="USL183" s="984"/>
      <c r="USM183" s="984"/>
      <c r="USN183" s="984"/>
      <c r="USO183" s="984"/>
      <c r="USP183" s="984"/>
      <c r="USQ183" s="984"/>
      <c r="USR183" s="984"/>
      <c r="USS183" s="984"/>
      <c r="UST183" s="984"/>
      <c r="USU183" s="984"/>
      <c r="USV183" s="984"/>
      <c r="USW183" s="984"/>
      <c r="USX183" s="984"/>
      <c r="USY183" s="984"/>
      <c r="USZ183" s="984"/>
      <c r="UTA183" s="984"/>
      <c r="UTB183" s="984"/>
      <c r="UTC183" s="984"/>
      <c r="UTD183" s="984"/>
      <c r="UTE183" s="984"/>
      <c r="UTF183" s="984"/>
      <c r="UTG183" s="984"/>
      <c r="UTH183" s="984"/>
      <c r="UTI183" s="984"/>
      <c r="UTJ183" s="984"/>
      <c r="UTK183" s="984"/>
      <c r="UTL183" s="984"/>
      <c r="UTM183" s="984"/>
      <c r="UTN183" s="984"/>
      <c r="UTO183" s="984"/>
      <c r="UTP183" s="984"/>
      <c r="UTQ183" s="984"/>
      <c r="UTR183" s="984"/>
      <c r="UTS183" s="984"/>
      <c r="UTT183" s="984"/>
      <c r="UTU183" s="984"/>
      <c r="UTV183" s="984"/>
      <c r="UTW183" s="984"/>
      <c r="UTX183" s="984"/>
      <c r="UTY183" s="984"/>
      <c r="UTZ183" s="984"/>
      <c r="UUA183" s="984"/>
      <c r="UUB183" s="984"/>
      <c r="UUC183" s="984"/>
      <c r="UUD183" s="984"/>
      <c r="UUE183" s="984"/>
      <c r="UUF183" s="984"/>
      <c r="UUG183" s="984"/>
      <c r="UUH183" s="984"/>
      <c r="UUI183" s="984"/>
      <c r="UUJ183" s="984"/>
      <c r="UUK183" s="984"/>
      <c r="UUL183" s="984"/>
      <c r="UUM183" s="984"/>
      <c r="UUN183" s="984"/>
      <c r="UUO183" s="984"/>
      <c r="UUP183" s="984"/>
      <c r="UUQ183" s="984"/>
      <c r="UUR183" s="984"/>
      <c r="UUS183" s="984"/>
      <c r="UUT183" s="984"/>
      <c r="UUU183" s="984"/>
      <c r="UUV183" s="984"/>
      <c r="UUW183" s="984"/>
      <c r="UUX183" s="984"/>
      <c r="UUY183" s="984"/>
      <c r="UUZ183" s="984"/>
      <c r="UVA183" s="984"/>
      <c r="UVB183" s="984"/>
      <c r="UVC183" s="984"/>
      <c r="UVD183" s="984"/>
      <c r="UVE183" s="984"/>
      <c r="UVF183" s="984"/>
      <c r="UVG183" s="984"/>
      <c r="UVH183" s="984"/>
      <c r="UVI183" s="984"/>
      <c r="UVJ183" s="984"/>
      <c r="UVK183" s="984"/>
      <c r="UVL183" s="984"/>
      <c r="UVM183" s="984"/>
      <c r="UVN183" s="984"/>
      <c r="UVO183" s="984"/>
      <c r="UVP183" s="984"/>
      <c r="UVQ183" s="984"/>
      <c r="UVR183" s="984"/>
      <c r="UVS183" s="984"/>
      <c r="UVT183" s="984"/>
      <c r="UVU183" s="984"/>
      <c r="UVV183" s="984"/>
      <c r="UVW183" s="984"/>
      <c r="UVX183" s="984"/>
      <c r="UVY183" s="984"/>
      <c r="UVZ183" s="984"/>
      <c r="UWA183" s="984"/>
      <c r="UWB183" s="984"/>
      <c r="UWC183" s="984"/>
      <c r="UWD183" s="984"/>
      <c r="UWE183" s="984"/>
      <c r="UWF183" s="984"/>
      <c r="UWG183" s="984"/>
      <c r="UWH183" s="984"/>
      <c r="UWI183" s="984"/>
      <c r="UWJ183" s="984"/>
      <c r="UWK183" s="984"/>
      <c r="UWL183" s="984"/>
      <c r="UWM183" s="984"/>
      <c r="UWN183" s="984"/>
      <c r="UWO183" s="984"/>
      <c r="UWP183" s="984"/>
      <c r="UWQ183" s="984"/>
      <c r="UWR183" s="984"/>
      <c r="UWS183" s="984"/>
      <c r="UWT183" s="984"/>
      <c r="UWU183" s="984"/>
      <c r="UWV183" s="984"/>
      <c r="UWW183" s="984"/>
      <c r="UWX183" s="984"/>
      <c r="UWY183" s="984"/>
      <c r="UWZ183" s="984"/>
      <c r="UXA183" s="984"/>
      <c r="UXB183" s="984"/>
      <c r="UXC183" s="984"/>
      <c r="UXD183" s="984"/>
      <c r="UXE183" s="984"/>
      <c r="UXF183" s="984"/>
      <c r="UXG183" s="984"/>
      <c r="UXH183" s="984"/>
      <c r="UXI183" s="984"/>
      <c r="UXJ183" s="984"/>
      <c r="UXK183" s="984"/>
      <c r="UXL183" s="984"/>
      <c r="UXM183" s="984"/>
      <c r="UXN183" s="984"/>
      <c r="UXO183" s="984"/>
      <c r="UXP183" s="984"/>
      <c r="UXQ183" s="984"/>
      <c r="UXR183" s="984"/>
      <c r="UXS183" s="984"/>
      <c r="UXT183" s="984"/>
      <c r="UXU183" s="984"/>
      <c r="UXV183" s="984"/>
      <c r="UXW183" s="984"/>
      <c r="UXX183" s="984"/>
      <c r="UXY183" s="984"/>
      <c r="UXZ183" s="984"/>
      <c r="UYA183" s="984"/>
      <c r="UYB183" s="984"/>
      <c r="UYC183" s="984"/>
      <c r="UYD183" s="984"/>
      <c r="UYE183" s="984"/>
      <c r="UYF183" s="984"/>
      <c r="UYG183" s="984"/>
      <c r="UYH183" s="984"/>
      <c r="UYI183" s="984"/>
      <c r="UYJ183" s="984"/>
      <c r="UYK183" s="984"/>
      <c r="UYL183" s="984"/>
      <c r="UYM183" s="984"/>
      <c r="UYN183" s="984"/>
      <c r="UYO183" s="984"/>
      <c r="UYP183" s="984"/>
      <c r="UYQ183" s="984"/>
      <c r="UYR183" s="984"/>
      <c r="UYS183" s="984"/>
      <c r="UYT183" s="984"/>
      <c r="UYU183" s="984"/>
      <c r="UYV183" s="984"/>
      <c r="UYW183" s="984"/>
      <c r="UYX183" s="984"/>
      <c r="UYY183" s="984"/>
      <c r="UYZ183" s="984"/>
      <c r="UZA183" s="984"/>
      <c r="UZB183" s="984"/>
      <c r="UZC183" s="984"/>
      <c r="UZD183" s="984"/>
      <c r="UZE183" s="984"/>
      <c r="UZF183" s="984"/>
      <c r="UZG183" s="984"/>
      <c r="UZH183" s="984"/>
      <c r="UZI183" s="984"/>
      <c r="UZJ183" s="984"/>
      <c r="UZK183" s="984"/>
      <c r="UZL183" s="984"/>
      <c r="UZM183" s="984"/>
      <c r="UZN183" s="984"/>
      <c r="UZO183" s="984"/>
      <c r="UZP183" s="984"/>
      <c r="UZQ183" s="984"/>
      <c r="UZR183" s="984"/>
      <c r="UZS183" s="984"/>
      <c r="UZT183" s="984"/>
      <c r="UZU183" s="984"/>
      <c r="UZV183" s="984"/>
      <c r="UZW183" s="984"/>
      <c r="UZX183" s="984"/>
      <c r="UZY183" s="984"/>
      <c r="UZZ183" s="984"/>
      <c r="VAA183" s="984"/>
      <c r="VAB183" s="984"/>
      <c r="VAC183" s="984"/>
      <c r="VAD183" s="984"/>
      <c r="VAE183" s="984"/>
      <c r="VAF183" s="984"/>
      <c r="VAG183" s="984"/>
      <c r="VAH183" s="984"/>
      <c r="VAI183" s="984"/>
      <c r="VAJ183" s="984"/>
      <c r="VAK183" s="984"/>
      <c r="VAL183" s="984"/>
      <c r="VAM183" s="984"/>
      <c r="VAN183" s="984"/>
      <c r="VAO183" s="984"/>
      <c r="VAP183" s="984"/>
      <c r="VAQ183" s="984"/>
      <c r="VAR183" s="984"/>
      <c r="VAS183" s="984"/>
      <c r="VAT183" s="984"/>
      <c r="VAU183" s="984"/>
      <c r="VAV183" s="984"/>
      <c r="VAW183" s="984"/>
      <c r="VAX183" s="984"/>
      <c r="VAY183" s="984"/>
      <c r="VAZ183" s="984"/>
      <c r="VBA183" s="984"/>
      <c r="VBB183" s="984"/>
      <c r="VBC183" s="984"/>
      <c r="VBD183" s="984"/>
      <c r="VBE183" s="984"/>
      <c r="VBF183" s="984"/>
      <c r="VBG183" s="984"/>
      <c r="VBH183" s="984"/>
      <c r="VBI183" s="984"/>
      <c r="VBJ183" s="984"/>
      <c r="VBK183" s="984"/>
      <c r="VBL183" s="984"/>
      <c r="VBM183" s="984"/>
      <c r="VBN183" s="984"/>
      <c r="VBO183" s="984"/>
      <c r="VBP183" s="984"/>
      <c r="VBQ183" s="984"/>
      <c r="VBR183" s="984"/>
      <c r="VBS183" s="984"/>
      <c r="VBT183" s="984"/>
      <c r="VBU183" s="984"/>
      <c r="VBV183" s="984"/>
      <c r="VBW183" s="984"/>
      <c r="VBX183" s="984"/>
      <c r="VBY183" s="984"/>
      <c r="VBZ183" s="984"/>
      <c r="VCA183" s="984"/>
      <c r="VCB183" s="984"/>
      <c r="VCC183" s="984"/>
      <c r="VCD183" s="984"/>
      <c r="VCE183" s="984"/>
      <c r="VCF183" s="984"/>
      <c r="VCG183" s="984"/>
      <c r="VCH183" s="984"/>
      <c r="VCI183" s="984"/>
      <c r="VCJ183" s="984"/>
      <c r="VCK183" s="984"/>
      <c r="VCL183" s="984"/>
      <c r="VCM183" s="984"/>
      <c r="VCN183" s="984"/>
      <c r="VCO183" s="984"/>
      <c r="VCP183" s="984"/>
      <c r="VCQ183" s="984"/>
      <c r="VCR183" s="984"/>
      <c r="VCS183" s="984"/>
      <c r="VCT183" s="984"/>
      <c r="VCU183" s="984"/>
      <c r="VCV183" s="984"/>
      <c r="VCW183" s="984"/>
      <c r="VCX183" s="984"/>
      <c r="VCY183" s="984"/>
      <c r="VCZ183" s="984"/>
      <c r="VDA183" s="984"/>
      <c r="VDB183" s="984"/>
      <c r="VDC183" s="984"/>
      <c r="VDD183" s="984"/>
      <c r="VDE183" s="984"/>
      <c r="VDF183" s="984"/>
      <c r="VDG183" s="984"/>
      <c r="VDH183" s="984"/>
      <c r="VDI183" s="984"/>
      <c r="VDJ183" s="984"/>
      <c r="VDK183" s="984"/>
      <c r="VDL183" s="984"/>
      <c r="VDM183" s="984"/>
      <c r="VDN183" s="984"/>
      <c r="VDO183" s="984"/>
      <c r="VDP183" s="984"/>
      <c r="VDQ183" s="984"/>
      <c r="VDR183" s="984"/>
      <c r="VDS183" s="984"/>
      <c r="VDT183" s="984"/>
      <c r="VDU183" s="984"/>
      <c r="VDV183" s="984"/>
      <c r="VDW183" s="984"/>
      <c r="VDX183" s="984"/>
      <c r="VDY183" s="984"/>
      <c r="VDZ183" s="984"/>
      <c r="VEA183" s="984"/>
      <c r="VEB183" s="984"/>
      <c r="VEC183" s="984"/>
      <c r="VED183" s="984"/>
      <c r="VEE183" s="984"/>
      <c r="VEF183" s="984"/>
      <c r="VEG183" s="984"/>
      <c r="VEH183" s="984"/>
      <c r="VEI183" s="984"/>
      <c r="VEJ183" s="984"/>
      <c r="VEK183" s="984"/>
      <c r="VEL183" s="984"/>
      <c r="VEM183" s="984"/>
      <c r="VEN183" s="984"/>
      <c r="VEO183" s="984"/>
      <c r="VEP183" s="984"/>
      <c r="VEQ183" s="984"/>
      <c r="VER183" s="984"/>
      <c r="VES183" s="984"/>
      <c r="VET183" s="984"/>
      <c r="VEU183" s="984"/>
      <c r="VEV183" s="984"/>
      <c r="VEW183" s="984"/>
      <c r="VEX183" s="984"/>
      <c r="VEY183" s="984"/>
      <c r="VEZ183" s="984"/>
      <c r="VFA183" s="984"/>
      <c r="VFB183" s="984"/>
      <c r="VFC183" s="984"/>
      <c r="VFD183" s="984"/>
      <c r="VFE183" s="984"/>
      <c r="VFF183" s="984"/>
      <c r="VFG183" s="984"/>
      <c r="VFH183" s="984"/>
      <c r="VFI183" s="984"/>
      <c r="VFJ183" s="984"/>
      <c r="VFK183" s="984"/>
      <c r="VFL183" s="984"/>
      <c r="VFM183" s="984"/>
      <c r="VFN183" s="984"/>
      <c r="VFO183" s="984"/>
      <c r="VFP183" s="984"/>
      <c r="VFQ183" s="984"/>
      <c r="VFR183" s="984"/>
      <c r="VFS183" s="984"/>
      <c r="VFT183" s="984"/>
      <c r="VFU183" s="984"/>
      <c r="VFV183" s="984"/>
      <c r="VFW183" s="984"/>
      <c r="VFX183" s="984"/>
      <c r="VFY183" s="984"/>
      <c r="VFZ183" s="984"/>
      <c r="VGA183" s="984"/>
      <c r="VGB183" s="984"/>
      <c r="VGC183" s="984"/>
      <c r="VGD183" s="984"/>
      <c r="VGE183" s="984"/>
      <c r="VGF183" s="984"/>
      <c r="VGG183" s="984"/>
      <c r="VGH183" s="984"/>
      <c r="VGI183" s="984"/>
      <c r="VGJ183" s="984"/>
      <c r="VGK183" s="984"/>
      <c r="VGL183" s="984"/>
      <c r="VGM183" s="984"/>
      <c r="VGN183" s="984"/>
      <c r="VGO183" s="984"/>
      <c r="VGP183" s="984"/>
      <c r="VGQ183" s="984"/>
      <c r="VGR183" s="984"/>
      <c r="VGS183" s="984"/>
      <c r="VGT183" s="984"/>
      <c r="VGU183" s="984"/>
      <c r="VGV183" s="984"/>
      <c r="VGW183" s="984"/>
      <c r="VGX183" s="984"/>
      <c r="VGY183" s="984"/>
      <c r="VGZ183" s="984"/>
      <c r="VHA183" s="984"/>
      <c r="VHB183" s="984"/>
      <c r="VHC183" s="984"/>
      <c r="VHD183" s="984"/>
      <c r="VHE183" s="984"/>
      <c r="VHF183" s="984"/>
      <c r="VHG183" s="984"/>
      <c r="VHH183" s="984"/>
      <c r="VHI183" s="984"/>
      <c r="VHJ183" s="984"/>
      <c r="VHK183" s="984"/>
      <c r="VHL183" s="984"/>
      <c r="VHM183" s="984"/>
      <c r="VHN183" s="984"/>
      <c r="VHO183" s="984"/>
      <c r="VHP183" s="984"/>
      <c r="VHQ183" s="984"/>
      <c r="VHR183" s="984"/>
      <c r="VHS183" s="984"/>
      <c r="VHT183" s="984"/>
      <c r="VHU183" s="984"/>
      <c r="VHV183" s="984"/>
      <c r="VHW183" s="984"/>
      <c r="VHX183" s="984"/>
      <c r="VHY183" s="984"/>
      <c r="VHZ183" s="984"/>
      <c r="VIA183" s="984"/>
      <c r="VIB183" s="984"/>
      <c r="VIC183" s="984"/>
      <c r="VID183" s="984"/>
      <c r="VIE183" s="984"/>
      <c r="VIF183" s="984"/>
      <c r="VIG183" s="984"/>
      <c r="VIH183" s="984"/>
      <c r="VII183" s="984"/>
      <c r="VIJ183" s="984"/>
      <c r="VIK183" s="984"/>
      <c r="VIL183" s="984"/>
      <c r="VIM183" s="984"/>
      <c r="VIN183" s="984"/>
      <c r="VIO183" s="984"/>
      <c r="VIP183" s="984"/>
      <c r="VIQ183" s="984"/>
      <c r="VIR183" s="984"/>
      <c r="VIS183" s="984"/>
      <c r="VIT183" s="984"/>
      <c r="VIU183" s="984"/>
      <c r="VIV183" s="984"/>
      <c r="VIW183" s="984"/>
      <c r="VIX183" s="984"/>
      <c r="VIY183" s="984"/>
      <c r="VIZ183" s="984"/>
      <c r="VJA183" s="984"/>
      <c r="VJB183" s="984"/>
      <c r="VJC183" s="984"/>
      <c r="VJD183" s="984"/>
      <c r="VJE183" s="984"/>
      <c r="VJF183" s="984"/>
      <c r="VJG183" s="984"/>
      <c r="VJH183" s="984"/>
      <c r="VJI183" s="984"/>
      <c r="VJJ183" s="984"/>
      <c r="VJK183" s="984"/>
      <c r="VJL183" s="984"/>
      <c r="VJM183" s="984"/>
      <c r="VJN183" s="984"/>
      <c r="VJO183" s="984"/>
      <c r="VJP183" s="984"/>
      <c r="VJQ183" s="984"/>
      <c r="VJR183" s="984"/>
      <c r="VJS183" s="984"/>
      <c r="VJT183" s="984"/>
      <c r="VJU183" s="984"/>
      <c r="VJV183" s="984"/>
      <c r="VJW183" s="984"/>
      <c r="VJX183" s="984"/>
      <c r="VJY183" s="984"/>
      <c r="VJZ183" s="984"/>
      <c r="VKA183" s="984"/>
      <c r="VKB183" s="984"/>
      <c r="VKC183" s="984"/>
      <c r="VKD183" s="984"/>
      <c r="VKE183" s="984"/>
      <c r="VKF183" s="984"/>
      <c r="VKG183" s="984"/>
      <c r="VKH183" s="984"/>
      <c r="VKI183" s="984"/>
      <c r="VKJ183" s="984"/>
      <c r="VKK183" s="984"/>
      <c r="VKL183" s="984"/>
      <c r="VKM183" s="984"/>
      <c r="VKN183" s="984"/>
      <c r="VKO183" s="984"/>
      <c r="VKP183" s="984"/>
      <c r="VKQ183" s="984"/>
      <c r="VKR183" s="984"/>
      <c r="VKS183" s="984"/>
      <c r="VKT183" s="984"/>
      <c r="VKU183" s="984"/>
      <c r="VKV183" s="984"/>
      <c r="VKW183" s="984"/>
      <c r="VKX183" s="984"/>
      <c r="VKY183" s="984"/>
      <c r="VKZ183" s="984"/>
      <c r="VLA183" s="984"/>
      <c r="VLB183" s="984"/>
      <c r="VLC183" s="984"/>
      <c r="VLD183" s="984"/>
      <c r="VLE183" s="984"/>
      <c r="VLF183" s="984"/>
      <c r="VLG183" s="984"/>
      <c r="VLH183" s="984"/>
      <c r="VLI183" s="984"/>
      <c r="VLJ183" s="984"/>
      <c r="VLK183" s="984"/>
      <c r="VLL183" s="984"/>
      <c r="VLM183" s="984"/>
      <c r="VLN183" s="984"/>
      <c r="VLO183" s="984"/>
      <c r="VLP183" s="984"/>
      <c r="VLQ183" s="984"/>
      <c r="VLR183" s="984"/>
      <c r="VLS183" s="984"/>
      <c r="VLT183" s="984"/>
      <c r="VLU183" s="984"/>
      <c r="VLV183" s="984"/>
      <c r="VLW183" s="984"/>
      <c r="VLX183" s="984"/>
      <c r="VLY183" s="984"/>
      <c r="VLZ183" s="984"/>
      <c r="VMA183" s="984"/>
      <c r="VMB183" s="984"/>
      <c r="VMC183" s="984"/>
      <c r="VMD183" s="984"/>
      <c r="VME183" s="984"/>
      <c r="VMF183" s="984"/>
      <c r="VMG183" s="984"/>
      <c r="VMH183" s="984"/>
      <c r="VMI183" s="984"/>
      <c r="VMJ183" s="984"/>
      <c r="VMK183" s="984"/>
      <c r="VML183" s="984"/>
      <c r="VMM183" s="984"/>
      <c r="VMN183" s="984"/>
      <c r="VMO183" s="984"/>
      <c r="VMP183" s="984"/>
      <c r="VMQ183" s="984"/>
      <c r="VMR183" s="984"/>
      <c r="VMS183" s="984"/>
      <c r="VMT183" s="984"/>
      <c r="VMU183" s="984"/>
      <c r="VMV183" s="984"/>
      <c r="VMW183" s="984"/>
      <c r="VMX183" s="984"/>
      <c r="VMY183" s="984"/>
      <c r="VMZ183" s="984"/>
      <c r="VNA183" s="984"/>
      <c r="VNB183" s="984"/>
      <c r="VNC183" s="984"/>
      <c r="VND183" s="984"/>
      <c r="VNE183" s="984"/>
      <c r="VNF183" s="984"/>
      <c r="VNG183" s="984"/>
      <c r="VNH183" s="984"/>
      <c r="VNI183" s="984"/>
      <c r="VNJ183" s="984"/>
      <c r="VNK183" s="984"/>
      <c r="VNL183" s="984"/>
      <c r="VNM183" s="984"/>
      <c r="VNN183" s="984"/>
      <c r="VNO183" s="984"/>
      <c r="VNP183" s="984"/>
      <c r="VNQ183" s="984"/>
      <c r="VNR183" s="984"/>
      <c r="VNS183" s="984"/>
      <c r="VNT183" s="984"/>
      <c r="VNU183" s="984"/>
      <c r="VNV183" s="984"/>
      <c r="VNW183" s="984"/>
      <c r="VNX183" s="984"/>
      <c r="VNY183" s="984"/>
      <c r="VNZ183" s="984"/>
      <c r="VOA183" s="984"/>
      <c r="VOB183" s="984"/>
      <c r="VOC183" s="984"/>
      <c r="VOD183" s="984"/>
      <c r="VOE183" s="984"/>
      <c r="VOF183" s="984"/>
      <c r="VOG183" s="984"/>
      <c r="VOH183" s="984"/>
      <c r="VOI183" s="984"/>
      <c r="VOJ183" s="984"/>
      <c r="VOK183" s="984"/>
      <c r="VOL183" s="984"/>
      <c r="VOM183" s="984"/>
      <c r="VON183" s="984"/>
      <c r="VOO183" s="984"/>
      <c r="VOP183" s="984"/>
      <c r="VOQ183" s="984"/>
      <c r="VOR183" s="984"/>
      <c r="VOS183" s="984"/>
      <c r="VOT183" s="984"/>
      <c r="VOU183" s="984"/>
      <c r="VOV183" s="984"/>
      <c r="VOW183" s="984"/>
      <c r="VOX183" s="984"/>
      <c r="VOY183" s="984"/>
      <c r="VOZ183" s="984"/>
      <c r="VPA183" s="984"/>
      <c r="VPB183" s="984"/>
      <c r="VPC183" s="984"/>
      <c r="VPD183" s="984"/>
      <c r="VPE183" s="984"/>
      <c r="VPF183" s="984"/>
      <c r="VPG183" s="984"/>
      <c r="VPH183" s="984"/>
      <c r="VPI183" s="984"/>
      <c r="VPJ183" s="984"/>
      <c r="VPK183" s="984"/>
      <c r="VPL183" s="984"/>
      <c r="VPM183" s="984"/>
      <c r="VPN183" s="984"/>
      <c r="VPO183" s="984"/>
      <c r="VPP183" s="984"/>
      <c r="VPQ183" s="984"/>
      <c r="VPR183" s="984"/>
      <c r="VPS183" s="984"/>
      <c r="VPT183" s="984"/>
      <c r="VPU183" s="984"/>
      <c r="VPV183" s="984"/>
      <c r="VPW183" s="984"/>
      <c r="VPX183" s="984"/>
      <c r="VPY183" s="984"/>
      <c r="VPZ183" s="984"/>
      <c r="VQA183" s="984"/>
      <c r="VQB183" s="984"/>
      <c r="VQC183" s="984"/>
      <c r="VQD183" s="984"/>
      <c r="VQE183" s="984"/>
      <c r="VQF183" s="984"/>
      <c r="VQG183" s="984"/>
      <c r="VQH183" s="984"/>
      <c r="VQI183" s="984"/>
      <c r="VQJ183" s="984"/>
      <c r="VQK183" s="984"/>
      <c r="VQL183" s="984"/>
      <c r="VQM183" s="984"/>
      <c r="VQN183" s="984"/>
      <c r="VQO183" s="984"/>
      <c r="VQP183" s="984"/>
      <c r="VQQ183" s="984"/>
      <c r="VQR183" s="984"/>
      <c r="VQS183" s="984"/>
      <c r="VQT183" s="984"/>
      <c r="VQU183" s="984"/>
      <c r="VQV183" s="984"/>
      <c r="VQW183" s="984"/>
      <c r="VQX183" s="984"/>
      <c r="VQY183" s="984"/>
      <c r="VQZ183" s="984"/>
      <c r="VRA183" s="984"/>
      <c r="VRB183" s="984"/>
      <c r="VRC183" s="984"/>
      <c r="VRD183" s="984"/>
      <c r="VRE183" s="984"/>
      <c r="VRF183" s="984"/>
      <c r="VRG183" s="984"/>
      <c r="VRH183" s="984"/>
      <c r="VRI183" s="984"/>
      <c r="VRJ183" s="984"/>
      <c r="VRK183" s="984"/>
      <c r="VRL183" s="984"/>
      <c r="VRM183" s="984"/>
      <c r="VRN183" s="984"/>
      <c r="VRO183" s="984"/>
      <c r="VRP183" s="984"/>
      <c r="VRQ183" s="984"/>
      <c r="VRR183" s="984"/>
      <c r="VRS183" s="984"/>
      <c r="VRT183" s="984"/>
      <c r="VRU183" s="984"/>
      <c r="VRV183" s="984"/>
      <c r="VRW183" s="984"/>
      <c r="VRX183" s="984"/>
      <c r="VRY183" s="984"/>
      <c r="VRZ183" s="984"/>
      <c r="VSA183" s="984"/>
      <c r="VSB183" s="984"/>
      <c r="VSC183" s="984"/>
      <c r="VSD183" s="984"/>
      <c r="VSE183" s="984"/>
      <c r="VSF183" s="984"/>
      <c r="VSG183" s="984"/>
      <c r="VSH183" s="984"/>
      <c r="VSI183" s="984"/>
      <c r="VSJ183" s="984"/>
      <c r="VSK183" s="984"/>
      <c r="VSL183" s="984"/>
      <c r="VSM183" s="984"/>
      <c r="VSN183" s="984"/>
      <c r="VSO183" s="984"/>
      <c r="VSP183" s="984"/>
      <c r="VSQ183" s="984"/>
      <c r="VSR183" s="984"/>
      <c r="VSS183" s="984"/>
      <c r="VST183" s="984"/>
      <c r="VSU183" s="984"/>
      <c r="VSV183" s="984"/>
      <c r="VSW183" s="984"/>
      <c r="VSX183" s="984"/>
      <c r="VSY183" s="984"/>
      <c r="VSZ183" s="984"/>
      <c r="VTA183" s="984"/>
      <c r="VTB183" s="984"/>
      <c r="VTC183" s="984"/>
      <c r="VTD183" s="984"/>
      <c r="VTE183" s="984"/>
      <c r="VTF183" s="984"/>
      <c r="VTG183" s="984"/>
      <c r="VTH183" s="984"/>
      <c r="VTI183" s="984"/>
      <c r="VTJ183" s="984"/>
      <c r="VTK183" s="984"/>
      <c r="VTL183" s="984"/>
      <c r="VTM183" s="984"/>
      <c r="VTN183" s="984"/>
      <c r="VTO183" s="984"/>
      <c r="VTP183" s="984"/>
      <c r="VTQ183" s="984"/>
      <c r="VTR183" s="984"/>
      <c r="VTS183" s="984"/>
      <c r="VTT183" s="984"/>
      <c r="VTU183" s="984"/>
      <c r="VTV183" s="984"/>
      <c r="VTW183" s="984"/>
      <c r="VTX183" s="984"/>
      <c r="VTY183" s="984"/>
      <c r="VTZ183" s="984"/>
      <c r="VUA183" s="984"/>
      <c r="VUB183" s="984"/>
      <c r="VUC183" s="984"/>
      <c r="VUD183" s="984"/>
      <c r="VUE183" s="984"/>
      <c r="VUF183" s="984"/>
      <c r="VUG183" s="984"/>
      <c r="VUH183" s="984"/>
      <c r="VUI183" s="984"/>
      <c r="VUJ183" s="984"/>
      <c r="VUK183" s="984"/>
      <c r="VUL183" s="984"/>
      <c r="VUM183" s="984"/>
      <c r="VUN183" s="984"/>
      <c r="VUO183" s="984"/>
      <c r="VUP183" s="984"/>
      <c r="VUQ183" s="984"/>
      <c r="VUR183" s="984"/>
      <c r="VUS183" s="984"/>
      <c r="VUT183" s="984"/>
      <c r="VUU183" s="984"/>
      <c r="VUV183" s="984"/>
      <c r="VUW183" s="984"/>
      <c r="VUX183" s="984"/>
      <c r="VUY183" s="984"/>
      <c r="VUZ183" s="984"/>
      <c r="VVA183" s="984"/>
      <c r="VVB183" s="984"/>
      <c r="VVC183" s="984"/>
      <c r="VVD183" s="984"/>
      <c r="VVE183" s="984"/>
      <c r="VVF183" s="984"/>
      <c r="VVG183" s="984"/>
      <c r="VVH183" s="984"/>
      <c r="VVI183" s="984"/>
      <c r="VVJ183" s="984"/>
      <c r="VVK183" s="984"/>
      <c r="VVL183" s="984"/>
      <c r="VVM183" s="984"/>
      <c r="VVN183" s="984"/>
      <c r="VVO183" s="984"/>
      <c r="VVP183" s="984"/>
      <c r="VVQ183" s="984"/>
      <c r="VVR183" s="984"/>
      <c r="VVS183" s="984"/>
      <c r="VVT183" s="984"/>
      <c r="VVU183" s="984"/>
      <c r="VVV183" s="984"/>
      <c r="VVW183" s="984"/>
      <c r="VVX183" s="984"/>
      <c r="VVY183" s="984"/>
      <c r="VVZ183" s="984"/>
      <c r="VWA183" s="984"/>
      <c r="VWB183" s="984"/>
      <c r="VWC183" s="984"/>
      <c r="VWD183" s="984"/>
      <c r="VWE183" s="984"/>
      <c r="VWF183" s="984"/>
      <c r="VWG183" s="984"/>
      <c r="VWH183" s="984"/>
      <c r="VWI183" s="984"/>
      <c r="VWJ183" s="984"/>
      <c r="VWK183" s="984"/>
      <c r="VWL183" s="984"/>
      <c r="VWM183" s="984"/>
      <c r="VWN183" s="984"/>
      <c r="VWO183" s="984"/>
      <c r="VWP183" s="984"/>
      <c r="VWQ183" s="984"/>
      <c r="VWR183" s="984"/>
      <c r="VWS183" s="984"/>
      <c r="VWT183" s="984"/>
      <c r="VWU183" s="984"/>
      <c r="VWV183" s="984"/>
      <c r="VWW183" s="984"/>
      <c r="VWX183" s="984"/>
      <c r="VWY183" s="984"/>
      <c r="VWZ183" s="984"/>
      <c r="VXA183" s="984"/>
      <c r="VXB183" s="984"/>
      <c r="VXC183" s="984"/>
      <c r="VXD183" s="984"/>
      <c r="VXE183" s="984"/>
      <c r="VXF183" s="984"/>
      <c r="VXG183" s="984"/>
      <c r="VXH183" s="984"/>
      <c r="VXI183" s="984"/>
      <c r="VXJ183" s="984"/>
      <c r="VXK183" s="984"/>
      <c r="VXL183" s="984"/>
      <c r="VXM183" s="984"/>
      <c r="VXN183" s="984"/>
      <c r="VXO183" s="984"/>
      <c r="VXP183" s="984"/>
      <c r="VXQ183" s="984"/>
      <c r="VXR183" s="984"/>
      <c r="VXS183" s="984"/>
      <c r="VXT183" s="984"/>
      <c r="VXU183" s="984"/>
      <c r="VXV183" s="984"/>
      <c r="VXW183" s="984"/>
      <c r="VXX183" s="984"/>
      <c r="VXY183" s="984"/>
      <c r="VXZ183" s="984"/>
      <c r="VYA183" s="984"/>
      <c r="VYB183" s="984"/>
      <c r="VYC183" s="984"/>
      <c r="VYD183" s="984"/>
      <c r="VYE183" s="984"/>
      <c r="VYF183" s="984"/>
      <c r="VYG183" s="984"/>
      <c r="VYH183" s="984"/>
      <c r="VYI183" s="984"/>
      <c r="VYJ183" s="984"/>
      <c r="VYK183" s="984"/>
      <c r="VYL183" s="984"/>
      <c r="VYM183" s="984"/>
      <c r="VYN183" s="984"/>
      <c r="VYO183" s="984"/>
      <c r="VYP183" s="984"/>
      <c r="VYQ183" s="984"/>
      <c r="VYR183" s="984"/>
      <c r="VYS183" s="984"/>
      <c r="VYT183" s="984"/>
      <c r="VYU183" s="984"/>
      <c r="VYV183" s="984"/>
      <c r="VYW183" s="984"/>
      <c r="VYX183" s="984"/>
      <c r="VYY183" s="984"/>
      <c r="VYZ183" s="984"/>
      <c r="VZA183" s="984"/>
      <c r="VZB183" s="984"/>
      <c r="VZC183" s="984"/>
      <c r="VZD183" s="984"/>
      <c r="VZE183" s="984"/>
      <c r="VZF183" s="984"/>
      <c r="VZG183" s="984"/>
      <c r="VZH183" s="984"/>
      <c r="VZI183" s="984"/>
      <c r="VZJ183" s="984"/>
      <c r="VZK183" s="984"/>
      <c r="VZL183" s="984"/>
      <c r="VZM183" s="984"/>
      <c r="VZN183" s="984"/>
      <c r="VZO183" s="984"/>
      <c r="VZP183" s="984"/>
      <c r="VZQ183" s="984"/>
      <c r="VZR183" s="984"/>
      <c r="VZS183" s="984"/>
      <c r="VZT183" s="984"/>
      <c r="VZU183" s="984"/>
      <c r="VZV183" s="984"/>
      <c r="VZW183" s="984"/>
      <c r="VZX183" s="984"/>
      <c r="VZY183" s="984"/>
      <c r="VZZ183" s="984"/>
      <c r="WAA183" s="984"/>
      <c r="WAB183" s="984"/>
      <c r="WAC183" s="984"/>
      <c r="WAD183" s="984"/>
      <c r="WAE183" s="984"/>
      <c r="WAF183" s="984"/>
      <c r="WAG183" s="984"/>
      <c r="WAH183" s="984"/>
      <c r="WAI183" s="984"/>
      <c r="WAJ183" s="984"/>
      <c r="WAK183" s="984"/>
      <c r="WAL183" s="984"/>
      <c r="WAM183" s="984"/>
      <c r="WAN183" s="984"/>
      <c r="WAO183" s="984"/>
      <c r="WAP183" s="984"/>
      <c r="WAQ183" s="984"/>
      <c r="WAR183" s="984"/>
      <c r="WAS183" s="984"/>
      <c r="WAT183" s="984"/>
      <c r="WAU183" s="984"/>
      <c r="WAV183" s="984"/>
      <c r="WAW183" s="984"/>
      <c r="WAX183" s="984"/>
      <c r="WAY183" s="984"/>
      <c r="WAZ183" s="984"/>
      <c r="WBA183" s="984"/>
      <c r="WBB183" s="984"/>
      <c r="WBC183" s="984"/>
      <c r="WBD183" s="984"/>
      <c r="WBE183" s="984"/>
      <c r="WBF183" s="984"/>
      <c r="WBG183" s="984"/>
      <c r="WBH183" s="984"/>
      <c r="WBI183" s="984"/>
      <c r="WBJ183" s="984"/>
      <c r="WBK183" s="984"/>
      <c r="WBL183" s="984"/>
      <c r="WBM183" s="984"/>
      <c r="WBN183" s="984"/>
      <c r="WBO183" s="984"/>
      <c r="WBP183" s="984"/>
      <c r="WBQ183" s="984"/>
      <c r="WBR183" s="984"/>
      <c r="WBS183" s="984"/>
      <c r="WBT183" s="984"/>
      <c r="WBU183" s="984"/>
      <c r="WBV183" s="984"/>
      <c r="WBW183" s="984"/>
      <c r="WBX183" s="984"/>
      <c r="WBY183" s="984"/>
      <c r="WBZ183" s="984"/>
      <c r="WCA183" s="984"/>
      <c r="WCB183" s="984"/>
      <c r="WCC183" s="984"/>
      <c r="WCD183" s="984"/>
      <c r="WCE183" s="984"/>
      <c r="WCF183" s="984"/>
      <c r="WCG183" s="984"/>
      <c r="WCH183" s="984"/>
      <c r="WCI183" s="984"/>
      <c r="WCJ183" s="984"/>
      <c r="WCK183" s="984"/>
      <c r="WCL183" s="984"/>
      <c r="WCM183" s="984"/>
      <c r="WCN183" s="984"/>
      <c r="WCO183" s="984"/>
      <c r="WCP183" s="984"/>
      <c r="WCQ183" s="984"/>
      <c r="WCR183" s="984"/>
      <c r="WCS183" s="984"/>
      <c r="WCT183" s="984"/>
      <c r="WCU183" s="984"/>
      <c r="WCV183" s="984"/>
      <c r="WCW183" s="984"/>
      <c r="WCX183" s="984"/>
      <c r="WCY183" s="984"/>
      <c r="WCZ183" s="984"/>
      <c r="WDA183" s="984"/>
      <c r="WDB183" s="984"/>
      <c r="WDC183" s="984"/>
      <c r="WDD183" s="984"/>
      <c r="WDE183" s="984"/>
      <c r="WDF183" s="984"/>
      <c r="WDG183" s="984"/>
      <c r="WDH183" s="984"/>
      <c r="WDI183" s="984"/>
      <c r="WDJ183" s="984"/>
      <c r="WDK183" s="984"/>
      <c r="WDL183" s="984"/>
      <c r="WDM183" s="984"/>
      <c r="WDN183" s="984"/>
      <c r="WDO183" s="984"/>
      <c r="WDP183" s="984"/>
      <c r="WDQ183" s="984"/>
      <c r="WDR183" s="984"/>
      <c r="WDS183" s="984"/>
      <c r="WDT183" s="984"/>
      <c r="WDU183" s="984"/>
      <c r="WDV183" s="984"/>
      <c r="WDW183" s="984"/>
      <c r="WDX183" s="984"/>
      <c r="WDY183" s="984"/>
      <c r="WDZ183" s="984"/>
      <c r="WEA183" s="984"/>
      <c r="WEB183" s="984"/>
      <c r="WEC183" s="984"/>
      <c r="WED183" s="984"/>
      <c r="WEE183" s="984"/>
      <c r="WEF183" s="984"/>
      <c r="WEG183" s="984"/>
      <c r="WEH183" s="984"/>
      <c r="WEI183" s="984"/>
      <c r="WEJ183" s="984"/>
      <c r="WEK183" s="984"/>
      <c r="WEL183" s="984"/>
      <c r="WEM183" s="984"/>
      <c r="WEN183" s="984"/>
      <c r="WEO183" s="984"/>
      <c r="WEP183" s="984"/>
      <c r="WEQ183" s="984"/>
      <c r="WER183" s="984"/>
      <c r="WES183" s="984"/>
      <c r="WET183" s="984"/>
      <c r="WEU183" s="984"/>
      <c r="WEV183" s="984"/>
      <c r="WEW183" s="984"/>
      <c r="WEX183" s="984"/>
      <c r="WEY183" s="984"/>
      <c r="WEZ183" s="984"/>
      <c r="WFA183" s="984"/>
      <c r="WFB183" s="984"/>
      <c r="WFC183" s="984"/>
      <c r="WFD183" s="984"/>
      <c r="WFE183" s="984"/>
      <c r="WFF183" s="984"/>
      <c r="WFG183" s="984"/>
      <c r="WFH183" s="984"/>
      <c r="WFI183" s="984"/>
      <c r="WFJ183" s="984"/>
      <c r="WFK183" s="984"/>
      <c r="WFL183" s="984"/>
      <c r="WFM183" s="984"/>
      <c r="WFN183" s="984"/>
      <c r="WFO183" s="984"/>
      <c r="WFP183" s="984"/>
      <c r="WFQ183" s="984"/>
      <c r="WFR183" s="984"/>
      <c r="WFS183" s="984"/>
      <c r="WFT183" s="984"/>
      <c r="WFU183" s="984"/>
      <c r="WFV183" s="984"/>
      <c r="WFW183" s="984"/>
      <c r="WFX183" s="984"/>
      <c r="WFY183" s="984"/>
      <c r="WFZ183" s="984"/>
      <c r="WGA183" s="984"/>
      <c r="WGB183" s="984"/>
      <c r="WGC183" s="984"/>
      <c r="WGD183" s="984"/>
      <c r="WGE183" s="984"/>
      <c r="WGF183" s="984"/>
      <c r="WGG183" s="984"/>
      <c r="WGH183" s="984"/>
      <c r="WGI183" s="984"/>
      <c r="WGJ183" s="984"/>
      <c r="WGK183" s="984"/>
      <c r="WGL183" s="984"/>
      <c r="WGM183" s="984"/>
      <c r="WGN183" s="984"/>
      <c r="WGO183" s="984"/>
      <c r="WGP183" s="984"/>
      <c r="WGQ183" s="984"/>
      <c r="WGR183" s="984"/>
      <c r="WGS183" s="984"/>
      <c r="WGT183" s="984"/>
      <c r="WGU183" s="984"/>
      <c r="WGV183" s="984"/>
      <c r="WGW183" s="984"/>
      <c r="WGX183" s="984"/>
      <c r="WGY183" s="984"/>
      <c r="WGZ183" s="984"/>
      <c r="WHA183" s="984"/>
      <c r="WHB183" s="984"/>
      <c r="WHC183" s="984"/>
      <c r="WHD183" s="984"/>
      <c r="WHE183" s="984"/>
      <c r="WHF183" s="984"/>
      <c r="WHG183" s="984"/>
      <c r="WHH183" s="984"/>
      <c r="WHI183" s="984"/>
      <c r="WHJ183" s="984"/>
      <c r="WHK183" s="984"/>
      <c r="WHL183" s="984"/>
      <c r="WHM183" s="984"/>
      <c r="WHN183" s="984"/>
      <c r="WHO183" s="984"/>
      <c r="WHP183" s="984"/>
      <c r="WHQ183" s="984"/>
      <c r="WHR183" s="984"/>
      <c r="WHS183" s="984"/>
      <c r="WHT183" s="984"/>
      <c r="WHU183" s="984"/>
      <c r="WHV183" s="984"/>
      <c r="WHW183" s="984"/>
      <c r="WHX183" s="984"/>
      <c r="WHY183" s="984"/>
      <c r="WHZ183" s="984"/>
      <c r="WIA183" s="984"/>
      <c r="WIB183" s="984"/>
      <c r="WIC183" s="984"/>
      <c r="WID183" s="984"/>
      <c r="WIE183" s="984"/>
      <c r="WIF183" s="984"/>
      <c r="WIG183" s="984"/>
      <c r="WIH183" s="984"/>
      <c r="WII183" s="984"/>
      <c r="WIJ183" s="984"/>
      <c r="WIK183" s="984"/>
      <c r="WIL183" s="984"/>
      <c r="WIM183" s="984"/>
      <c r="WIN183" s="984"/>
      <c r="WIO183" s="984"/>
      <c r="WIP183" s="984"/>
      <c r="WIQ183" s="984"/>
      <c r="WIR183" s="984"/>
      <c r="WIS183" s="984"/>
      <c r="WIT183" s="984"/>
      <c r="WIU183" s="984"/>
      <c r="WIV183" s="984"/>
      <c r="WIW183" s="984"/>
      <c r="WIX183" s="984"/>
      <c r="WIY183" s="984"/>
      <c r="WIZ183" s="984"/>
      <c r="WJA183" s="984"/>
      <c r="WJB183" s="984"/>
      <c r="WJC183" s="984"/>
      <c r="WJD183" s="984"/>
      <c r="WJE183" s="984"/>
      <c r="WJF183" s="984"/>
      <c r="WJG183" s="984"/>
      <c r="WJH183" s="984"/>
      <c r="WJI183" s="984"/>
      <c r="WJJ183" s="984"/>
      <c r="WJK183" s="984"/>
      <c r="WJL183" s="984"/>
      <c r="WJM183" s="984"/>
      <c r="WJN183" s="984"/>
      <c r="WJO183" s="984"/>
      <c r="WJP183" s="984"/>
      <c r="WJQ183" s="984"/>
      <c r="WJR183" s="984"/>
      <c r="WJS183" s="984"/>
      <c r="WJT183" s="984"/>
      <c r="WJU183" s="984"/>
      <c r="WJV183" s="984"/>
      <c r="WJW183" s="984"/>
      <c r="WJX183" s="984"/>
      <c r="WJY183" s="984"/>
      <c r="WJZ183" s="984"/>
      <c r="WKA183" s="984"/>
      <c r="WKB183" s="984"/>
      <c r="WKC183" s="984"/>
      <c r="WKD183" s="984"/>
      <c r="WKE183" s="984"/>
      <c r="WKF183" s="984"/>
      <c r="WKG183" s="984"/>
      <c r="WKH183" s="984"/>
      <c r="WKI183" s="984"/>
      <c r="WKJ183" s="984"/>
      <c r="WKK183" s="984"/>
      <c r="WKL183" s="984"/>
      <c r="WKM183" s="984"/>
      <c r="WKN183" s="984"/>
      <c r="WKO183" s="984"/>
      <c r="WKP183" s="984"/>
      <c r="WKQ183" s="984"/>
      <c r="WKR183" s="984"/>
      <c r="WKS183" s="984"/>
      <c r="WKT183" s="984"/>
      <c r="WKU183" s="984"/>
      <c r="WKV183" s="984"/>
      <c r="WKW183" s="984"/>
      <c r="WKX183" s="984"/>
      <c r="WKY183" s="984"/>
      <c r="WKZ183" s="984"/>
      <c r="WLA183" s="984"/>
      <c r="WLB183" s="984"/>
      <c r="WLC183" s="984"/>
      <c r="WLD183" s="984"/>
      <c r="WLE183" s="984"/>
      <c r="WLF183" s="984"/>
      <c r="WLG183" s="984"/>
      <c r="WLH183" s="984"/>
      <c r="WLI183" s="984"/>
      <c r="WLJ183" s="984"/>
      <c r="WLK183" s="984"/>
      <c r="WLL183" s="984"/>
      <c r="WLM183" s="984"/>
      <c r="WLN183" s="984"/>
      <c r="WLO183" s="984"/>
      <c r="WLP183" s="984"/>
      <c r="WLQ183" s="984"/>
      <c r="WLR183" s="984"/>
      <c r="WLS183" s="984"/>
      <c r="WLT183" s="984"/>
      <c r="WLU183" s="984"/>
      <c r="WLV183" s="984"/>
      <c r="WLW183" s="984"/>
      <c r="WLX183" s="984"/>
      <c r="WLY183" s="984"/>
      <c r="WLZ183" s="984"/>
      <c r="WMA183" s="984"/>
      <c r="WMB183" s="984"/>
      <c r="WMC183" s="984"/>
      <c r="WMD183" s="984"/>
      <c r="WME183" s="984"/>
      <c r="WMF183" s="984"/>
      <c r="WMG183" s="984"/>
      <c r="WMH183" s="984"/>
      <c r="WMI183" s="984"/>
      <c r="WMJ183" s="984"/>
      <c r="WMK183" s="984"/>
      <c r="WML183" s="984"/>
      <c r="WMM183" s="984"/>
      <c r="WMN183" s="984"/>
      <c r="WMO183" s="984"/>
      <c r="WMP183" s="984"/>
      <c r="WMQ183" s="984"/>
      <c r="WMR183" s="984"/>
      <c r="WMS183" s="984"/>
      <c r="WMT183" s="984"/>
      <c r="WMU183" s="984"/>
      <c r="WMV183" s="984"/>
      <c r="WMW183" s="984"/>
      <c r="WMX183" s="984"/>
      <c r="WMY183" s="984"/>
      <c r="WMZ183" s="984"/>
      <c r="WNA183" s="984"/>
      <c r="WNB183" s="984"/>
      <c r="WNC183" s="984"/>
      <c r="WND183" s="984"/>
      <c r="WNE183" s="984"/>
      <c r="WNF183" s="984"/>
      <c r="WNG183" s="984"/>
      <c r="WNH183" s="984"/>
      <c r="WNI183" s="984"/>
      <c r="WNJ183" s="984"/>
      <c r="WNK183" s="984"/>
      <c r="WNL183" s="984"/>
      <c r="WNM183" s="984"/>
      <c r="WNN183" s="984"/>
      <c r="WNO183" s="984"/>
      <c r="WNP183" s="984"/>
      <c r="WNQ183" s="984"/>
      <c r="WNR183" s="984"/>
      <c r="WNS183" s="984"/>
      <c r="WNT183" s="984"/>
      <c r="WNU183" s="984"/>
      <c r="WNV183" s="984"/>
      <c r="WNW183" s="984"/>
      <c r="WNX183" s="984"/>
      <c r="WNY183" s="984"/>
      <c r="WNZ183" s="984"/>
      <c r="WOA183" s="984"/>
      <c r="WOB183" s="984"/>
      <c r="WOC183" s="984"/>
      <c r="WOD183" s="984"/>
      <c r="WOE183" s="984"/>
      <c r="WOF183" s="984"/>
      <c r="WOG183" s="984"/>
      <c r="WOH183" s="984"/>
      <c r="WOI183" s="984"/>
      <c r="WOJ183" s="984"/>
      <c r="WOK183" s="984"/>
      <c r="WOL183" s="984"/>
      <c r="WOM183" s="984"/>
      <c r="WON183" s="984"/>
      <c r="WOO183" s="984"/>
      <c r="WOP183" s="984"/>
      <c r="WOQ183" s="984"/>
      <c r="WOR183" s="984"/>
      <c r="WOS183" s="984"/>
      <c r="WOT183" s="984"/>
      <c r="WOU183" s="984"/>
      <c r="WOV183" s="984"/>
      <c r="WOW183" s="984"/>
      <c r="WOX183" s="984"/>
      <c r="WOY183" s="984"/>
      <c r="WOZ183" s="984"/>
      <c r="WPA183" s="984"/>
      <c r="WPB183" s="984"/>
      <c r="WPC183" s="984"/>
      <c r="WPD183" s="984"/>
      <c r="WPE183" s="984"/>
      <c r="WPF183" s="984"/>
      <c r="WPG183" s="984"/>
      <c r="WPH183" s="984"/>
      <c r="WPI183" s="984"/>
      <c r="WPJ183" s="984"/>
      <c r="WPK183" s="984"/>
      <c r="WPL183" s="984"/>
      <c r="WPM183" s="984"/>
      <c r="WPN183" s="984"/>
      <c r="WPO183" s="984"/>
      <c r="WPP183" s="984"/>
      <c r="WPQ183" s="984"/>
      <c r="WPR183" s="984"/>
      <c r="WPS183" s="984"/>
      <c r="WPT183" s="984"/>
      <c r="WPU183" s="984"/>
      <c r="WPV183" s="984"/>
      <c r="WPW183" s="984"/>
      <c r="WPX183" s="984"/>
      <c r="WPY183" s="984"/>
      <c r="WPZ183" s="984"/>
      <c r="WQA183" s="984"/>
      <c r="WQB183" s="984"/>
      <c r="WQC183" s="984"/>
      <c r="WQD183" s="984"/>
      <c r="WQE183" s="984"/>
      <c r="WQF183" s="984"/>
      <c r="WQG183" s="984"/>
      <c r="WQH183" s="984"/>
      <c r="WQI183" s="984"/>
      <c r="WQJ183" s="984"/>
      <c r="WQK183" s="984"/>
      <c r="WQL183" s="984"/>
      <c r="WQM183" s="984"/>
      <c r="WQN183" s="984"/>
      <c r="WQO183" s="984"/>
      <c r="WQP183" s="984"/>
      <c r="WQQ183" s="984"/>
      <c r="WQR183" s="984"/>
      <c r="WQS183" s="984"/>
      <c r="WQT183" s="984"/>
      <c r="WQU183" s="984"/>
      <c r="WQV183" s="984"/>
      <c r="WQW183" s="984"/>
      <c r="WQX183" s="984"/>
      <c r="WQY183" s="984"/>
      <c r="WQZ183" s="984"/>
      <c r="WRA183" s="984"/>
      <c r="WRB183" s="984"/>
      <c r="WRC183" s="984"/>
      <c r="WRD183" s="984"/>
      <c r="WRE183" s="984"/>
      <c r="WRF183" s="984"/>
      <c r="WRG183" s="984"/>
      <c r="WRH183" s="984"/>
      <c r="WRI183" s="984"/>
      <c r="WRJ183" s="984"/>
      <c r="WRK183" s="984"/>
      <c r="WRL183" s="984"/>
      <c r="WRM183" s="984"/>
      <c r="WRN183" s="984"/>
      <c r="WRO183" s="984"/>
      <c r="WRP183" s="984"/>
      <c r="WRQ183" s="984"/>
      <c r="WRR183" s="984"/>
      <c r="WRS183" s="984"/>
      <c r="WRT183" s="984"/>
      <c r="WRU183" s="984"/>
      <c r="WRV183" s="984"/>
      <c r="WRW183" s="984"/>
      <c r="WRX183" s="984"/>
      <c r="WRY183" s="984"/>
      <c r="WRZ183" s="984"/>
      <c r="WSA183" s="984"/>
      <c r="WSB183" s="984"/>
      <c r="WSC183" s="984"/>
      <c r="WSD183" s="984"/>
      <c r="WSE183" s="984"/>
      <c r="WSF183" s="984"/>
      <c r="WSG183" s="984"/>
      <c r="WSH183" s="984"/>
      <c r="WSI183" s="984"/>
      <c r="WSJ183" s="984"/>
      <c r="WSK183" s="984"/>
      <c r="WSL183" s="984"/>
      <c r="WSM183" s="984"/>
      <c r="WSN183" s="984"/>
      <c r="WSO183" s="984"/>
      <c r="WSP183" s="984"/>
      <c r="WSQ183" s="984"/>
      <c r="WSR183" s="984"/>
      <c r="WSS183" s="984"/>
      <c r="WST183" s="984"/>
      <c r="WSU183" s="984"/>
      <c r="WSV183" s="984"/>
      <c r="WSW183" s="984"/>
      <c r="WSX183" s="984"/>
      <c r="WSY183" s="984"/>
      <c r="WSZ183" s="984"/>
      <c r="WTA183" s="984"/>
      <c r="WTB183" s="984"/>
      <c r="WTC183" s="984"/>
      <c r="WTD183" s="984"/>
      <c r="WTE183" s="984"/>
      <c r="WTF183" s="984"/>
      <c r="WTG183" s="984"/>
      <c r="WTH183" s="984"/>
      <c r="WTI183" s="984"/>
      <c r="WTJ183" s="984"/>
      <c r="WTK183" s="984"/>
      <c r="WTL183" s="984"/>
      <c r="WTM183" s="984"/>
      <c r="WTN183" s="984"/>
      <c r="WTO183" s="984"/>
      <c r="WTP183" s="984"/>
      <c r="WTQ183" s="984"/>
      <c r="WTR183" s="984"/>
      <c r="WTS183" s="984"/>
      <c r="WTT183" s="984"/>
      <c r="WTU183" s="984"/>
      <c r="WTV183" s="984"/>
      <c r="WTW183" s="984"/>
      <c r="WTX183" s="984"/>
      <c r="WTY183" s="984"/>
      <c r="WTZ183" s="984"/>
      <c r="WUA183" s="984"/>
      <c r="WUB183" s="984"/>
      <c r="WUC183" s="984"/>
      <c r="WUD183" s="984"/>
      <c r="WUE183" s="984"/>
      <c r="WUF183" s="984"/>
      <c r="WUG183" s="984"/>
      <c r="WUH183" s="984"/>
      <c r="WUI183" s="984"/>
      <c r="WUJ183" s="984"/>
      <c r="WUK183" s="984"/>
      <c r="WUL183" s="984"/>
      <c r="WUM183" s="984"/>
      <c r="WUN183" s="984"/>
      <c r="WUO183" s="984"/>
      <c r="WUP183" s="984"/>
      <c r="WUQ183" s="984"/>
      <c r="WUR183" s="984"/>
      <c r="WUS183" s="984"/>
      <c r="WUT183" s="984"/>
      <c r="WUU183" s="984"/>
      <c r="WUV183" s="984"/>
      <c r="WUW183" s="984"/>
      <c r="WUX183" s="984"/>
      <c r="WUY183" s="984"/>
      <c r="WUZ183" s="984"/>
      <c r="WVA183" s="984"/>
      <c r="WVB183" s="984"/>
      <c r="WVC183" s="984"/>
      <c r="WVD183" s="984"/>
      <c r="WVE183" s="984"/>
      <c r="WVF183" s="984"/>
      <c r="WVG183" s="984"/>
      <c r="WVH183" s="984"/>
      <c r="WVI183" s="984"/>
      <c r="WVJ183" s="984"/>
      <c r="WVK183" s="984"/>
      <c r="WVL183" s="984"/>
      <c r="WVM183" s="984"/>
      <c r="WVN183" s="984"/>
      <c r="WVO183" s="984"/>
      <c r="WVP183" s="984"/>
      <c r="WVQ183" s="984"/>
      <c r="WVR183" s="984"/>
      <c r="WVS183" s="984"/>
      <c r="WVT183" s="984"/>
      <c r="WVU183" s="984"/>
      <c r="WVV183" s="984"/>
      <c r="WVW183" s="984"/>
      <c r="WVX183" s="984"/>
      <c r="WVY183" s="984"/>
      <c r="WVZ183" s="984"/>
      <c r="WWA183" s="984"/>
      <c r="WWB183" s="984"/>
      <c r="WWC183" s="984"/>
      <c r="WWD183" s="984"/>
      <c r="WWE183" s="984"/>
      <c r="WWF183" s="984"/>
      <c r="WWG183" s="984"/>
      <c r="WWH183" s="984"/>
      <c r="WWI183" s="984"/>
      <c r="WWJ183" s="984"/>
      <c r="WWK183" s="984"/>
      <c r="WWL183" s="984"/>
      <c r="WWM183" s="984"/>
      <c r="WWN183" s="984"/>
      <c r="WWO183" s="984"/>
      <c r="WWP183" s="984"/>
      <c r="WWQ183" s="984"/>
      <c r="WWR183" s="984"/>
      <c r="WWS183" s="984"/>
      <c r="WWT183" s="984"/>
      <c r="WWU183" s="984"/>
      <c r="WWV183" s="984"/>
      <c r="WWW183" s="984"/>
      <c r="WWX183" s="984"/>
      <c r="WWY183" s="984"/>
      <c r="WWZ183" s="984"/>
      <c r="WXA183" s="984"/>
      <c r="WXB183" s="984"/>
      <c r="WXC183" s="984"/>
      <c r="WXD183" s="984"/>
      <c r="WXE183" s="984"/>
      <c r="WXF183" s="984"/>
      <c r="WXG183" s="984"/>
      <c r="WXH183" s="984"/>
      <c r="WXI183" s="984"/>
      <c r="WXJ183" s="984"/>
      <c r="WXK183" s="984"/>
      <c r="WXL183" s="984"/>
      <c r="WXM183" s="984"/>
      <c r="WXN183" s="984"/>
      <c r="WXO183" s="984"/>
      <c r="WXP183" s="984"/>
      <c r="WXQ183" s="984"/>
      <c r="WXR183" s="984"/>
      <c r="WXS183" s="984"/>
      <c r="WXT183" s="984"/>
      <c r="WXU183" s="984"/>
      <c r="WXV183" s="984"/>
      <c r="WXW183" s="984"/>
      <c r="WXX183" s="984"/>
      <c r="WXY183" s="984"/>
      <c r="WXZ183" s="984"/>
      <c r="WYA183" s="984"/>
      <c r="WYB183" s="984"/>
      <c r="WYC183" s="984"/>
      <c r="WYD183" s="984"/>
      <c r="WYE183" s="984"/>
      <c r="WYF183" s="984"/>
      <c r="WYG183" s="984"/>
      <c r="WYH183" s="984"/>
      <c r="WYI183" s="984"/>
      <c r="WYJ183" s="984"/>
      <c r="WYK183" s="984"/>
      <c r="WYL183" s="984"/>
      <c r="WYM183" s="984"/>
      <c r="WYN183" s="984"/>
      <c r="WYO183" s="984"/>
      <c r="WYP183" s="984"/>
      <c r="WYQ183" s="984"/>
      <c r="WYR183" s="984"/>
      <c r="WYS183" s="984"/>
      <c r="WYT183" s="984"/>
      <c r="WYU183" s="984"/>
      <c r="WYV183" s="984"/>
      <c r="WYW183" s="984"/>
      <c r="WYX183" s="984"/>
      <c r="WYY183" s="984"/>
      <c r="WYZ183" s="984"/>
      <c r="WZA183" s="984"/>
      <c r="WZB183" s="984"/>
      <c r="WZC183" s="984"/>
      <c r="WZD183" s="984"/>
      <c r="WZE183" s="984"/>
      <c r="WZF183" s="984"/>
      <c r="WZG183" s="984"/>
      <c r="WZH183" s="984"/>
      <c r="WZI183" s="984"/>
      <c r="WZJ183" s="984"/>
      <c r="WZK183" s="984"/>
      <c r="WZL183" s="984"/>
      <c r="WZM183" s="984"/>
      <c r="WZN183" s="984"/>
      <c r="WZO183" s="984"/>
      <c r="WZP183" s="984"/>
      <c r="WZQ183" s="984"/>
      <c r="WZR183" s="984"/>
      <c r="WZS183" s="984"/>
      <c r="WZT183" s="984"/>
      <c r="WZU183" s="984"/>
      <c r="WZV183" s="984"/>
      <c r="WZW183" s="984"/>
      <c r="WZX183" s="984"/>
      <c r="WZY183" s="984"/>
      <c r="WZZ183" s="984"/>
      <c r="XAA183" s="984"/>
      <c r="XAB183" s="984"/>
      <c r="XAC183" s="984"/>
      <c r="XAD183" s="984"/>
      <c r="XAE183" s="984"/>
      <c r="XAF183" s="984"/>
      <c r="XAG183" s="984"/>
      <c r="XAH183" s="984"/>
      <c r="XAI183" s="984"/>
      <c r="XAJ183" s="984"/>
      <c r="XAK183" s="984"/>
      <c r="XAL183" s="984"/>
      <c r="XAM183" s="984"/>
      <c r="XAN183" s="984"/>
      <c r="XAO183" s="984"/>
      <c r="XAP183" s="984"/>
      <c r="XAQ183" s="984"/>
      <c r="XAR183" s="984"/>
      <c r="XAS183" s="984"/>
      <c r="XAT183" s="984"/>
      <c r="XAU183" s="984"/>
      <c r="XAV183" s="984"/>
      <c r="XAW183" s="984"/>
      <c r="XAX183" s="984"/>
      <c r="XAY183" s="984"/>
      <c r="XAZ183" s="984"/>
      <c r="XBA183" s="984"/>
      <c r="XBB183" s="984"/>
      <c r="XBC183" s="984"/>
      <c r="XBD183" s="984"/>
      <c r="XBE183" s="984"/>
      <c r="XBF183" s="984"/>
      <c r="XBG183" s="984"/>
      <c r="XBH183" s="984"/>
      <c r="XBI183" s="984"/>
      <c r="XBJ183" s="984"/>
      <c r="XBK183" s="984"/>
      <c r="XBL183" s="984"/>
      <c r="XBM183" s="984"/>
      <c r="XBN183" s="984"/>
      <c r="XBO183" s="984"/>
      <c r="XBP183" s="984"/>
      <c r="XBQ183" s="984"/>
      <c r="XBR183" s="984"/>
      <c r="XBS183" s="984"/>
      <c r="XBT183" s="984"/>
      <c r="XBU183" s="984"/>
      <c r="XBV183" s="984"/>
      <c r="XBW183" s="984"/>
      <c r="XBX183" s="984"/>
      <c r="XBY183" s="984"/>
      <c r="XBZ183" s="984"/>
      <c r="XCA183" s="984"/>
      <c r="XCB183" s="984"/>
      <c r="XCC183" s="984"/>
      <c r="XCD183" s="984"/>
      <c r="XCE183" s="984"/>
      <c r="XCF183" s="984"/>
      <c r="XCG183" s="984"/>
      <c r="XCH183" s="984"/>
      <c r="XCI183" s="984"/>
      <c r="XCJ183" s="984"/>
      <c r="XCK183" s="984"/>
      <c r="XCL183" s="984"/>
      <c r="XCM183" s="984"/>
      <c r="XCN183" s="984"/>
      <c r="XCO183" s="984"/>
      <c r="XCP183" s="984"/>
      <c r="XCQ183" s="984"/>
      <c r="XCR183" s="984"/>
      <c r="XCS183" s="984"/>
      <c r="XCT183" s="984"/>
      <c r="XCU183" s="984"/>
      <c r="XCV183" s="984"/>
      <c r="XCW183" s="984"/>
      <c r="XCX183" s="984"/>
      <c r="XCY183" s="984"/>
      <c r="XCZ183" s="984"/>
      <c r="XDA183" s="984"/>
      <c r="XDB183" s="984"/>
      <c r="XDC183" s="984"/>
      <c r="XDD183" s="984"/>
      <c r="XDE183" s="984"/>
      <c r="XDF183" s="984"/>
      <c r="XDG183" s="984"/>
      <c r="XDH183" s="984"/>
      <c r="XDI183" s="984"/>
      <c r="XDJ183" s="984"/>
      <c r="XDK183" s="984"/>
      <c r="XDL183" s="984"/>
      <c r="XDM183" s="984"/>
      <c r="XDN183" s="984"/>
      <c r="XDO183" s="984"/>
      <c r="XDP183" s="984"/>
      <c r="XDQ183" s="984"/>
      <c r="XDR183" s="984"/>
      <c r="XDS183" s="984"/>
      <c r="XDT183" s="984"/>
      <c r="XDU183" s="984"/>
      <c r="XDV183" s="984"/>
      <c r="XDW183" s="984"/>
      <c r="XDX183" s="984"/>
      <c r="XDY183" s="984"/>
      <c r="XDZ183" s="984"/>
      <c r="XEA183" s="984"/>
      <c r="XEB183" s="984"/>
    </row>
    <row r="184" spans="1:16356" s="985" customFormat="1" ht="34.5" customHeight="1" x14ac:dyDescent="0.25">
      <c r="A184" s="989" t="s">
        <v>276</v>
      </c>
      <c r="B184" s="990" t="s">
        <v>75</v>
      </c>
      <c r="C184" s="991"/>
      <c r="D184" s="992" t="s">
        <v>136</v>
      </c>
      <c r="E184" s="993"/>
      <c r="F184" s="994"/>
      <c r="G184" s="995">
        <v>2</v>
      </c>
      <c r="H184" s="980">
        <v>60</v>
      </c>
      <c r="I184" s="996">
        <v>4</v>
      </c>
      <c r="J184" s="973" t="s">
        <v>55</v>
      </c>
      <c r="K184" s="973"/>
      <c r="L184" s="973"/>
      <c r="M184" s="979">
        <v>56</v>
      </c>
      <c r="N184" s="997" t="s">
        <v>55</v>
      </c>
      <c r="O184" s="981"/>
      <c r="P184" s="998"/>
      <c r="Q184" s="984"/>
      <c r="R184" s="984"/>
      <c r="S184" s="984"/>
      <c r="T184" s="984"/>
      <c r="U184" s="984"/>
      <c r="V184" s="984"/>
      <c r="W184" s="984"/>
      <c r="X184" s="984"/>
      <c r="Y184" s="984"/>
      <c r="Z184" s="984"/>
      <c r="AA184" s="984"/>
      <c r="AB184" s="984"/>
      <c r="AC184" s="984"/>
      <c r="AD184" s="984"/>
      <c r="AE184" s="984"/>
      <c r="AF184" s="984"/>
      <c r="AG184" s="984"/>
      <c r="AH184" s="984"/>
      <c r="AI184" s="984"/>
      <c r="AJ184" s="984"/>
      <c r="AK184" s="984"/>
      <c r="AL184" s="984"/>
      <c r="AM184" s="984"/>
      <c r="AN184" s="984"/>
      <c r="AO184" s="984"/>
      <c r="AP184" s="984"/>
      <c r="AQ184" s="984"/>
      <c r="AR184" s="984"/>
      <c r="AS184" s="984"/>
      <c r="AT184" s="984"/>
      <c r="AU184" s="984"/>
      <c r="AV184" s="984"/>
      <c r="AW184" s="984"/>
      <c r="AX184" s="984"/>
      <c r="AY184" s="984"/>
      <c r="AZ184" s="984"/>
      <c r="BA184" s="984"/>
      <c r="BB184" s="984"/>
      <c r="BC184" s="984"/>
      <c r="BD184" s="984"/>
      <c r="BE184" s="984"/>
      <c r="BF184" s="984"/>
      <c r="BG184" s="984"/>
      <c r="BH184" s="984"/>
      <c r="BI184" s="984"/>
      <c r="BJ184" s="984"/>
      <c r="BK184" s="984"/>
      <c r="BL184" s="984"/>
      <c r="BM184" s="984"/>
      <c r="BN184" s="984"/>
      <c r="BO184" s="984"/>
      <c r="BP184" s="984"/>
      <c r="BQ184" s="984"/>
      <c r="BR184" s="984"/>
      <c r="BS184" s="984"/>
      <c r="BT184" s="984"/>
      <c r="BU184" s="984"/>
      <c r="BV184" s="984"/>
      <c r="BW184" s="984"/>
      <c r="BX184" s="984"/>
      <c r="BY184" s="984"/>
      <c r="BZ184" s="984"/>
      <c r="CA184" s="984"/>
      <c r="CB184" s="984"/>
      <c r="CC184" s="984"/>
      <c r="CD184" s="984"/>
      <c r="CE184" s="984"/>
      <c r="CF184" s="984"/>
      <c r="CG184" s="984"/>
      <c r="CH184" s="984"/>
      <c r="CI184" s="984"/>
      <c r="CJ184" s="984"/>
      <c r="CK184" s="984"/>
      <c r="CL184" s="984"/>
      <c r="CM184" s="984"/>
      <c r="CN184" s="984"/>
      <c r="CO184" s="984"/>
      <c r="CP184" s="984"/>
      <c r="CQ184" s="984"/>
      <c r="CR184" s="984"/>
      <c r="CS184" s="984"/>
      <c r="CT184" s="984"/>
      <c r="CU184" s="984"/>
      <c r="CV184" s="984"/>
      <c r="CW184" s="984"/>
      <c r="CX184" s="984"/>
      <c r="CY184" s="984"/>
      <c r="CZ184" s="984"/>
      <c r="DA184" s="984"/>
      <c r="DB184" s="984"/>
      <c r="DC184" s="984"/>
      <c r="DD184" s="984"/>
      <c r="DE184" s="984"/>
      <c r="DF184" s="984"/>
      <c r="DG184" s="984"/>
      <c r="DH184" s="984"/>
      <c r="DI184" s="984"/>
      <c r="DJ184" s="984"/>
      <c r="DK184" s="984"/>
      <c r="DL184" s="984"/>
      <c r="DM184" s="984"/>
      <c r="DN184" s="984"/>
      <c r="DO184" s="984"/>
      <c r="DP184" s="984"/>
      <c r="DQ184" s="984"/>
      <c r="DR184" s="984"/>
      <c r="DS184" s="984"/>
      <c r="DT184" s="984"/>
      <c r="DU184" s="984"/>
      <c r="DV184" s="984"/>
      <c r="DW184" s="984"/>
      <c r="DX184" s="984"/>
      <c r="DY184" s="984"/>
      <c r="DZ184" s="984"/>
      <c r="EA184" s="984"/>
      <c r="EB184" s="984"/>
      <c r="EC184" s="984"/>
      <c r="ED184" s="984"/>
      <c r="EE184" s="984"/>
      <c r="EF184" s="984"/>
      <c r="EG184" s="984"/>
      <c r="EH184" s="984"/>
      <c r="EI184" s="984"/>
      <c r="EJ184" s="984"/>
      <c r="EK184" s="984"/>
      <c r="EL184" s="984"/>
      <c r="EM184" s="984"/>
      <c r="EN184" s="984"/>
      <c r="EO184" s="984"/>
      <c r="EP184" s="984"/>
      <c r="EQ184" s="984"/>
      <c r="ER184" s="984"/>
      <c r="ES184" s="984"/>
      <c r="ET184" s="984"/>
      <c r="EU184" s="984"/>
      <c r="EV184" s="984"/>
      <c r="EW184" s="984"/>
      <c r="EX184" s="984"/>
      <c r="EY184" s="984"/>
      <c r="EZ184" s="984"/>
      <c r="FA184" s="984"/>
      <c r="FB184" s="984"/>
      <c r="FC184" s="984"/>
      <c r="FD184" s="984"/>
      <c r="FE184" s="984"/>
      <c r="FF184" s="984"/>
      <c r="FG184" s="984"/>
      <c r="FH184" s="984"/>
      <c r="FI184" s="984"/>
      <c r="FJ184" s="984"/>
      <c r="FK184" s="984"/>
      <c r="FL184" s="984"/>
      <c r="FM184" s="984"/>
      <c r="FN184" s="984"/>
      <c r="FO184" s="984"/>
      <c r="FP184" s="984"/>
      <c r="FQ184" s="984"/>
      <c r="FR184" s="984"/>
      <c r="FS184" s="984"/>
      <c r="FT184" s="984"/>
      <c r="FU184" s="984"/>
      <c r="FV184" s="984"/>
      <c r="FW184" s="984"/>
      <c r="FX184" s="984"/>
      <c r="FY184" s="984"/>
      <c r="FZ184" s="984"/>
      <c r="GA184" s="984"/>
      <c r="GB184" s="984"/>
      <c r="GC184" s="984"/>
      <c r="GD184" s="984"/>
      <c r="GE184" s="984"/>
      <c r="GF184" s="984"/>
      <c r="GG184" s="984"/>
      <c r="GH184" s="984"/>
      <c r="GI184" s="984"/>
      <c r="GJ184" s="984"/>
      <c r="GK184" s="984"/>
      <c r="GL184" s="984"/>
      <c r="GM184" s="984"/>
      <c r="GN184" s="984"/>
      <c r="GO184" s="984"/>
      <c r="GP184" s="984"/>
      <c r="GQ184" s="984"/>
      <c r="GR184" s="984"/>
      <c r="GS184" s="984"/>
      <c r="GT184" s="984"/>
      <c r="GU184" s="984"/>
      <c r="GV184" s="984"/>
      <c r="GW184" s="984"/>
      <c r="GX184" s="984"/>
      <c r="GY184" s="984"/>
      <c r="GZ184" s="984"/>
      <c r="HA184" s="984"/>
      <c r="HB184" s="984"/>
      <c r="HC184" s="984"/>
      <c r="HD184" s="984"/>
      <c r="HE184" s="984"/>
      <c r="HF184" s="984"/>
      <c r="HG184" s="984"/>
      <c r="HH184" s="984"/>
      <c r="HI184" s="984"/>
      <c r="HJ184" s="984"/>
      <c r="HK184" s="984"/>
      <c r="HL184" s="984"/>
      <c r="HM184" s="984"/>
      <c r="HN184" s="984"/>
      <c r="HO184" s="984"/>
      <c r="HP184" s="984"/>
      <c r="HQ184" s="984"/>
      <c r="HR184" s="984"/>
      <c r="HS184" s="984"/>
      <c r="HT184" s="984"/>
      <c r="HU184" s="984"/>
      <c r="HV184" s="984"/>
      <c r="HW184" s="984"/>
      <c r="HX184" s="984"/>
      <c r="HY184" s="984"/>
      <c r="HZ184" s="984"/>
      <c r="IA184" s="984"/>
      <c r="IB184" s="984"/>
      <c r="IC184" s="984"/>
      <c r="ID184" s="984"/>
      <c r="IE184" s="984"/>
      <c r="IF184" s="984"/>
      <c r="IG184" s="984"/>
      <c r="IH184" s="984"/>
      <c r="II184" s="984"/>
      <c r="IJ184" s="984"/>
      <c r="IK184" s="984"/>
      <c r="IL184" s="984"/>
      <c r="IM184" s="984"/>
      <c r="IN184" s="984"/>
      <c r="IO184" s="984"/>
      <c r="IP184" s="984"/>
      <c r="IQ184" s="984"/>
      <c r="IR184" s="984"/>
      <c r="IS184" s="984"/>
      <c r="IT184" s="984"/>
      <c r="IU184" s="984"/>
      <c r="IV184" s="984"/>
      <c r="IW184" s="984"/>
      <c r="IX184" s="984"/>
      <c r="IY184" s="984"/>
      <c r="IZ184" s="984"/>
      <c r="JA184" s="984"/>
      <c r="JB184" s="984"/>
      <c r="JC184" s="984"/>
      <c r="JD184" s="984"/>
      <c r="JE184" s="984"/>
      <c r="JF184" s="984"/>
      <c r="JG184" s="984"/>
      <c r="JH184" s="984"/>
      <c r="JI184" s="984"/>
      <c r="JJ184" s="984"/>
      <c r="JK184" s="984"/>
      <c r="JL184" s="984"/>
      <c r="JM184" s="984"/>
      <c r="JN184" s="984"/>
      <c r="JO184" s="984"/>
      <c r="JP184" s="984"/>
      <c r="JQ184" s="984"/>
      <c r="JR184" s="984"/>
      <c r="JS184" s="984"/>
      <c r="JT184" s="984"/>
      <c r="JU184" s="984"/>
      <c r="JV184" s="984"/>
      <c r="JW184" s="984"/>
      <c r="JX184" s="984"/>
      <c r="JY184" s="984"/>
      <c r="JZ184" s="984"/>
      <c r="KA184" s="984"/>
      <c r="KB184" s="984"/>
      <c r="KC184" s="984"/>
      <c r="KD184" s="984"/>
      <c r="KE184" s="984"/>
      <c r="KF184" s="984"/>
      <c r="KG184" s="984"/>
      <c r="KH184" s="984"/>
      <c r="KI184" s="984"/>
      <c r="KJ184" s="984"/>
      <c r="KK184" s="984"/>
      <c r="KL184" s="984"/>
      <c r="KM184" s="984"/>
      <c r="KN184" s="984"/>
      <c r="KO184" s="984"/>
      <c r="KP184" s="984"/>
      <c r="KQ184" s="984"/>
      <c r="KR184" s="984"/>
      <c r="KS184" s="984"/>
      <c r="KT184" s="984"/>
      <c r="KU184" s="984"/>
      <c r="KV184" s="984"/>
      <c r="KW184" s="984"/>
      <c r="KX184" s="984"/>
      <c r="KY184" s="984"/>
      <c r="KZ184" s="984"/>
      <c r="LA184" s="984"/>
      <c r="LB184" s="984"/>
      <c r="LC184" s="984"/>
      <c r="LD184" s="984"/>
      <c r="LE184" s="984"/>
      <c r="LF184" s="984"/>
      <c r="LG184" s="984"/>
      <c r="LH184" s="984"/>
      <c r="LI184" s="984"/>
      <c r="LJ184" s="984"/>
      <c r="LK184" s="984"/>
      <c r="LL184" s="984"/>
      <c r="LM184" s="984"/>
      <c r="LN184" s="984"/>
      <c r="LO184" s="984"/>
      <c r="LP184" s="984"/>
      <c r="LQ184" s="984"/>
      <c r="LR184" s="984"/>
      <c r="LS184" s="984"/>
      <c r="LT184" s="984"/>
      <c r="LU184" s="984"/>
      <c r="LV184" s="984"/>
      <c r="LW184" s="984"/>
      <c r="LX184" s="984"/>
      <c r="LY184" s="984"/>
      <c r="LZ184" s="984"/>
      <c r="MA184" s="984"/>
      <c r="MB184" s="984"/>
      <c r="MC184" s="984"/>
      <c r="MD184" s="984"/>
      <c r="ME184" s="984"/>
      <c r="MF184" s="984"/>
      <c r="MG184" s="984"/>
      <c r="MH184" s="984"/>
      <c r="MI184" s="984"/>
      <c r="MJ184" s="984"/>
      <c r="MK184" s="984"/>
      <c r="ML184" s="984"/>
      <c r="MM184" s="984"/>
      <c r="MN184" s="984"/>
      <c r="MO184" s="984"/>
      <c r="MP184" s="984"/>
      <c r="MQ184" s="984"/>
      <c r="MR184" s="984"/>
      <c r="MS184" s="984"/>
      <c r="MT184" s="984"/>
      <c r="MU184" s="984"/>
      <c r="MV184" s="984"/>
      <c r="MW184" s="984"/>
      <c r="MX184" s="984"/>
      <c r="MY184" s="984"/>
      <c r="MZ184" s="984"/>
      <c r="NA184" s="984"/>
      <c r="NB184" s="984"/>
      <c r="NC184" s="984"/>
      <c r="ND184" s="984"/>
      <c r="NE184" s="984"/>
      <c r="NF184" s="984"/>
      <c r="NG184" s="984"/>
      <c r="NH184" s="984"/>
      <c r="NI184" s="984"/>
      <c r="NJ184" s="984"/>
      <c r="NK184" s="984"/>
      <c r="NL184" s="984"/>
      <c r="NM184" s="984"/>
      <c r="NN184" s="984"/>
      <c r="NO184" s="984"/>
      <c r="NP184" s="984"/>
      <c r="NQ184" s="984"/>
      <c r="NR184" s="984"/>
      <c r="NS184" s="984"/>
      <c r="NT184" s="984"/>
      <c r="NU184" s="984"/>
      <c r="NV184" s="984"/>
      <c r="NW184" s="984"/>
      <c r="NX184" s="984"/>
      <c r="NY184" s="984"/>
      <c r="NZ184" s="984"/>
      <c r="OA184" s="984"/>
      <c r="OB184" s="984"/>
      <c r="OC184" s="984"/>
      <c r="OD184" s="984"/>
      <c r="OE184" s="984"/>
      <c r="OF184" s="984"/>
      <c r="OG184" s="984"/>
      <c r="OH184" s="984"/>
      <c r="OI184" s="984"/>
      <c r="OJ184" s="984"/>
      <c r="OK184" s="984"/>
      <c r="OL184" s="984"/>
      <c r="OM184" s="984"/>
      <c r="ON184" s="984"/>
      <c r="OO184" s="984"/>
      <c r="OP184" s="984"/>
      <c r="OQ184" s="984"/>
      <c r="OR184" s="984"/>
      <c r="OS184" s="984"/>
      <c r="OT184" s="984"/>
      <c r="OU184" s="984"/>
      <c r="OV184" s="984"/>
      <c r="OW184" s="984"/>
      <c r="OX184" s="984"/>
      <c r="OY184" s="984"/>
      <c r="OZ184" s="984"/>
      <c r="PA184" s="984"/>
      <c r="PB184" s="984"/>
      <c r="PC184" s="984"/>
      <c r="PD184" s="984"/>
      <c r="PE184" s="984"/>
      <c r="PF184" s="984"/>
      <c r="PG184" s="984"/>
      <c r="PH184" s="984"/>
      <c r="PI184" s="984"/>
      <c r="PJ184" s="984"/>
      <c r="PK184" s="984"/>
      <c r="PL184" s="984"/>
      <c r="PM184" s="984"/>
      <c r="PN184" s="984"/>
      <c r="PO184" s="984"/>
      <c r="PP184" s="984"/>
      <c r="PQ184" s="984"/>
      <c r="PR184" s="984"/>
      <c r="PS184" s="984"/>
      <c r="PT184" s="984"/>
      <c r="PU184" s="984"/>
      <c r="PV184" s="984"/>
      <c r="PW184" s="984"/>
      <c r="PX184" s="984"/>
      <c r="PY184" s="984"/>
      <c r="PZ184" s="984"/>
      <c r="QA184" s="984"/>
      <c r="QB184" s="984"/>
      <c r="QC184" s="984"/>
      <c r="QD184" s="984"/>
      <c r="QE184" s="984"/>
      <c r="QF184" s="984"/>
      <c r="QG184" s="984"/>
      <c r="QH184" s="984"/>
      <c r="QI184" s="984"/>
      <c r="QJ184" s="984"/>
      <c r="QK184" s="984"/>
      <c r="QL184" s="984"/>
      <c r="QM184" s="984"/>
      <c r="QN184" s="984"/>
      <c r="QO184" s="984"/>
      <c r="QP184" s="984"/>
      <c r="QQ184" s="984"/>
      <c r="QR184" s="984"/>
      <c r="QS184" s="984"/>
      <c r="QT184" s="984"/>
      <c r="QU184" s="984"/>
      <c r="QV184" s="984"/>
      <c r="QW184" s="984"/>
      <c r="QX184" s="984"/>
      <c r="QY184" s="984"/>
      <c r="QZ184" s="984"/>
      <c r="RA184" s="984"/>
      <c r="RB184" s="984"/>
      <c r="RC184" s="984"/>
      <c r="RD184" s="984"/>
      <c r="RE184" s="984"/>
      <c r="RF184" s="984"/>
      <c r="RG184" s="984"/>
      <c r="RH184" s="984"/>
      <c r="RI184" s="984"/>
      <c r="RJ184" s="984"/>
      <c r="RK184" s="984"/>
      <c r="RL184" s="984"/>
      <c r="RM184" s="984"/>
      <c r="RN184" s="984"/>
      <c r="RO184" s="984"/>
      <c r="RP184" s="984"/>
      <c r="RQ184" s="984"/>
      <c r="RR184" s="984"/>
      <c r="RS184" s="984"/>
      <c r="RT184" s="984"/>
      <c r="RU184" s="984"/>
      <c r="RV184" s="984"/>
      <c r="RW184" s="984"/>
      <c r="RX184" s="984"/>
      <c r="RY184" s="984"/>
      <c r="RZ184" s="984"/>
      <c r="SA184" s="984"/>
      <c r="SB184" s="984"/>
      <c r="SC184" s="984"/>
      <c r="SD184" s="984"/>
      <c r="SE184" s="984"/>
      <c r="SF184" s="984"/>
      <c r="SG184" s="984"/>
      <c r="SH184" s="984"/>
      <c r="SI184" s="984"/>
      <c r="SJ184" s="984"/>
      <c r="SK184" s="984"/>
      <c r="SL184" s="984"/>
      <c r="SM184" s="984"/>
      <c r="SN184" s="984"/>
      <c r="SO184" s="984"/>
      <c r="SP184" s="984"/>
      <c r="SQ184" s="984"/>
      <c r="SR184" s="984"/>
      <c r="SS184" s="984"/>
      <c r="ST184" s="984"/>
      <c r="SU184" s="984"/>
      <c r="SV184" s="984"/>
      <c r="SW184" s="984"/>
      <c r="SX184" s="984"/>
      <c r="SY184" s="984"/>
      <c r="SZ184" s="984"/>
      <c r="TA184" s="984"/>
      <c r="TB184" s="984"/>
      <c r="TC184" s="984"/>
      <c r="TD184" s="984"/>
      <c r="TE184" s="984"/>
      <c r="TF184" s="984"/>
      <c r="TG184" s="984"/>
      <c r="TH184" s="984"/>
      <c r="TI184" s="984"/>
      <c r="TJ184" s="984"/>
      <c r="TK184" s="984"/>
      <c r="TL184" s="984"/>
      <c r="TM184" s="984"/>
      <c r="TN184" s="984"/>
      <c r="TO184" s="984"/>
      <c r="TP184" s="984"/>
      <c r="TQ184" s="984"/>
      <c r="TR184" s="984"/>
      <c r="TS184" s="984"/>
      <c r="TT184" s="984"/>
      <c r="TU184" s="984"/>
      <c r="TV184" s="984"/>
      <c r="TW184" s="984"/>
      <c r="TX184" s="984"/>
      <c r="TY184" s="984"/>
      <c r="TZ184" s="984"/>
      <c r="UA184" s="984"/>
      <c r="UB184" s="984"/>
      <c r="UC184" s="984"/>
      <c r="UD184" s="984"/>
      <c r="UE184" s="984"/>
      <c r="UF184" s="984"/>
      <c r="UG184" s="984"/>
      <c r="UH184" s="984"/>
      <c r="UI184" s="984"/>
      <c r="UJ184" s="984"/>
      <c r="UK184" s="984"/>
      <c r="UL184" s="984"/>
      <c r="UM184" s="984"/>
      <c r="UN184" s="984"/>
      <c r="UO184" s="984"/>
      <c r="UP184" s="984"/>
      <c r="UQ184" s="984"/>
      <c r="UR184" s="984"/>
      <c r="US184" s="984"/>
      <c r="UT184" s="984"/>
      <c r="UU184" s="984"/>
      <c r="UV184" s="984"/>
      <c r="UW184" s="984"/>
      <c r="UX184" s="984"/>
      <c r="UY184" s="984"/>
      <c r="UZ184" s="984"/>
      <c r="VA184" s="984"/>
      <c r="VB184" s="984"/>
      <c r="VC184" s="984"/>
      <c r="VD184" s="984"/>
      <c r="VE184" s="984"/>
      <c r="VF184" s="984"/>
      <c r="VG184" s="984"/>
      <c r="VH184" s="984"/>
      <c r="VI184" s="984"/>
      <c r="VJ184" s="984"/>
      <c r="VK184" s="984"/>
      <c r="VL184" s="984"/>
      <c r="VM184" s="984"/>
      <c r="VN184" s="984"/>
      <c r="VO184" s="984"/>
      <c r="VP184" s="984"/>
      <c r="VQ184" s="984"/>
      <c r="VR184" s="984"/>
      <c r="VS184" s="984"/>
      <c r="VT184" s="984"/>
      <c r="VU184" s="984"/>
      <c r="VV184" s="984"/>
      <c r="VW184" s="984"/>
      <c r="VX184" s="984"/>
      <c r="VY184" s="984"/>
      <c r="VZ184" s="984"/>
      <c r="WA184" s="984"/>
      <c r="WB184" s="984"/>
      <c r="WC184" s="984"/>
      <c r="WD184" s="984"/>
      <c r="WE184" s="984"/>
      <c r="WF184" s="984"/>
      <c r="WG184" s="984"/>
      <c r="WH184" s="984"/>
      <c r="WI184" s="984"/>
      <c r="WJ184" s="984"/>
      <c r="WK184" s="984"/>
      <c r="WL184" s="984"/>
      <c r="WM184" s="984"/>
      <c r="WN184" s="984"/>
      <c r="WO184" s="984"/>
      <c r="WP184" s="984"/>
      <c r="WQ184" s="984"/>
      <c r="WR184" s="984"/>
      <c r="WS184" s="984"/>
      <c r="WT184" s="984"/>
      <c r="WU184" s="984"/>
      <c r="WV184" s="984"/>
      <c r="WW184" s="984"/>
      <c r="WX184" s="984"/>
      <c r="WY184" s="984"/>
      <c r="WZ184" s="984"/>
      <c r="XA184" s="984"/>
      <c r="XB184" s="984"/>
      <c r="XC184" s="984"/>
      <c r="XD184" s="984"/>
      <c r="XE184" s="984"/>
      <c r="XF184" s="984"/>
      <c r="XG184" s="984"/>
      <c r="XH184" s="984"/>
      <c r="XI184" s="984"/>
      <c r="XJ184" s="984"/>
      <c r="XK184" s="984"/>
      <c r="XL184" s="984"/>
      <c r="XM184" s="984"/>
      <c r="XN184" s="984"/>
      <c r="XO184" s="984"/>
      <c r="XP184" s="984"/>
      <c r="XQ184" s="984"/>
      <c r="XR184" s="984"/>
      <c r="XS184" s="984"/>
      <c r="XT184" s="984"/>
      <c r="XU184" s="984"/>
      <c r="XV184" s="984"/>
      <c r="XW184" s="984"/>
      <c r="XX184" s="984"/>
      <c r="XY184" s="984"/>
      <c r="XZ184" s="984"/>
      <c r="YA184" s="984"/>
      <c r="YB184" s="984"/>
      <c r="YC184" s="984"/>
      <c r="YD184" s="984"/>
      <c r="YE184" s="984"/>
      <c r="YF184" s="984"/>
      <c r="YG184" s="984"/>
      <c r="YH184" s="984"/>
      <c r="YI184" s="984"/>
      <c r="YJ184" s="984"/>
      <c r="YK184" s="984"/>
      <c r="YL184" s="984"/>
      <c r="YM184" s="984"/>
      <c r="YN184" s="984"/>
      <c r="YO184" s="984"/>
      <c r="YP184" s="984"/>
      <c r="YQ184" s="984"/>
      <c r="YR184" s="984"/>
      <c r="YS184" s="984"/>
      <c r="YT184" s="984"/>
      <c r="YU184" s="984"/>
      <c r="YV184" s="984"/>
      <c r="YW184" s="984"/>
      <c r="YX184" s="984"/>
      <c r="YY184" s="984"/>
      <c r="YZ184" s="984"/>
      <c r="ZA184" s="984"/>
      <c r="ZB184" s="984"/>
      <c r="ZC184" s="984"/>
      <c r="ZD184" s="984"/>
      <c r="ZE184" s="984"/>
      <c r="ZF184" s="984"/>
      <c r="ZG184" s="984"/>
      <c r="ZH184" s="984"/>
      <c r="ZI184" s="984"/>
      <c r="ZJ184" s="984"/>
      <c r="ZK184" s="984"/>
      <c r="ZL184" s="984"/>
      <c r="ZM184" s="984"/>
      <c r="ZN184" s="984"/>
      <c r="ZO184" s="984"/>
      <c r="ZP184" s="984"/>
      <c r="ZQ184" s="984"/>
      <c r="ZR184" s="984"/>
      <c r="ZS184" s="984"/>
      <c r="ZT184" s="984"/>
      <c r="ZU184" s="984"/>
      <c r="ZV184" s="984"/>
      <c r="ZW184" s="984"/>
      <c r="ZX184" s="984"/>
      <c r="ZY184" s="984"/>
      <c r="ZZ184" s="984"/>
      <c r="AAA184" s="984"/>
      <c r="AAB184" s="984"/>
      <c r="AAC184" s="984"/>
      <c r="AAD184" s="984"/>
      <c r="AAE184" s="984"/>
      <c r="AAF184" s="984"/>
      <c r="AAG184" s="984"/>
      <c r="AAH184" s="984"/>
      <c r="AAI184" s="984"/>
      <c r="AAJ184" s="984"/>
      <c r="AAK184" s="984"/>
      <c r="AAL184" s="984"/>
      <c r="AAM184" s="984"/>
      <c r="AAN184" s="984"/>
      <c r="AAO184" s="984"/>
      <c r="AAP184" s="984"/>
      <c r="AAQ184" s="984"/>
      <c r="AAR184" s="984"/>
      <c r="AAS184" s="984"/>
      <c r="AAT184" s="984"/>
      <c r="AAU184" s="984"/>
      <c r="AAV184" s="984"/>
      <c r="AAW184" s="984"/>
      <c r="AAX184" s="984"/>
      <c r="AAY184" s="984"/>
      <c r="AAZ184" s="984"/>
      <c r="ABA184" s="984"/>
      <c r="ABB184" s="984"/>
      <c r="ABC184" s="984"/>
      <c r="ABD184" s="984"/>
      <c r="ABE184" s="984"/>
      <c r="ABF184" s="984"/>
      <c r="ABG184" s="984"/>
      <c r="ABH184" s="984"/>
      <c r="ABI184" s="984"/>
      <c r="ABJ184" s="984"/>
      <c r="ABK184" s="984"/>
      <c r="ABL184" s="984"/>
      <c r="ABM184" s="984"/>
      <c r="ABN184" s="984"/>
      <c r="ABO184" s="984"/>
      <c r="ABP184" s="984"/>
      <c r="ABQ184" s="984"/>
      <c r="ABR184" s="984"/>
      <c r="ABS184" s="984"/>
      <c r="ABT184" s="984"/>
      <c r="ABU184" s="984"/>
      <c r="ABV184" s="984"/>
      <c r="ABW184" s="984"/>
      <c r="ABX184" s="984"/>
      <c r="ABY184" s="984"/>
      <c r="ABZ184" s="984"/>
      <c r="ACA184" s="984"/>
      <c r="ACB184" s="984"/>
      <c r="ACC184" s="984"/>
      <c r="ACD184" s="984"/>
      <c r="ACE184" s="984"/>
      <c r="ACF184" s="984"/>
      <c r="ACG184" s="984"/>
      <c r="ACH184" s="984"/>
      <c r="ACI184" s="984"/>
      <c r="ACJ184" s="984"/>
      <c r="ACK184" s="984"/>
      <c r="ACL184" s="984"/>
      <c r="ACM184" s="984"/>
      <c r="ACN184" s="984"/>
      <c r="ACO184" s="984"/>
      <c r="ACP184" s="984"/>
      <c r="ACQ184" s="984"/>
      <c r="ACR184" s="984"/>
      <c r="ACS184" s="984"/>
      <c r="ACT184" s="984"/>
      <c r="ACU184" s="984"/>
      <c r="ACV184" s="984"/>
      <c r="ACW184" s="984"/>
      <c r="ACX184" s="984"/>
      <c r="ACY184" s="984"/>
      <c r="ACZ184" s="984"/>
      <c r="ADA184" s="984"/>
      <c r="ADB184" s="984"/>
      <c r="ADC184" s="984"/>
      <c r="ADD184" s="984"/>
      <c r="ADE184" s="984"/>
      <c r="ADF184" s="984"/>
      <c r="ADG184" s="984"/>
      <c r="ADH184" s="984"/>
      <c r="ADI184" s="984"/>
      <c r="ADJ184" s="984"/>
      <c r="ADK184" s="984"/>
      <c r="ADL184" s="984"/>
      <c r="ADM184" s="984"/>
      <c r="ADN184" s="984"/>
      <c r="ADO184" s="984"/>
      <c r="ADP184" s="984"/>
      <c r="ADQ184" s="984"/>
      <c r="ADR184" s="984"/>
      <c r="ADS184" s="984"/>
      <c r="ADT184" s="984"/>
      <c r="ADU184" s="984"/>
      <c r="ADV184" s="984"/>
      <c r="ADW184" s="984"/>
      <c r="ADX184" s="984"/>
      <c r="ADY184" s="984"/>
      <c r="ADZ184" s="984"/>
      <c r="AEA184" s="984"/>
      <c r="AEB184" s="984"/>
      <c r="AEC184" s="984"/>
      <c r="AED184" s="984"/>
      <c r="AEE184" s="984"/>
      <c r="AEF184" s="984"/>
      <c r="AEG184" s="984"/>
      <c r="AEH184" s="984"/>
      <c r="AEI184" s="984"/>
      <c r="AEJ184" s="984"/>
      <c r="AEK184" s="984"/>
      <c r="AEL184" s="984"/>
      <c r="AEM184" s="984"/>
      <c r="AEN184" s="984"/>
      <c r="AEO184" s="984"/>
      <c r="AEP184" s="984"/>
      <c r="AEQ184" s="984"/>
      <c r="AER184" s="984"/>
      <c r="AES184" s="984"/>
      <c r="AET184" s="984"/>
      <c r="AEU184" s="984"/>
      <c r="AEV184" s="984"/>
      <c r="AEW184" s="984"/>
      <c r="AEX184" s="984"/>
      <c r="AEY184" s="984"/>
      <c r="AEZ184" s="984"/>
      <c r="AFA184" s="984"/>
      <c r="AFB184" s="984"/>
      <c r="AFC184" s="984"/>
      <c r="AFD184" s="984"/>
      <c r="AFE184" s="984"/>
      <c r="AFF184" s="984"/>
      <c r="AFG184" s="984"/>
      <c r="AFH184" s="984"/>
      <c r="AFI184" s="984"/>
      <c r="AFJ184" s="984"/>
      <c r="AFK184" s="984"/>
      <c r="AFL184" s="984"/>
      <c r="AFM184" s="984"/>
      <c r="AFN184" s="984"/>
      <c r="AFO184" s="984"/>
      <c r="AFP184" s="984"/>
      <c r="AFQ184" s="984"/>
      <c r="AFR184" s="984"/>
      <c r="AFS184" s="984"/>
      <c r="AFT184" s="984"/>
      <c r="AFU184" s="984"/>
      <c r="AFV184" s="984"/>
      <c r="AFW184" s="984"/>
      <c r="AFX184" s="984"/>
      <c r="AFY184" s="984"/>
      <c r="AFZ184" s="984"/>
      <c r="AGA184" s="984"/>
      <c r="AGB184" s="984"/>
      <c r="AGC184" s="984"/>
      <c r="AGD184" s="984"/>
      <c r="AGE184" s="984"/>
      <c r="AGF184" s="984"/>
      <c r="AGG184" s="984"/>
      <c r="AGH184" s="984"/>
      <c r="AGI184" s="984"/>
      <c r="AGJ184" s="984"/>
      <c r="AGK184" s="984"/>
      <c r="AGL184" s="984"/>
      <c r="AGM184" s="984"/>
      <c r="AGN184" s="984"/>
      <c r="AGO184" s="984"/>
      <c r="AGP184" s="984"/>
      <c r="AGQ184" s="984"/>
      <c r="AGR184" s="984"/>
      <c r="AGS184" s="984"/>
      <c r="AGT184" s="984"/>
      <c r="AGU184" s="984"/>
      <c r="AGV184" s="984"/>
      <c r="AGW184" s="984"/>
      <c r="AGX184" s="984"/>
      <c r="AGY184" s="984"/>
      <c r="AGZ184" s="984"/>
      <c r="AHA184" s="984"/>
      <c r="AHB184" s="984"/>
      <c r="AHC184" s="984"/>
      <c r="AHD184" s="984"/>
      <c r="AHE184" s="984"/>
      <c r="AHF184" s="984"/>
      <c r="AHG184" s="984"/>
      <c r="AHH184" s="984"/>
      <c r="AHI184" s="984"/>
      <c r="AHJ184" s="984"/>
      <c r="AHK184" s="984"/>
      <c r="AHL184" s="984"/>
      <c r="AHM184" s="984"/>
      <c r="AHN184" s="984"/>
      <c r="AHO184" s="984"/>
      <c r="AHP184" s="984"/>
      <c r="AHQ184" s="984"/>
      <c r="AHR184" s="984"/>
      <c r="AHS184" s="984"/>
      <c r="AHT184" s="984"/>
      <c r="AHU184" s="984"/>
      <c r="AHV184" s="984"/>
      <c r="AHW184" s="984"/>
      <c r="AHX184" s="984"/>
      <c r="AHY184" s="984"/>
      <c r="AHZ184" s="984"/>
      <c r="AIA184" s="984"/>
      <c r="AIB184" s="984"/>
      <c r="AIC184" s="984"/>
      <c r="AID184" s="984"/>
      <c r="AIE184" s="984"/>
      <c r="AIF184" s="984"/>
      <c r="AIG184" s="984"/>
      <c r="AIH184" s="984"/>
      <c r="AII184" s="984"/>
      <c r="AIJ184" s="984"/>
      <c r="AIK184" s="984"/>
      <c r="AIL184" s="984"/>
      <c r="AIM184" s="984"/>
      <c r="AIN184" s="984"/>
      <c r="AIO184" s="984"/>
      <c r="AIP184" s="984"/>
      <c r="AIQ184" s="984"/>
      <c r="AIR184" s="984"/>
      <c r="AIS184" s="984"/>
      <c r="AIT184" s="984"/>
      <c r="AIU184" s="984"/>
      <c r="AIV184" s="984"/>
      <c r="AIW184" s="984"/>
      <c r="AIX184" s="984"/>
      <c r="AIY184" s="984"/>
      <c r="AIZ184" s="984"/>
      <c r="AJA184" s="984"/>
      <c r="AJB184" s="984"/>
      <c r="AJC184" s="984"/>
      <c r="AJD184" s="984"/>
      <c r="AJE184" s="984"/>
      <c r="AJF184" s="984"/>
      <c r="AJG184" s="984"/>
      <c r="AJH184" s="984"/>
      <c r="AJI184" s="984"/>
      <c r="AJJ184" s="984"/>
      <c r="AJK184" s="984"/>
      <c r="AJL184" s="984"/>
      <c r="AJM184" s="984"/>
      <c r="AJN184" s="984"/>
      <c r="AJO184" s="984"/>
      <c r="AJP184" s="984"/>
      <c r="AJQ184" s="984"/>
      <c r="AJR184" s="984"/>
      <c r="AJS184" s="984"/>
      <c r="AJT184" s="984"/>
      <c r="AJU184" s="984"/>
      <c r="AJV184" s="984"/>
      <c r="AJW184" s="984"/>
      <c r="AJX184" s="984"/>
      <c r="AJY184" s="984"/>
      <c r="AJZ184" s="984"/>
      <c r="AKA184" s="984"/>
      <c r="AKB184" s="984"/>
      <c r="AKC184" s="984"/>
      <c r="AKD184" s="984"/>
      <c r="AKE184" s="984"/>
      <c r="AKF184" s="984"/>
      <c r="AKG184" s="984"/>
      <c r="AKH184" s="984"/>
      <c r="AKI184" s="984"/>
      <c r="AKJ184" s="984"/>
      <c r="AKK184" s="984"/>
      <c r="AKL184" s="984"/>
      <c r="AKM184" s="984"/>
      <c r="AKN184" s="984"/>
      <c r="AKO184" s="984"/>
      <c r="AKP184" s="984"/>
      <c r="AKQ184" s="984"/>
      <c r="AKR184" s="984"/>
      <c r="AKS184" s="984"/>
      <c r="AKT184" s="984"/>
      <c r="AKU184" s="984"/>
      <c r="AKV184" s="984"/>
      <c r="AKW184" s="984"/>
      <c r="AKX184" s="984"/>
      <c r="AKY184" s="984"/>
      <c r="AKZ184" s="984"/>
      <c r="ALA184" s="984"/>
      <c r="ALB184" s="984"/>
      <c r="ALC184" s="984"/>
      <c r="ALD184" s="984"/>
      <c r="ALE184" s="984"/>
      <c r="ALF184" s="984"/>
      <c r="ALG184" s="984"/>
      <c r="ALH184" s="984"/>
      <c r="ALI184" s="984"/>
      <c r="ALJ184" s="984"/>
      <c r="ALK184" s="984"/>
      <c r="ALL184" s="984"/>
      <c r="ALM184" s="984"/>
      <c r="ALN184" s="984"/>
      <c r="ALO184" s="984"/>
      <c r="ALP184" s="984"/>
      <c r="ALQ184" s="984"/>
      <c r="ALR184" s="984"/>
      <c r="ALS184" s="984"/>
      <c r="ALT184" s="984"/>
      <c r="ALU184" s="984"/>
      <c r="ALV184" s="984"/>
      <c r="ALW184" s="984"/>
      <c r="ALX184" s="984"/>
      <c r="ALY184" s="984"/>
      <c r="ALZ184" s="984"/>
      <c r="AMA184" s="984"/>
      <c r="AMB184" s="984"/>
      <c r="AMC184" s="984"/>
      <c r="AMD184" s="984"/>
      <c r="AME184" s="984"/>
      <c r="AMF184" s="984"/>
      <c r="AMG184" s="984"/>
      <c r="AMH184" s="984"/>
      <c r="AMI184" s="984"/>
      <c r="AMJ184" s="984"/>
      <c r="AMK184" s="984"/>
      <c r="AML184" s="984"/>
      <c r="AMM184" s="984"/>
      <c r="AMN184" s="984"/>
      <c r="AMO184" s="984"/>
      <c r="AMP184" s="984"/>
      <c r="AMQ184" s="984"/>
      <c r="AMR184" s="984"/>
      <c r="AMS184" s="984"/>
      <c r="AMT184" s="984"/>
      <c r="AMU184" s="984"/>
      <c r="AMV184" s="984"/>
      <c r="AMW184" s="984"/>
      <c r="AMX184" s="984"/>
      <c r="AMY184" s="984"/>
      <c r="AMZ184" s="984"/>
      <c r="ANA184" s="984"/>
      <c r="ANB184" s="984"/>
      <c r="ANC184" s="984"/>
      <c r="AND184" s="984"/>
      <c r="ANE184" s="984"/>
      <c r="ANF184" s="984"/>
      <c r="ANG184" s="984"/>
      <c r="ANH184" s="984"/>
      <c r="ANI184" s="984"/>
      <c r="ANJ184" s="984"/>
      <c r="ANK184" s="984"/>
      <c r="ANL184" s="984"/>
      <c r="ANM184" s="984"/>
      <c r="ANN184" s="984"/>
      <c r="ANO184" s="984"/>
      <c r="ANP184" s="984"/>
      <c r="ANQ184" s="984"/>
      <c r="ANR184" s="984"/>
      <c r="ANS184" s="984"/>
      <c r="ANT184" s="984"/>
      <c r="ANU184" s="984"/>
      <c r="ANV184" s="984"/>
      <c r="ANW184" s="984"/>
      <c r="ANX184" s="984"/>
      <c r="ANY184" s="984"/>
      <c r="ANZ184" s="984"/>
      <c r="AOA184" s="984"/>
      <c r="AOB184" s="984"/>
      <c r="AOC184" s="984"/>
      <c r="AOD184" s="984"/>
      <c r="AOE184" s="984"/>
      <c r="AOF184" s="984"/>
      <c r="AOG184" s="984"/>
      <c r="AOH184" s="984"/>
      <c r="AOI184" s="984"/>
      <c r="AOJ184" s="984"/>
      <c r="AOK184" s="984"/>
      <c r="AOL184" s="984"/>
      <c r="AOM184" s="984"/>
      <c r="AON184" s="984"/>
      <c r="AOO184" s="984"/>
      <c r="AOP184" s="984"/>
      <c r="AOQ184" s="984"/>
      <c r="AOR184" s="984"/>
      <c r="AOS184" s="984"/>
      <c r="AOT184" s="984"/>
      <c r="AOU184" s="984"/>
      <c r="AOV184" s="984"/>
      <c r="AOW184" s="984"/>
      <c r="AOX184" s="984"/>
      <c r="AOY184" s="984"/>
      <c r="AOZ184" s="984"/>
      <c r="APA184" s="984"/>
      <c r="APB184" s="984"/>
      <c r="APC184" s="984"/>
      <c r="APD184" s="984"/>
      <c r="APE184" s="984"/>
      <c r="APF184" s="984"/>
      <c r="APG184" s="984"/>
      <c r="APH184" s="984"/>
      <c r="API184" s="984"/>
      <c r="APJ184" s="984"/>
      <c r="APK184" s="984"/>
      <c r="APL184" s="984"/>
      <c r="APM184" s="984"/>
      <c r="APN184" s="984"/>
      <c r="APO184" s="984"/>
      <c r="APP184" s="984"/>
      <c r="APQ184" s="984"/>
      <c r="APR184" s="984"/>
      <c r="APS184" s="984"/>
      <c r="APT184" s="984"/>
      <c r="APU184" s="984"/>
      <c r="APV184" s="984"/>
      <c r="APW184" s="984"/>
      <c r="APX184" s="984"/>
      <c r="APY184" s="984"/>
      <c r="APZ184" s="984"/>
      <c r="AQA184" s="984"/>
      <c r="AQB184" s="984"/>
      <c r="AQC184" s="984"/>
      <c r="AQD184" s="984"/>
      <c r="AQE184" s="984"/>
      <c r="AQF184" s="984"/>
      <c r="AQG184" s="984"/>
      <c r="AQH184" s="984"/>
      <c r="AQI184" s="984"/>
      <c r="AQJ184" s="984"/>
      <c r="AQK184" s="984"/>
      <c r="AQL184" s="984"/>
      <c r="AQM184" s="984"/>
      <c r="AQN184" s="984"/>
      <c r="AQO184" s="984"/>
      <c r="AQP184" s="984"/>
      <c r="AQQ184" s="984"/>
      <c r="AQR184" s="984"/>
      <c r="AQS184" s="984"/>
      <c r="AQT184" s="984"/>
      <c r="AQU184" s="984"/>
      <c r="AQV184" s="984"/>
      <c r="AQW184" s="984"/>
      <c r="AQX184" s="984"/>
      <c r="AQY184" s="984"/>
      <c r="AQZ184" s="984"/>
      <c r="ARA184" s="984"/>
      <c r="ARB184" s="984"/>
      <c r="ARC184" s="984"/>
      <c r="ARD184" s="984"/>
      <c r="ARE184" s="984"/>
      <c r="ARF184" s="984"/>
      <c r="ARG184" s="984"/>
      <c r="ARH184" s="984"/>
      <c r="ARI184" s="984"/>
      <c r="ARJ184" s="984"/>
      <c r="ARK184" s="984"/>
      <c r="ARL184" s="984"/>
      <c r="ARM184" s="984"/>
      <c r="ARN184" s="984"/>
      <c r="ARO184" s="984"/>
      <c r="ARP184" s="984"/>
      <c r="ARQ184" s="984"/>
      <c r="ARR184" s="984"/>
      <c r="ARS184" s="984"/>
      <c r="ART184" s="984"/>
      <c r="ARU184" s="984"/>
      <c r="ARV184" s="984"/>
      <c r="ARW184" s="984"/>
      <c r="ARX184" s="984"/>
      <c r="ARY184" s="984"/>
      <c r="ARZ184" s="984"/>
      <c r="ASA184" s="984"/>
      <c r="ASB184" s="984"/>
      <c r="ASC184" s="984"/>
      <c r="ASD184" s="984"/>
      <c r="ASE184" s="984"/>
      <c r="ASF184" s="984"/>
      <c r="ASG184" s="984"/>
      <c r="ASH184" s="984"/>
      <c r="ASI184" s="984"/>
      <c r="ASJ184" s="984"/>
      <c r="ASK184" s="984"/>
      <c r="ASL184" s="984"/>
      <c r="ASM184" s="984"/>
      <c r="ASN184" s="984"/>
      <c r="ASO184" s="984"/>
      <c r="ASP184" s="984"/>
      <c r="ASQ184" s="984"/>
      <c r="ASR184" s="984"/>
      <c r="ASS184" s="984"/>
      <c r="AST184" s="984"/>
      <c r="ASU184" s="984"/>
      <c r="ASV184" s="984"/>
      <c r="ASW184" s="984"/>
      <c r="ASX184" s="984"/>
      <c r="ASY184" s="984"/>
      <c r="ASZ184" s="984"/>
      <c r="ATA184" s="984"/>
      <c r="ATB184" s="984"/>
      <c r="ATC184" s="984"/>
      <c r="ATD184" s="984"/>
      <c r="ATE184" s="984"/>
      <c r="ATF184" s="984"/>
      <c r="ATG184" s="984"/>
      <c r="ATH184" s="984"/>
      <c r="ATI184" s="984"/>
      <c r="ATJ184" s="984"/>
      <c r="ATK184" s="984"/>
      <c r="ATL184" s="984"/>
      <c r="ATM184" s="984"/>
      <c r="ATN184" s="984"/>
      <c r="ATO184" s="984"/>
      <c r="ATP184" s="984"/>
      <c r="ATQ184" s="984"/>
      <c r="ATR184" s="984"/>
      <c r="ATS184" s="984"/>
      <c r="ATT184" s="984"/>
      <c r="ATU184" s="984"/>
      <c r="ATV184" s="984"/>
      <c r="ATW184" s="984"/>
      <c r="ATX184" s="984"/>
      <c r="ATY184" s="984"/>
      <c r="ATZ184" s="984"/>
      <c r="AUA184" s="984"/>
      <c r="AUB184" s="984"/>
      <c r="AUC184" s="984"/>
      <c r="AUD184" s="984"/>
      <c r="AUE184" s="984"/>
      <c r="AUF184" s="984"/>
      <c r="AUG184" s="984"/>
      <c r="AUH184" s="984"/>
      <c r="AUI184" s="984"/>
      <c r="AUJ184" s="984"/>
      <c r="AUK184" s="984"/>
      <c r="AUL184" s="984"/>
      <c r="AUM184" s="984"/>
      <c r="AUN184" s="984"/>
      <c r="AUO184" s="984"/>
      <c r="AUP184" s="984"/>
      <c r="AUQ184" s="984"/>
      <c r="AUR184" s="984"/>
      <c r="AUS184" s="984"/>
      <c r="AUT184" s="984"/>
      <c r="AUU184" s="984"/>
      <c r="AUV184" s="984"/>
      <c r="AUW184" s="984"/>
      <c r="AUX184" s="984"/>
      <c r="AUY184" s="984"/>
      <c r="AUZ184" s="984"/>
      <c r="AVA184" s="984"/>
      <c r="AVB184" s="984"/>
      <c r="AVC184" s="984"/>
      <c r="AVD184" s="984"/>
      <c r="AVE184" s="984"/>
      <c r="AVF184" s="984"/>
      <c r="AVG184" s="984"/>
      <c r="AVH184" s="984"/>
      <c r="AVI184" s="984"/>
      <c r="AVJ184" s="984"/>
      <c r="AVK184" s="984"/>
      <c r="AVL184" s="984"/>
      <c r="AVM184" s="984"/>
      <c r="AVN184" s="984"/>
      <c r="AVO184" s="984"/>
      <c r="AVP184" s="984"/>
      <c r="AVQ184" s="984"/>
      <c r="AVR184" s="984"/>
      <c r="AVS184" s="984"/>
      <c r="AVT184" s="984"/>
      <c r="AVU184" s="984"/>
      <c r="AVV184" s="984"/>
      <c r="AVW184" s="984"/>
      <c r="AVX184" s="984"/>
      <c r="AVY184" s="984"/>
      <c r="AVZ184" s="984"/>
      <c r="AWA184" s="984"/>
      <c r="AWB184" s="984"/>
      <c r="AWC184" s="984"/>
      <c r="AWD184" s="984"/>
      <c r="AWE184" s="984"/>
      <c r="AWF184" s="984"/>
      <c r="AWG184" s="984"/>
      <c r="AWH184" s="984"/>
      <c r="AWI184" s="984"/>
      <c r="AWJ184" s="984"/>
      <c r="AWK184" s="984"/>
      <c r="AWL184" s="984"/>
      <c r="AWM184" s="984"/>
      <c r="AWN184" s="984"/>
      <c r="AWO184" s="984"/>
      <c r="AWP184" s="984"/>
      <c r="AWQ184" s="984"/>
      <c r="AWR184" s="984"/>
      <c r="AWS184" s="984"/>
      <c r="AWT184" s="984"/>
      <c r="AWU184" s="984"/>
      <c r="AWV184" s="984"/>
      <c r="AWW184" s="984"/>
      <c r="AWX184" s="984"/>
      <c r="AWY184" s="984"/>
      <c r="AWZ184" s="984"/>
      <c r="AXA184" s="984"/>
      <c r="AXB184" s="984"/>
      <c r="AXC184" s="984"/>
      <c r="AXD184" s="984"/>
      <c r="AXE184" s="984"/>
      <c r="AXF184" s="984"/>
      <c r="AXG184" s="984"/>
      <c r="AXH184" s="984"/>
      <c r="AXI184" s="984"/>
      <c r="AXJ184" s="984"/>
      <c r="AXK184" s="984"/>
      <c r="AXL184" s="984"/>
      <c r="AXM184" s="984"/>
      <c r="AXN184" s="984"/>
      <c r="AXO184" s="984"/>
      <c r="AXP184" s="984"/>
      <c r="AXQ184" s="984"/>
      <c r="AXR184" s="984"/>
      <c r="AXS184" s="984"/>
      <c r="AXT184" s="984"/>
      <c r="AXU184" s="984"/>
      <c r="AXV184" s="984"/>
      <c r="AXW184" s="984"/>
      <c r="AXX184" s="984"/>
      <c r="AXY184" s="984"/>
      <c r="AXZ184" s="984"/>
      <c r="AYA184" s="984"/>
      <c r="AYB184" s="984"/>
      <c r="AYC184" s="984"/>
      <c r="AYD184" s="984"/>
      <c r="AYE184" s="984"/>
      <c r="AYF184" s="984"/>
      <c r="AYG184" s="984"/>
      <c r="AYH184" s="984"/>
      <c r="AYI184" s="984"/>
      <c r="AYJ184" s="984"/>
      <c r="AYK184" s="984"/>
      <c r="AYL184" s="984"/>
      <c r="AYM184" s="984"/>
      <c r="AYN184" s="984"/>
      <c r="AYO184" s="984"/>
      <c r="AYP184" s="984"/>
      <c r="AYQ184" s="984"/>
      <c r="AYR184" s="984"/>
      <c r="AYS184" s="984"/>
      <c r="AYT184" s="984"/>
      <c r="AYU184" s="984"/>
      <c r="AYV184" s="984"/>
      <c r="AYW184" s="984"/>
      <c r="AYX184" s="984"/>
      <c r="AYY184" s="984"/>
      <c r="AYZ184" s="984"/>
      <c r="AZA184" s="984"/>
      <c r="AZB184" s="984"/>
      <c r="AZC184" s="984"/>
      <c r="AZD184" s="984"/>
      <c r="AZE184" s="984"/>
      <c r="AZF184" s="984"/>
      <c r="AZG184" s="984"/>
      <c r="AZH184" s="984"/>
      <c r="AZI184" s="984"/>
      <c r="AZJ184" s="984"/>
      <c r="AZK184" s="984"/>
      <c r="AZL184" s="984"/>
      <c r="AZM184" s="984"/>
      <c r="AZN184" s="984"/>
      <c r="AZO184" s="984"/>
      <c r="AZP184" s="984"/>
      <c r="AZQ184" s="984"/>
      <c r="AZR184" s="984"/>
      <c r="AZS184" s="984"/>
      <c r="AZT184" s="984"/>
      <c r="AZU184" s="984"/>
      <c r="AZV184" s="984"/>
      <c r="AZW184" s="984"/>
      <c r="AZX184" s="984"/>
      <c r="AZY184" s="984"/>
      <c r="AZZ184" s="984"/>
      <c r="BAA184" s="984"/>
      <c r="BAB184" s="984"/>
      <c r="BAC184" s="984"/>
      <c r="BAD184" s="984"/>
      <c r="BAE184" s="984"/>
      <c r="BAF184" s="984"/>
      <c r="BAG184" s="984"/>
      <c r="BAH184" s="984"/>
      <c r="BAI184" s="984"/>
      <c r="BAJ184" s="984"/>
      <c r="BAK184" s="984"/>
      <c r="BAL184" s="984"/>
      <c r="BAM184" s="984"/>
      <c r="BAN184" s="984"/>
      <c r="BAO184" s="984"/>
      <c r="BAP184" s="984"/>
      <c r="BAQ184" s="984"/>
      <c r="BAR184" s="984"/>
      <c r="BAS184" s="984"/>
      <c r="BAT184" s="984"/>
      <c r="BAU184" s="984"/>
      <c r="BAV184" s="984"/>
      <c r="BAW184" s="984"/>
      <c r="BAX184" s="984"/>
      <c r="BAY184" s="984"/>
      <c r="BAZ184" s="984"/>
      <c r="BBA184" s="984"/>
      <c r="BBB184" s="984"/>
      <c r="BBC184" s="984"/>
      <c r="BBD184" s="984"/>
      <c r="BBE184" s="984"/>
      <c r="BBF184" s="984"/>
      <c r="BBG184" s="984"/>
      <c r="BBH184" s="984"/>
      <c r="BBI184" s="984"/>
      <c r="BBJ184" s="984"/>
      <c r="BBK184" s="984"/>
      <c r="BBL184" s="984"/>
      <c r="BBM184" s="984"/>
      <c r="BBN184" s="984"/>
      <c r="BBO184" s="984"/>
      <c r="BBP184" s="984"/>
      <c r="BBQ184" s="984"/>
      <c r="BBR184" s="984"/>
      <c r="BBS184" s="984"/>
      <c r="BBT184" s="984"/>
      <c r="BBU184" s="984"/>
      <c r="BBV184" s="984"/>
      <c r="BBW184" s="984"/>
      <c r="BBX184" s="984"/>
      <c r="BBY184" s="984"/>
      <c r="BBZ184" s="984"/>
      <c r="BCA184" s="984"/>
      <c r="BCB184" s="984"/>
      <c r="BCC184" s="984"/>
      <c r="BCD184" s="984"/>
      <c r="BCE184" s="984"/>
      <c r="BCF184" s="984"/>
      <c r="BCG184" s="984"/>
      <c r="BCH184" s="984"/>
      <c r="BCI184" s="984"/>
      <c r="BCJ184" s="984"/>
      <c r="BCK184" s="984"/>
      <c r="BCL184" s="984"/>
      <c r="BCM184" s="984"/>
      <c r="BCN184" s="984"/>
      <c r="BCO184" s="984"/>
      <c r="BCP184" s="984"/>
      <c r="BCQ184" s="984"/>
      <c r="BCR184" s="984"/>
      <c r="BCS184" s="984"/>
      <c r="BCT184" s="984"/>
      <c r="BCU184" s="984"/>
      <c r="BCV184" s="984"/>
      <c r="BCW184" s="984"/>
      <c r="BCX184" s="984"/>
      <c r="BCY184" s="984"/>
      <c r="BCZ184" s="984"/>
      <c r="BDA184" s="984"/>
      <c r="BDB184" s="984"/>
      <c r="BDC184" s="984"/>
      <c r="BDD184" s="984"/>
      <c r="BDE184" s="984"/>
      <c r="BDF184" s="984"/>
      <c r="BDG184" s="984"/>
      <c r="BDH184" s="984"/>
      <c r="BDI184" s="984"/>
      <c r="BDJ184" s="984"/>
      <c r="BDK184" s="984"/>
      <c r="BDL184" s="984"/>
      <c r="BDM184" s="984"/>
      <c r="BDN184" s="984"/>
      <c r="BDO184" s="984"/>
      <c r="BDP184" s="984"/>
      <c r="BDQ184" s="984"/>
      <c r="BDR184" s="984"/>
      <c r="BDS184" s="984"/>
      <c r="BDT184" s="984"/>
      <c r="BDU184" s="984"/>
      <c r="BDV184" s="984"/>
      <c r="BDW184" s="984"/>
      <c r="BDX184" s="984"/>
      <c r="BDY184" s="984"/>
      <c r="BDZ184" s="984"/>
      <c r="BEA184" s="984"/>
      <c r="BEB184" s="984"/>
      <c r="BEC184" s="984"/>
      <c r="BED184" s="984"/>
      <c r="BEE184" s="984"/>
      <c r="BEF184" s="984"/>
      <c r="BEG184" s="984"/>
      <c r="BEH184" s="984"/>
      <c r="BEI184" s="984"/>
      <c r="BEJ184" s="984"/>
      <c r="BEK184" s="984"/>
      <c r="BEL184" s="984"/>
      <c r="BEM184" s="984"/>
      <c r="BEN184" s="984"/>
      <c r="BEO184" s="984"/>
      <c r="BEP184" s="984"/>
      <c r="BEQ184" s="984"/>
      <c r="BER184" s="984"/>
      <c r="BES184" s="984"/>
      <c r="BET184" s="984"/>
      <c r="BEU184" s="984"/>
      <c r="BEV184" s="984"/>
      <c r="BEW184" s="984"/>
      <c r="BEX184" s="984"/>
      <c r="BEY184" s="984"/>
      <c r="BEZ184" s="984"/>
      <c r="BFA184" s="984"/>
      <c r="BFB184" s="984"/>
      <c r="BFC184" s="984"/>
      <c r="BFD184" s="984"/>
      <c r="BFE184" s="984"/>
      <c r="BFF184" s="984"/>
      <c r="BFG184" s="984"/>
      <c r="BFH184" s="984"/>
      <c r="BFI184" s="984"/>
      <c r="BFJ184" s="984"/>
      <c r="BFK184" s="984"/>
      <c r="BFL184" s="984"/>
      <c r="BFM184" s="984"/>
      <c r="BFN184" s="984"/>
      <c r="BFO184" s="984"/>
      <c r="BFP184" s="984"/>
      <c r="BFQ184" s="984"/>
      <c r="BFR184" s="984"/>
      <c r="BFS184" s="984"/>
      <c r="BFT184" s="984"/>
      <c r="BFU184" s="984"/>
      <c r="BFV184" s="984"/>
      <c r="BFW184" s="984"/>
      <c r="BFX184" s="984"/>
      <c r="BFY184" s="984"/>
      <c r="BFZ184" s="984"/>
      <c r="BGA184" s="984"/>
      <c r="BGB184" s="984"/>
      <c r="BGC184" s="984"/>
      <c r="BGD184" s="984"/>
      <c r="BGE184" s="984"/>
      <c r="BGF184" s="984"/>
      <c r="BGG184" s="984"/>
      <c r="BGH184" s="984"/>
      <c r="BGI184" s="984"/>
      <c r="BGJ184" s="984"/>
      <c r="BGK184" s="984"/>
      <c r="BGL184" s="984"/>
      <c r="BGM184" s="984"/>
      <c r="BGN184" s="984"/>
      <c r="BGO184" s="984"/>
      <c r="BGP184" s="984"/>
      <c r="BGQ184" s="984"/>
      <c r="BGR184" s="984"/>
      <c r="BGS184" s="984"/>
      <c r="BGT184" s="984"/>
      <c r="BGU184" s="984"/>
      <c r="BGV184" s="984"/>
      <c r="BGW184" s="984"/>
      <c r="BGX184" s="984"/>
      <c r="BGY184" s="984"/>
      <c r="BGZ184" s="984"/>
      <c r="BHA184" s="984"/>
      <c r="BHB184" s="984"/>
      <c r="BHC184" s="984"/>
      <c r="BHD184" s="984"/>
      <c r="BHE184" s="984"/>
      <c r="BHF184" s="984"/>
      <c r="BHG184" s="984"/>
      <c r="BHH184" s="984"/>
      <c r="BHI184" s="984"/>
      <c r="BHJ184" s="984"/>
      <c r="BHK184" s="984"/>
      <c r="BHL184" s="984"/>
      <c r="BHM184" s="984"/>
      <c r="BHN184" s="984"/>
      <c r="BHO184" s="984"/>
      <c r="BHP184" s="984"/>
      <c r="BHQ184" s="984"/>
      <c r="BHR184" s="984"/>
      <c r="BHS184" s="984"/>
      <c r="BHT184" s="984"/>
      <c r="BHU184" s="984"/>
      <c r="BHV184" s="984"/>
      <c r="BHW184" s="984"/>
      <c r="BHX184" s="984"/>
      <c r="BHY184" s="984"/>
      <c r="BHZ184" s="984"/>
      <c r="BIA184" s="984"/>
      <c r="BIB184" s="984"/>
      <c r="BIC184" s="984"/>
      <c r="BID184" s="984"/>
      <c r="BIE184" s="984"/>
      <c r="BIF184" s="984"/>
      <c r="BIG184" s="984"/>
      <c r="BIH184" s="984"/>
      <c r="BII184" s="984"/>
      <c r="BIJ184" s="984"/>
      <c r="BIK184" s="984"/>
      <c r="BIL184" s="984"/>
      <c r="BIM184" s="984"/>
      <c r="BIN184" s="984"/>
      <c r="BIO184" s="984"/>
      <c r="BIP184" s="984"/>
      <c r="BIQ184" s="984"/>
      <c r="BIR184" s="984"/>
      <c r="BIS184" s="984"/>
      <c r="BIT184" s="984"/>
      <c r="BIU184" s="984"/>
      <c r="BIV184" s="984"/>
      <c r="BIW184" s="984"/>
      <c r="BIX184" s="984"/>
      <c r="BIY184" s="984"/>
      <c r="BIZ184" s="984"/>
      <c r="BJA184" s="984"/>
      <c r="BJB184" s="984"/>
      <c r="BJC184" s="984"/>
      <c r="BJD184" s="984"/>
      <c r="BJE184" s="984"/>
      <c r="BJF184" s="984"/>
      <c r="BJG184" s="984"/>
      <c r="BJH184" s="984"/>
      <c r="BJI184" s="984"/>
      <c r="BJJ184" s="984"/>
      <c r="BJK184" s="984"/>
      <c r="BJL184" s="984"/>
      <c r="BJM184" s="984"/>
      <c r="BJN184" s="984"/>
      <c r="BJO184" s="984"/>
      <c r="BJP184" s="984"/>
      <c r="BJQ184" s="984"/>
      <c r="BJR184" s="984"/>
      <c r="BJS184" s="984"/>
      <c r="BJT184" s="984"/>
      <c r="BJU184" s="984"/>
      <c r="BJV184" s="984"/>
      <c r="BJW184" s="984"/>
      <c r="BJX184" s="984"/>
      <c r="BJY184" s="984"/>
      <c r="BJZ184" s="984"/>
      <c r="BKA184" s="984"/>
      <c r="BKB184" s="984"/>
      <c r="BKC184" s="984"/>
      <c r="BKD184" s="984"/>
      <c r="BKE184" s="984"/>
      <c r="BKF184" s="984"/>
      <c r="BKG184" s="984"/>
      <c r="BKH184" s="984"/>
      <c r="BKI184" s="984"/>
      <c r="BKJ184" s="984"/>
      <c r="BKK184" s="984"/>
      <c r="BKL184" s="984"/>
      <c r="BKM184" s="984"/>
      <c r="BKN184" s="984"/>
      <c r="BKO184" s="984"/>
      <c r="BKP184" s="984"/>
      <c r="BKQ184" s="984"/>
      <c r="BKR184" s="984"/>
      <c r="BKS184" s="984"/>
      <c r="BKT184" s="984"/>
      <c r="BKU184" s="984"/>
      <c r="BKV184" s="984"/>
      <c r="BKW184" s="984"/>
      <c r="BKX184" s="984"/>
      <c r="BKY184" s="984"/>
      <c r="BKZ184" s="984"/>
      <c r="BLA184" s="984"/>
      <c r="BLB184" s="984"/>
      <c r="BLC184" s="984"/>
      <c r="BLD184" s="984"/>
      <c r="BLE184" s="984"/>
      <c r="BLF184" s="984"/>
      <c r="BLG184" s="984"/>
      <c r="BLH184" s="984"/>
      <c r="BLI184" s="984"/>
      <c r="BLJ184" s="984"/>
      <c r="BLK184" s="984"/>
      <c r="BLL184" s="984"/>
      <c r="BLM184" s="984"/>
      <c r="BLN184" s="984"/>
      <c r="BLO184" s="984"/>
      <c r="BLP184" s="984"/>
      <c r="BLQ184" s="984"/>
      <c r="BLR184" s="984"/>
      <c r="BLS184" s="984"/>
      <c r="BLT184" s="984"/>
      <c r="BLU184" s="984"/>
      <c r="BLV184" s="984"/>
      <c r="BLW184" s="984"/>
      <c r="BLX184" s="984"/>
      <c r="BLY184" s="984"/>
      <c r="BLZ184" s="984"/>
      <c r="BMA184" s="984"/>
      <c r="BMB184" s="984"/>
      <c r="BMC184" s="984"/>
      <c r="BMD184" s="984"/>
      <c r="BME184" s="984"/>
      <c r="BMF184" s="984"/>
      <c r="BMG184" s="984"/>
      <c r="BMH184" s="984"/>
      <c r="BMI184" s="984"/>
      <c r="BMJ184" s="984"/>
      <c r="BMK184" s="984"/>
      <c r="BML184" s="984"/>
      <c r="BMM184" s="984"/>
      <c r="BMN184" s="984"/>
      <c r="BMO184" s="984"/>
      <c r="BMP184" s="984"/>
      <c r="BMQ184" s="984"/>
      <c r="BMR184" s="984"/>
      <c r="BMS184" s="984"/>
      <c r="BMT184" s="984"/>
      <c r="BMU184" s="984"/>
      <c r="BMV184" s="984"/>
      <c r="BMW184" s="984"/>
      <c r="BMX184" s="984"/>
      <c r="BMY184" s="984"/>
      <c r="BMZ184" s="984"/>
      <c r="BNA184" s="984"/>
      <c r="BNB184" s="984"/>
      <c r="BNC184" s="984"/>
      <c r="BND184" s="984"/>
      <c r="BNE184" s="984"/>
      <c r="BNF184" s="984"/>
      <c r="BNG184" s="984"/>
      <c r="BNH184" s="984"/>
      <c r="BNI184" s="984"/>
      <c r="BNJ184" s="984"/>
      <c r="BNK184" s="984"/>
      <c r="BNL184" s="984"/>
      <c r="BNM184" s="984"/>
      <c r="BNN184" s="984"/>
      <c r="BNO184" s="984"/>
      <c r="BNP184" s="984"/>
      <c r="BNQ184" s="984"/>
      <c r="BNR184" s="984"/>
      <c r="BNS184" s="984"/>
      <c r="BNT184" s="984"/>
      <c r="BNU184" s="984"/>
      <c r="BNV184" s="984"/>
      <c r="BNW184" s="984"/>
      <c r="BNX184" s="984"/>
      <c r="BNY184" s="984"/>
      <c r="BNZ184" s="984"/>
      <c r="BOA184" s="984"/>
      <c r="BOB184" s="984"/>
      <c r="BOC184" s="984"/>
      <c r="BOD184" s="984"/>
      <c r="BOE184" s="984"/>
      <c r="BOF184" s="984"/>
      <c r="BOG184" s="984"/>
      <c r="BOH184" s="984"/>
      <c r="BOI184" s="984"/>
      <c r="BOJ184" s="984"/>
      <c r="BOK184" s="984"/>
      <c r="BOL184" s="984"/>
      <c r="BOM184" s="984"/>
      <c r="BON184" s="984"/>
      <c r="BOO184" s="984"/>
      <c r="BOP184" s="984"/>
      <c r="BOQ184" s="984"/>
      <c r="BOR184" s="984"/>
      <c r="BOS184" s="984"/>
      <c r="BOT184" s="984"/>
      <c r="BOU184" s="984"/>
      <c r="BOV184" s="984"/>
      <c r="BOW184" s="984"/>
      <c r="BOX184" s="984"/>
      <c r="BOY184" s="984"/>
      <c r="BOZ184" s="984"/>
      <c r="BPA184" s="984"/>
      <c r="BPB184" s="984"/>
      <c r="BPC184" s="984"/>
      <c r="BPD184" s="984"/>
      <c r="BPE184" s="984"/>
      <c r="BPF184" s="984"/>
      <c r="BPG184" s="984"/>
      <c r="BPH184" s="984"/>
      <c r="BPI184" s="984"/>
      <c r="BPJ184" s="984"/>
      <c r="BPK184" s="984"/>
      <c r="BPL184" s="984"/>
      <c r="BPM184" s="984"/>
      <c r="BPN184" s="984"/>
      <c r="BPO184" s="984"/>
      <c r="BPP184" s="984"/>
      <c r="BPQ184" s="984"/>
      <c r="BPR184" s="984"/>
      <c r="BPS184" s="984"/>
      <c r="BPT184" s="984"/>
      <c r="BPU184" s="984"/>
      <c r="BPV184" s="984"/>
      <c r="BPW184" s="984"/>
      <c r="BPX184" s="984"/>
      <c r="BPY184" s="984"/>
      <c r="BPZ184" s="984"/>
      <c r="BQA184" s="984"/>
      <c r="BQB184" s="984"/>
      <c r="BQC184" s="984"/>
      <c r="BQD184" s="984"/>
      <c r="BQE184" s="984"/>
      <c r="BQF184" s="984"/>
      <c r="BQG184" s="984"/>
      <c r="BQH184" s="984"/>
      <c r="BQI184" s="984"/>
      <c r="BQJ184" s="984"/>
      <c r="BQK184" s="984"/>
      <c r="BQL184" s="984"/>
      <c r="BQM184" s="984"/>
      <c r="BQN184" s="984"/>
      <c r="BQO184" s="984"/>
      <c r="BQP184" s="984"/>
      <c r="BQQ184" s="984"/>
      <c r="BQR184" s="984"/>
      <c r="BQS184" s="984"/>
      <c r="BQT184" s="984"/>
      <c r="BQU184" s="984"/>
      <c r="BQV184" s="984"/>
      <c r="BQW184" s="984"/>
      <c r="BQX184" s="984"/>
      <c r="BQY184" s="984"/>
      <c r="BQZ184" s="984"/>
      <c r="BRA184" s="984"/>
      <c r="BRB184" s="984"/>
      <c r="BRC184" s="984"/>
      <c r="BRD184" s="984"/>
      <c r="BRE184" s="984"/>
      <c r="BRF184" s="984"/>
      <c r="BRG184" s="984"/>
      <c r="BRH184" s="984"/>
      <c r="BRI184" s="984"/>
      <c r="BRJ184" s="984"/>
      <c r="BRK184" s="984"/>
      <c r="BRL184" s="984"/>
      <c r="BRM184" s="984"/>
      <c r="BRN184" s="984"/>
      <c r="BRO184" s="984"/>
      <c r="BRP184" s="984"/>
      <c r="BRQ184" s="984"/>
      <c r="BRR184" s="984"/>
      <c r="BRS184" s="984"/>
      <c r="BRT184" s="984"/>
      <c r="BRU184" s="984"/>
      <c r="BRV184" s="984"/>
      <c r="BRW184" s="984"/>
      <c r="BRX184" s="984"/>
      <c r="BRY184" s="984"/>
      <c r="BRZ184" s="984"/>
      <c r="BSA184" s="984"/>
      <c r="BSB184" s="984"/>
      <c r="BSC184" s="984"/>
      <c r="BSD184" s="984"/>
      <c r="BSE184" s="984"/>
      <c r="BSF184" s="984"/>
      <c r="BSG184" s="984"/>
      <c r="BSH184" s="984"/>
      <c r="BSI184" s="984"/>
      <c r="BSJ184" s="984"/>
      <c r="BSK184" s="984"/>
      <c r="BSL184" s="984"/>
      <c r="BSM184" s="984"/>
      <c r="BSN184" s="984"/>
      <c r="BSO184" s="984"/>
      <c r="BSP184" s="984"/>
      <c r="BSQ184" s="984"/>
      <c r="BSR184" s="984"/>
      <c r="BSS184" s="984"/>
      <c r="BST184" s="984"/>
      <c r="BSU184" s="984"/>
      <c r="BSV184" s="984"/>
      <c r="BSW184" s="984"/>
      <c r="BSX184" s="984"/>
      <c r="BSY184" s="984"/>
      <c r="BSZ184" s="984"/>
      <c r="BTA184" s="984"/>
      <c r="BTB184" s="984"/>
      <c r="BTC184" s="984"/>
      <c r="BTD184" s="984"/>
      <c r="BTE184" s="984"/>
      <c r="BTF184" s="984"/>
      <c r="BTG184" s="984"/>
      <c r="BTH184" s="984"/>
      <c r="BTI184" s="984"/>
      <c r="BTJ184" s="984"/>
      <c r="BTK184" s="984"/>
      <c r="BTL184" s="984"/>
      <c r="BTM184" s="984"/>
      <c r="BTN184" s="984"/>
      <c r="BTO184" s="984"/>
      <c r="BTP184" s="984"/>
      <c r="BTQ184" s="984"/>
      <c r="BTR184" s="984"/>
      <c r="BTS184" s="984"/>
      <c r="BTT184" s="984"/>
      <c r="BTU184" s="984"/>
      <c r="BTV184" s="984"/>
      <c r="BTW184" s="984"/>
      <c r="BTX184" s="984"/>
      <c r="BTY184" s="984"/>
      <c r="BTZ184" s="984"/>
      <c r="BUA184" s="984"/>
      <c r="BUB184" s="984"/>
      <c r="BUC184" s="984"/>
      <c r="BUD184" s="984"/>
      <c r="BUE184" s="984"/>
      <c r="BUF184" s="984"/>
      <c r="BUG184" s="984"/>
      <c r="BUH184" s="984"/>
      <c r="BUI184" s="984"/>
      <c r="BUJ184" s="984"/>
      <c r="BUK184" s="984"/>
      <c r="BUL184" s="984"/>
      <c r="BUM184" s="984"/>
      <c r="BUN184" s="984"/>
      <c r="BUO184" s="984"/>
      <c r="BUP184" s="984"/>
      <c r="BUQ184" s="984"/>
      <c r="BUR184" s="984"/>
      <c r="BUS184" s="984"/>
      <c r="BUT184" s="984"/>
      <c r="BUU184" s="984"/>
      <c r="BUV184" s="984"/>
      <c r="BUW184" s="984"/>
      <c r="BUX184" s="984"/>
      <c r="BUY184" s="984"/>
      <c r="BUZ184" s="984"/>
      <c r="BVA184" s="984"/>
      <c r="BVB184" s="984"/>
      <c r="BVC184" s="984"/>
      <c r="BVD184" s="984"/>
      <c r="BVE184" s="984"/>
      <c r="BVF184" s="984"/>
      <c r="BVG184" s="984"/>
      <c r="BVH184" s="984"/>
      <c r="BVI184" s="984"/>
      <c r="BVJ184" s="984"/>
      <c r="BVK184" s="984"/>
      <c r="BVL184" s="984"/>
      <c r="BVM184" s="984"/>
      <c r="BVN184" s="984"/>
      <c r="BVO184" s="984"/>
      <c r="BVP184" s="984"/>
      <c r="BVQ184" s="984"/>
      <c r="BVR184" s="984"/>
      <c r="BVS184" s="984"/>
      <c r="BVT184" s="984"/>
      <c r="BVU184" s="984"/>
      <c r="BVV184" s="984"/>
      <c r="BVW184" s="984"/>
      <c r="BVX184" s="984"/>
      <c r="BVY184" s="984"/>
      <c r="BVZ184" s="984"/>
      <c r="BWA184" s="984"/>
      <c r="BWB184" s="984"/>
      <c r="BWC184" s="984"/>
      <c r="BWD184" s="984"/>
      <c r="BWE184" s="984"/>
      <c r="BWF184" s="984"/>
      <c r="BWG184" s="984"/>
      <c r="BWH184" s="984"/>
      <c r="BWI184" s="984"/>
      <c r="BWJ184" s="984"/>
      <c r="BWK184" s="984"/>
      <c r="BWL184" s="984"/>
      <c r="BWM184" s="984"/>
      <c r="BWN184" s="984"/>
      <c r="BWO184" s="984"/>
      <c r="BWP184" s="984"/>
      <c r="BWQ184" s="984"/>
      <c r="BWR184" s="984"/>
      <c r="BWS184" s="984"/>
      <c r="BWT184" s="984"/>
      <c r="BWU184" s="984"/>
      <c r="BWV184" s="984"/>
      <c r="BWW184" s="984"/>
      <c r="BWX184" s="984"/>
      <c r="BWY184" s="984"/>
      <c r="BWZ184" s="984"/>
      <c r="BXA184" s="984"/>
      <c r="BXB184" s="984"/>
      <c r="BXC184" s="984"/>
      <c r="BXD184" s="984"/>
      <c r="BXE184" s="984"/>
      <c r="BXF184" s="984"/>
      <c r="BXG184" s="984"/>
      <c r="BXH184" s="984"/>
      <c r="BXI184" s="984"/>
      <c r="BXJ184" s="984"/>
      <c r="BXK184" s="984"/>
      <c r="BXL184" s="984"/>
      <c r="BXM184" s="984"/>
      <c r="BXN184" s="984"/>
      <c r="BXO184" s="984"/>
      <c r="BXP184" s="984"/>
      <c r="BXQ184" s="984"/>
      <c r="BXR184" s="984"/>
      <c r="BXS184" s="984"/>
      <c r="BXT184" s="984"/>
      <c r="BXU184" s="984"/>
      <c r="BXV184" s="984"/>
      <c r="BXW184" s="984"/>
      <c r="BXX184" s="984"/>
      <c r="BXY184" s="984"/>
      <c r="BXZ184" s="984"/>
      <c r="BYA184" s="984"/>
      <c r="BYB184" s="984"/>
      <c r="BYC184" s="984"/>
      <c r="BYD184" s="984"/>
      <c r="BYE184" s="984"/>
      <c r="BYF184" s="984"/>
      <c r="BYG184" s="984"/>
      <c r="BYH184" s="984"/>
      <c r="BYI184" s="984"/>
      <c r="BYJ184" s="984"/>
      <c r="BYK184" s="984"/>
      <c r="BYL184" s="984"/>
      <c r="BYM184" s="984"/>
      <c r="BYN184" s="984"/>
      <c r="BYO184" s="984"/>
      <c r="BYP184" s="984"/>
      <c r="BYQ184" s="984"/>
      <c r="BYR184" s="984"/>
      <c r="BYS184" s="984"/>
      <c r="BYT184" s="984"/>
      <c r="BYU184" s="984"/>
      <c r="BYV184" s="984"/>
      <c r="BYW184" s="984"/>
      <c r="BYX184" s="984"/>
      <c r="BYY184" s="984"/>
      <c r="BYZ184" s="984"/>
      <c r="BZA184" s="984"/>
      <c r="BZB184" s="984"/>
      <c r="BZC184" s="984"/>
      <c r="BZD184" s="984"/>
      <c r="BZE184" s="984"/>
      <c r="BZF184" s="984"/>
      <c r="BZG184" s="984"/>
      <c r="BZH184" s="984"/>
      <c r="BZI184" s="984"/>
      <c r="BZJ184" s="984"/>
      <c r="BZK184" s="984"/>
      <c r="BZL184" s="984"/>
      <c r="BZM184" s="984"/>
      <c r="BZN184" s="984"/>
      <c r="BZO184" s="984"/>
      <c r="BZP184" s="984"/>
      <c r="BZQ184" s="984"/>
      <c r="BZR184" s="984"/>
      <c r="BZS184" s="984"/>
      <c r="BZT184" s="984"/>
      <c r="BZU184" s="984"/>
      <c r="BZV184" s="984"/>
      <c r="BZW184" s="984"/>
      <c r="BZX184" s="984"/>
      <c r="BZY184" s="984"/>
      <c r="BZZ184" s="984"/>
      <c r="CAA184" s="984"/>
      <c r="CAB184" s="984"/>
      <c r="CAC184" s="984"/>
      <c r="CAD184" s="984"/>
      <c r="CAE184" s="984"/>
      <c r="CAF184" s="984"/>
      <c r="CAG184" s="984"/>
      <c r="CAH184" s="984"/>
      <c r="CAI184" s="984"/>
      <c r="CAJ184" s="984"/>
      <c r="CAK184" s="984"/>
      <c r="CAL184" s="984"/>
      <c r="CAM184" s="984"/>
      <c r="CAN184" s="984"/>
      <c r="CAO184" s="984"/>
      <c r="CAP184" s="984"/>
      <c r="CAQ184" s="984"/>
      <c r="CAR184" s="984"/>
      <c r="CAS184" s="984"/>
      <c r="CAT184" s="984"/>
      <c r="CAU184" s="984"/>
      <c r="CAV184" s="984"/>
      <c r="CAW184" s="984"/>
      <c r="CAX184" s="984"/>
      <c r="CAY184" s="984"/>
      <c r="CAZ184" s="984"/>
      <c r="CBA184" s="984"/>
      <c r="CBB184" s="984"/>
      <c r="CBC184" s="984"/>
      <c r="CBD184" s="984"/>
      <c r="CBE184" s="984"/>
      <c r="CBF184" s="984"/>
      <c r="CBG184" s="984"/>
      <c r="CBH184" s="984"/>
      <c r="CBI184" s="984"/>
      <c r="CBJ184" s="984"/>
      <c r="CBK184" s="984"/>
      <c r="CBL184" s="984"/>
      <c r="CBM184" s="984"/>
      <c r="CBN184" s="984"/>
      <c r="CBO184" s="984"/>
      <c r="CBP184" s="984"/>
      <c r="CBQ184" s="984"/>
      <c r="CBR184" s="984"/>
      <c r="CBS184" s="984"/>
      <c r="CBT184" s="984"/>
      <c r="CBU184" s="984"/>
      <c r="CBV184" s="984"/>
      <c r="CBW184" s="984"/>
      <c r="CBX184" s="984"/>
      <c r="CBY184" s="984"/>
      <c r="CBZ184" s="984"/>
      <c r="CCA184" s="984"/>
      <c r="CCB184" s="984"/>
      <c r="CCC184" s="984"/>
      <c r="CCD184" s="984"/>
      <c r="CCE184" s="984"/>
      <c r="CCF184" s="984"/>
      <c r="CCG184" s="984"/>
      <c r="CCH184" s="984"/>
      <c r="CCI184" s="984"/>
      <c r="CCJ184" s="984"/>
      <c r="CCK184" s="984"/>
      <c r="CCL184" s="984"/>
      <c r="CCM184" s="984"/>
      <c r="CCN184" s="984"/>
      <c r="CCO184" s="984"/>
      <c r="CCP184" s="984"/>
      <c r="CCQ184" s="984"/>
      <c r="CCR184" s="984"/>
      <c r="CCS184" s="984"/>
      <c r="CCT184" s="984"/>
      <c r="CCU184" s="984"/>
      <c r="CCV184" s="984"/>
      <c r="CCW184" s="984"/>
      <c r="CCX184" s="984"/>
      <c r="CCY184" s="984"/>
      <c r="CCZ184" s="984"/>
      <c r="CDA184" s="984"/>
      <c r="CDB184" s="984"/>
      <c r="CDC184" s="984"/>
      <c r="CDD184" s="984"/>
      <c r="CDE184" s="984"/>
      <c r="CDF184" s="984"/>
      <c r="CDG184" s="984"/>
      <c r="CDH184" s="984"/>
      <c r="CDI184" s="984"/>
      <c r="CDJ184" s="984"/>
      <c r="CDK184" s="984"/>
      <c r="CDL184" s="984"/>
      <c r="CDM184" s="984"/>
      <c r="CDN184" s="984"/>
      <c r="CDO184" s="984"/>
      <c r="CDP184" s="984"/>
      <c r="CDQ184" s="984"/>
      <c r="CDR184" s="984"/>
      <c r="CDS184" s="984"/>
      <c r="CDT184" s="984"/>
      <c r="CDU184" s="984"/>
      <c r="CDV184" s="984"/>
      <c r="CDW184" s="984"/>
      <c r="CDX184" s="984"/>
      <c r="CDY184" s="984"/>
      <c r="CDZ184" s="984"/>
      <c r="CEA184" s="984"/>
      <c r="CEB184" s="984"/>
      <c r="CEC184" s="984"/>
      <c r="CED184" s="984"/>
      <c r="CEE184" s="984"/>
      <c r="CEF184" s="984"/>
      <c r="CEG184" s="984"/>
      <c r="CEH184" s="984"/>
      <c r="CEI184" s="984"/>
      <c r="CEJ184" s="984"/>
      <c r="CEK184" s="984"/>
      <c r="CEL184" s="984"/>
      <c r="CEM184" s="984"/>
      <c r="CEN184" s="984"/>
      <c r="CEO184" s="984"/>
      <c r="CEP184" s="984"/>
      <c r="CEQ184" s="984"/>
      <c r="CER184" s="984"/>
      <c r="CES184" s="984"/>
      <c r="CET184" s="984"/>
      <c r="CEU184" s="984"/>
      <c r="CEV184" s="984"/>
      <c r="CEW184" s="984"/>
      <c r="CEX184" s="984"/>
      <c r="CEY184" s="984"/>
      <c r="CEZ184" s="984"/>
      <c r="CFA184" s="984"/>
      <c r="CFB184" s="984"/>
      <c r="CFC184" s="984"/>
      <c r="CFD184" s="984"/>
      <c r="CFE184" s="984"/>
      <c r="CFF184" s="984"/>
      <c r="CFG184" s="984"/>
      <c r="CFH184" s="984"/>
      <c r="CFI184" s="984"/>
      <c r="CFJ184" s="984"/>
      <c r="CFK184" s="984"/>
      <c r="CFL184" s="984"/>
      <c r="CFM184" s="984"/>
      <c r="CFN184" s="984"/>
      <c r="CFO184" s="984"/>
      <c r="CFP184" s="984"/>
      <c r="CFQ184" s="984"/>
      <c r="CFR184" s="984"/>
      <c r="CFS184" s="984"/>
      <c r="CFT184" s="984"/>
      <c r="CFU184" s="984"/>
      <c r="CFV184" s="984"/>
      <c r="CFW184" s="984"/>
      <c r="CFX184" s="984"/>
      <c r="CFY184" s="984"/>
      <c r="CFZ184" s="984"/>
      <c r="CGA184" s="984"/>
      <c r="CGB184" s="984"/>
      <c r="CGC184" s="984"/>
      <c r="CGD184" s="984"/>
      <c r="CGE184" s="984"/>
      <c r="CGF184" s="984"/>
      <c r="CGG184" s="984"/>
      <c r="CGH184" s="984"/>
      <c r="CGI184" s="984"/>
      <c r="CGJ184" s="984"/>
      <c r="CGK184" s="984"/>
      <c r="CGL184" s="984"/>
      <c r="CGM184" s="984"/>
      <c r="CGN184" s="984"/>
      <c r="CGO184" s="984"/>
      <c r="CGP184" s="984"/>
      <c r="CGQ184" s="984"/>
      <c r="CGR184" s="984"/>
      <c r="CGS184" s="984"/>
      <c r="CGT184" s="984"/>
      <c r="CGU184" s="984"/>
      <c r="CGV184" s="984"/>
      <c r="CGW184" s="984"/>
      <c r="CGX184" s="984"/>
      <c r="CGY184" s="984"/>
      <c r="CGZ184" s="984"/>
      <c r="CHA184" s="984"/>
      <c r="CHB184" s="984"/>
      <c r="CHC184" s="984"/>
      <c r="CHD184" s="984"/>
      <c r="CHE184" s="984"/>
      <c r="CHF184" s="984"/>
      <c r="CHG184" s="984"/>
      <c r="CHH184" s="984"/>
      <c r="CHI184" s="984"/>
      <c r="CHJ184" s="984"/>
      <c r="CHK184" s="984"/>
      <c r="CHL184" s="984"/>
      <c r="CHM184" s="984"/>
      <c r="CHN184" s="984"/>
      <c r="CHO184" s="984"/>
      <c r="CHP184" s="984"/>
      <c r="CHQ184" s="984"/>
      <c r="CHR184" s="984"/>
      <c r="CHS184" s="984"/>
      <c r="CHT184" s="984"/>
      <c r="CHU184" s="984"/>
      <c r="CHV184" s="984"/>
      <c r="CHW184" s="984"/>
      <c r="CHX184" s="984"/>
      <c r="CHY184" s="984"/>
      <c r="CHZ184" s="984"/>
      <c r="CIA184" s="984"/>
      <c r="CIB184" s="984"/>
      <c r="CIC184" s="984"/>
      <c r="CID184" s="984"/>
      <c r="CIE184" s="984"/>
      <c r="CIF184" s="984"/>
      <c r="CIG184" s="984"/>
      <c r="CIH184" s="984"/>
      <c r="CII184" s="984"/>
      <c r="CIJ184" s="984"/>
      <c r="CIK184" s="984"/>
      <c r="CIL184" s="984"/>
      <c r="CIM184" s="984"/>
      <c r="CIN184" s="984"/>
      <c r="CIO184" s="984"/>
      <c r="CIP184" s="984"/>
      <c r="CIQ184" s="984"/>
      <c r="CIR184" s="984"/>
      <c r="CIS184" s="984"/>
      <c r="CIT184" s="984"/>
      <c r="CIU184" s="984"/>
      <c r="CIV184" s="984"/>
      <c r="CIW184" s="984"/>
      <c r="CIX184" s="984"/>
      <c r="CIY184" s="984"/>
      <c r="CIZ184" s="984"/>
      <c r="CJA184" s="984"/>
      <c r="CJB184" s="984"/>
      <c r="CJC184" s="984"/>
      <c r="CJD184" s="984"/>
      <c r="CJE184" s="984"/>
      <c r="CJF184" s="984"/>
      <c r="CJG184" s="984"/>
      <c r="CJH184" s="984"/>
      <c r="CJI184" s="984"/>
      <c r="CJJ184" s="984"/>
      <c r="CJK184" s="984"/>
      <c r="CJL184" s="984"/>
      <c r="CJM184" s="984"/>
      <c r="CJN184" s="984"/>
      <c r="CJO184" s="984"/>
      <c r="CJP184" s="984"/>
      <c r="CJQ184" s="984"/>
      <c r="CJR184" s="984"/>
      <c r="CJS184" s="984"/>
      <c r="CJT184" s="984"/>
      <c r="CJU184" s="984"/>
      <c r="CJV184" s="984"/>
      <c r="CJW184" s="984"/>
      <c r="CJX184" s="984"/>
      <c r="CJY184" s="984"/>
      <c r="CJZ184" s="984"/>
      <c r="CKA184" s="984"/>
      <c r="CKB184" s="984"/>
      <c r="CKC184" s="984"/>
      <c r="CKD184" s="984"/>
      <c r="CKE184" s="984"/>
      <c r="CKF184" s="984"/>
      <c r="CKG184" s="984"/>
      <c r="CKH184" s="984"/>
      <c r="CKI184" s="984"/>
      <c r="CKJ184" s="984"/>
      <c r="CKK184" s="984"/>
      <c r="CKL184" s="984"/>
      <c r="CKM184" s="984"/>
      <c r="CKN184" s="984"/>
      <c r="CKO184" s="984"/>
      <c r="CKP184" s="984"/>
      <c r="CKQ184" s="984"/>
      <c r="CKR184" s="984"/>
      <c r="CKS184" s="984"/>
      <c r="CKT184" s="984"/>
      <c r="CKU184" s="984"/>
      <c r="CKV184" s="984"/>
      <c r="CKW184" s="984"/>
      <c r="CKX184" s="984"/>
      <c r="CKY184" s="984"/>
      <c r="CKZ184" s="984"/>
      <c r="CLA184" s="984"/>
      <c r="CLB184" s="984"/>
      <c r="CLC184" s="984"/>
      <c r="CLD184" s="984"/>
      <c r="CLE184" s="984"/>
      <c r="CLF184" s="984"/>
      <c r="CLG184" s="984"/>
      <c r="CLH184" s="984"/>
      <c r="CLI184" s="984"/>
      <c r="CLJ184" s="984"/>
      <c r="CLK184" s="984"/>
      <c r="CLL184" s="984"/>
      <c r="CLM184" s="984"/>
      <c r="CLN184" s="984"/>
      <c r="CLO184" s="984"/>
      <c r="CLP184" s="984"/>
      <c r="CLQ184" s="984"/>
      <c r="CLR184" s="984"/>
      <c r="CLS184" s="984"/>
      <c r="CLT184" s="984"/>
      <c r="CLU184" s="984"/>
      <c r="CLV184" s="984"/>
      <c r="CLW184" s="984"/>
      <c r="CLX184" s="984"/>
      <c r="CLY184" s="984"/>
      <c r="CLZ184" s="984"/>
      <c r="CMA184" s="984"/>
      <c r="CMB184" s="984"/>
      <c r="CMC184" s="984"/>
      <c r="CMD184" s="984"/>
      <c r="CME184" s="984"/>
      <c r="CMF184" s="984"/>
      <c r="CMG184" s="984"/>
      <c r="CMH184" s="984"/>
      <c r="CMI184" s="984"/>
      <c r="CMJ184" s="984"/>
      <c r="CMK184" s="984"/>
      <c r="CML184" s="984"/>
      <c r="CMM184" s="984"/>
      <c r="CMN184" s="984"/>
      <c r="CMO184" s="984"/>
      <c r="CMP184" s="984"/>
      <c r="CMQ184" s="984"/>
      <c r="CMR184" s="984"/>
      <c r="CMS184" s="984"/>
      <c r="CMT184" s="984"/>
      <c r="CMU184" s="984"/>
      <c r="CMV184" s="984"/>
      <c r="CMW184" s="984"/>
      <c r="CMX184" s="984"/>
      <c r="CMY184" s="984"/>
      <c r="CMZ184" s="984"/>
      <c r="CNA184" s="984"/>
      <c r="CNB184" s="984"/>
      <c r="CNC184" s="984"/>
      <c r="CND184" s="984"/>
      <c r="CNE184" s="984"/>
      <c r="CNF184" s="984"/>
      <c r="CNG184" s="984"/>
      <c r="CNH184" s="984"/>
      <c r="CNI184" s="984"/>
      <c r="CNJ184" s="984"/>
      <c r="CNK184" s="984"/>
      <c r="CNL184" s="984"/>
      <c r="CNM184" s="984"/>
      <c r="CNN184" s="984"/>
      <c r="CNO184" s="984"/>
      <c r="CNP184" s="984"/>
      <c r="CNQ184" s="984"/>
      <c r="CNR184" s="984"/>
      <c r="CNS184" s="984"/>
      <c r="CNT184" s="984"/>
      <c r="CNU184" s="984"/>
      <c r="CNV184" s="984"/>
      <c r="CNW184" s="984"/>
      <c r="CNX184" s="984"/>
      <c r="CNY184" s="984"/>
      <c r="CNZ184" s="984"/>
      <c r="COA184" s="984"/>
      <c r="COB184" s="984"/>
      <c r="COC184" s="984"/>
      <c r="COD184" s="984"/>
      <c r="COE184" s="984"/>
      <c r="COF184" s="984"/>
      <c r="COG184" s="984"/>
      <c r="COH184" s="984"/>
      <c r="COI184" s="984"/>
      <c r="COJ184" s="984"/>
      <c r="COK184" s="984"/>
      <c r="COL184" s="984"/>
      <c r="COM184" s="984"/>
      <c r="CON184" s="984"/>
      <c r="COO184" s="984"/>
      <c r="COP184" s="984"/>
      <c r="COQ184" s="984"/>
      <c r="COR184" s="984"/>
      <c r="COS184" s="984"/>
      <c r="COT184" s="984"/>
      <c r="COU184" s="984"/>
      <c r="COV184" s="984"/>
      <c r="COW184" s="984"/>
      <c r="COX184" s="984"/>
      <c r="COY184" s="984"/>
      <c r="COZ184" s="984"/>
      <c r="CPA184" s="984"/>
      <c r="CPB184" s="984"/>
      <c r="CPC184" s="984"/>
      <c r="CPD184" s="984"/>
      <c r="CPE184" s="984"/>
      <c r="CPF184" s="984"/>
      <c r="CPG184" s="984"/>
      <c r="CPH184" s="984"/>
      <c r="CPI184" s="984"/>
      <c r="CPJ184" s="984"/>
      <c r="CPK184" s="984"/>
      <c r="CPL184" s="984"/>
      <c r="CPM184" s="984"/>
      <c r="CPN184" s="984"/>
      <c r="CPO184" s="984"/>
      <c r="CPP184" s="984"/>
      <c r="CPQ184" s="984"/>
      <c r="CPR184" s="984"/>
      <c r="CPS184" s="984"/>
      <c r="CPT184" s="984"/>
      <c r="CPU184" s="984"/>
      <c r="CPV184" s="984"/>
      <c r="CPW184" s="984"/>
      <c r="CPX184" s="984"/>
      <c r="CPY184" s="984"/>
      <c r="CPZ184" s="984"/>
      <c r="CQA184" s="984"/>
      <c r="CQB184" s="984"/>
      <c r="CQC184" s="984"/>
      <c r="CQD184" s="984"/>
      <c r="CQE184" s="984"/>
      <c r="CQF184" s="984"/>
      <c r="CQG184" s="984"/>
      <c r="CQH184" s="984"/>
      <c r="CQI184" s="984"/>
      <c r="CQJ184" s="984"/>
      <c r="CQK184" s="984"/>
      <c r="CQL184" s="984"/>
      <c r="CQM184" s="984"/>
      <c r="CQN184" s="984"/>
      <c r="CQO184" s="984"/>
      <c r="CQP184" s="984"/>
      <c r="CQQ184" s="984"/>
      <c r="CQR184" s="984"/>
      <c r="CQS184" s="984"/>
      <c r="CQT184" s="984"/>
      <c r="CQU184" s="984"/>
      <c r="CQV184" s="984"/>
      <c r="CQW184" s="984"/>
      <c r="CQX184" s="984"/>
      <c r="CQY184" s="984"/>
      <c r="CQZ184" s="984"/>
      <c r="CRA184" s="984"/>
      <c r="CRB184" s="984"/>
      <c r="CRC184" s="984"/>
      <c r="CRD184" s="984"/>
      <c r="CRE184" s="984"/>
      <c r="CRF184" s="984"/>
      <c r="CRG184" s="984"/>
      <c r="CRH184" s="984"/>
      <c r="CRI184" s="984"/>
      <c r="CRJ184" s="984"/>
      <c r="CRK184" s="984"/>
      <c r="CRL184" s="984"/>
      <c r="CRM184" s="984"/>
      <c r="CRN184" s="984"/>
      <c r="CRO184" s="984"/>
      <c r="CRP184" s="984"/>
      <c r="CRQ184" s="984"/>
      <c r="CRR184" s="984"/>
      <c r="CRS184" s="984"/>
      <c r="CRT184" s="984"/>
      <c r="CRU184" s="984"/>
      <c r="CRV184" s="984"/>
      <c r="CRW184" s="984"/>
      <c r="CRX184" s="984"/>
      <c r="CRY184" s="984"/>
      <c r="CRZ184" s="984"/>
      <c r="CSA184" s="984"/>
      <c r="CSB184" s="984"/>
      <c r="CSC184" s="984"/>
      <c r="CSD184" s="984"/>
      <c r="CSE184" s="984"/>
      <c r="CSF184" s="984"/>
      <c r="CSG184" s="984"/>
      <c r="CSH184" s="984"/>
      <c r="CSI184" s="984"/>
      <c r="CSJ184" s="984"/>
      <c r="CSK184" s="984"/>
      <c r="CSL184" s="984"/>
      <c r="CSM184" s="984"/>
      <c r="CSN184" s="984"/>
      <c r="CSO184" s="984"/>
      <c r="CSP184" s="984"/>
      <c r="CSQ184" s="984"/>
      <c r="CSR184" s="984"/>
      <c r="CSS184" s="984"/>
      <c r="CST184" s="984"/>
      <c r="CSU184" s="984"/>
      <c r="CSV184" s="984"/>
      <c r="CSW184" s="984"/>
      <c r="CSX184" s="984"/>
      <c r="CSY184" s="984"/>
      <c r="CSZ184" s="984"/>
      <c r="CTA184" s="984"/>
      <c r="CTB184" s="984"/>
      <c r="CTC184" s="984"/>
      <c r="CTD184" s="984"/>
      <c r="CTE184" s="984"/>
      <c r="CTF184" s="984"/>
      <c r="CTG184" s="984"/>
      <c r="CTH184" s="984"/>
      <c r="CTI184" s="984"/>
      <c r="CTJ184" s="984"/>
      <c r="CTK184" s="984"/>
      <c r="CTL184" s="984"/>
      <c r="CTM184" s="984"/>
      <c r="CTN184" s="984"/>
      <c r="CTO184" s="984"/>
      <c r="CTP184" s="984"/>
      <c r="CTQ184" s="984"/>
      <c r="CTR184" s="984"/>
      <c r="CTS184" s="984"/>
      <c r="CTT184" s="984"/>
      <c r="CTU184" s="984"/>
      <c r="CTV184" s="984"/>
      <c r="CTW184" s="984"/>
      <c r="CTX184" s="984"/>
      <c r="CTY184" s="984"/>
      <c r="CTZ184" s="984"/>
      <c r="CUA184" s="984"/>
      <c r="CUB184" s="984"/>
      <c r="CUC184" s="984"/>
      <c r="CUD184" s="984"/>
      <c r="CUE184" s="984"/>
      <c r="CUF184" s="984"/>
      <c r="CUG184" s="984"/>
      <c r="CUH184" s="984"/>
      <c r="CUI184" s="984"/>
      <c r="CUJ184" s="984"/>
      <c r="CUK184" s="984"/>
      <c r="CUL184" s="984"/>
      <c r="CUM184" s="984"/>
      <c r="CUN184" s="984"/>
      <c r="CUO184" s="984"/>
      <c r="CUP184" s="984"/>
      <c r="CUQ184" s="984"/>
      <c r="CUR184" s="984"/>
      <c r="CUS184" s="984"/>
      <c r="CUT184" s="984"/>
      <c r="CUU184" s="984"/>
      <c r="CUV184" s="984"/>
      <c r="CUW184" s="984"/>
      <c r="CUX184" s="984"/>
      <c r="CUY184" s="984"/>
      <c r="CUZ184" s="984"/>
      <c r="CVA184" s="984"/>
      <c r="CVB184" s="984"/>
      <c r="CVC184" s="984"/>
      <c r="CVD184" s="984"/>
      <c r="CVE184" s="984"/>
      <c r="CVF184" s="984"/>
      <c r="CVG184" s="984"/>
      <c r="CVH184" s="984"/>
      <c r="CVI184" s="984"/>
      <c r="CVJ184" s="984"/>
      <c r="CVK184" s="984"/>
      <c r="CVL184" s="984"/>
      <c r="CVM184" s="984"/>
      <c r="CVN184" s="984"/>
      <c r="CVO184" s="984"/>
      <c r="CVP184" s="984"/>
      <c r="CVQ184" s="984"/>
      <c r="CVR184" s="984"/>
      <c r="CVS184" s="984"/>
      <c r="CVT184" s="984"/>
      <c r="CVU184" s="984"/>
      <c r="CVV184" s="984"/>
      <c r="CVW184" s="984"/>
      <c r="CVX184" s="984"/>
      <c r="CVY184" s="984"/>
      <c r="CVZ184" s="984"/>
      <c r="CWA184" s="984"/>
      <c r="CWB184" s="984"/>
      <c r="CWC184" s="984"/>
      <c r="CWD184" s="984"/>
      <c r="CWE184" s="984"/>
      <c r="CWF184" s="984"/>
      <c r="CWG184" s="984"/>
      <c r="CWH184" s="984"/>
      <c r="CWI184" s="984"/>
      <c r="CWJ184" s="984"/>
      <c r="CWK184" s="984"/>
      <c r="CWL184" s="984"/>
      <c r="CWM184" s="984"/>
      <c r="CWN184" s="984"/>
      <c r="CWO184" s="984"/>
      <c r="CWP184" s="984"/>
      <c r="CWQ184" s="984"/>
      <c r="CWR184" s="984"/>
      <c r="CWS184" s="984"/>
      <c r="CWT184" s="984"/>
      <c r="CWU184" s="984"/>
      <c r="CWV184" s="984"/>
      <c r="CWW184" s="984"/>
      <c r="CWX184" s="984"/>
      <c r="CWY184" s="984"/>
      <c r="CWZ184" s="984"/>
      <c r="CXA184" s="984"/>
      <c r="CXB184" s="984"/>
      <c r="CXC184" s="984"/>
      <c r="CXD184" s="984"/>
      <c r="CXE184" s="984"/>
      <c r="CXF184" s="984"/>
      <c r="CXG184" s="984"/>
      <c r="CXH184" s="984"/>
      <c r="CXI184" s="984"/>
      <c r="CXJ184" s="984"/>
      <c r="CXK184" s="984"/>
      <c r="CXL184" s="984"/>
      <c r="CXM184" s="984"/>
      <c r="CXN184" s="984"/>
      <c r="CXO184" s="984"/>
      <c r="CXP184" s="984"/>
      <c r="CXQ184" s="984"/>
      <c r="CXR184" s="984"/>
      <c r="CXS184" s="984"/>
      <c r="CXT184" s="984"/>
      <c r="CXU184" s="984"/>
      <c r="CXV184" s="984"/>
      <c r="CXW184" s="984"/>
      <c r="CXX184" s="984"/>
      <c r="CXY184" s="984"/>
      <c r="CXZ184" s="984"/>
      <c r="CYA184" s="984"/>
      <c r="CYB184" s="984"/>
      <c r="CYC184" s="984"/>
      <c r="CYD184" s="984"/>
      <c r="CYE184" s="984"/>
      <c r="CYF184" s="984"/>
      <c r="CYG184" s="984"/>
      <c r="CYH184" s="984"/>
      <c r="CYI184" s="984"/>
      <c r="CYJ184" s="984"/>
      <c r="CYK184" s="984"/>
      <c r="CYL184" s="984"/>
      <c r="CYM184" s="984"/>
      <c r="CYN184" s="984"/>
      <c r="CYO184" s="984"/>
      <c r="CYP184" s="984"/>
      <c r="CYQ184" s="984"/>
      <c r="CYR184" s="984"/>
      <c r="CYS184" s="984"/>
      <c r="CYT184" s="984"/>
      <c r="CYU184" s="984"/>
      <c r="CYV184" s="984"/>
      <c r="CYW184" s="984"/>
      <c r="CYX184" s="984"/>
      <c r="CYY184" s="984"/>
      <c r="CYZ184" s="984"/>
      <c r="CZA184" s="984"/>
      <c r="CZB184" s="984"/>
      <c r="CZC184" s="984"/>
      <c r="CZD184" s="984"/>
      <c r="CZE184" s="984"/>
      <c r="CZF184" s="984"/>
      <c r="CZG184" s="984"/>
      <c r="CZH184" s="984"/>
      <c r="CZI184" s="984"/>
      <c r="CZJ184" s="984"/>
      <c r="CZK184" s="984"/>
      <c r="CZL184" s="984"/>
      <c r="CZM184" s="984"/>
      <c r="CZN184" s="984"/>
      <c r="CZO184" s="984"/>
      <c r="CZP184" s="984"/>
      <c r="CZQ184" s="984"/>
      <c r="CZR184" s="984"/>
      <c r="CZS184" s="984"/>
      <c r="CZT184" s="984"/>
      <c r="CZU184" s="984"/>
      <c r="CZV184" s="984"/>
      <c r="CZW184" s="984"/>
      <c r="CZX184" s="984"/>
      <c r="CZY184" s="984"/>
      <c r="CZZ184" s="984"/>
      <c r="DAA184" s="984"/>
      <c r="DAB184" s="984"/>
      <c r="DAC184" s="984"/>
      <c r="DAD184" s="984"/>
      <c r="DAE184" s="984"/>
      <c r="DAF184" s="984"/>
      <c r="DAG184" s="984"/>
      <c r="DAH184" s="984"/>
      <c r="DAI184" s="984"/>
      <c r="DAJ184" s="984"/>
      <c r="DAK184" s="984"/>
      <c r="DAL184" s="984"/>
      <c r="DAM184" s="984"/>
      <c r="DAN184" s="984"/>
      <c r="DAO184" s="984"/>
      <c r="DAP184" s="984"/>
      <c r="DAQ184" s="984"/>
      <c r="DAR184" s="984"/>
      <c r="DAS184" s="984"/>
      <c r="DAT184" s="984"/>
      <c r="DAU184" s="984"/>
      <c r="DAV184" s="984"/>
      <c r="DAW184" s="984"/>
      <c r="DAX184" s="984"/>
      <c r="DAY184" s="984"/>
      <c r="DAZ184" s="984"/>
      <c r="DBA184" s="984"/>
      <c r="DBB184" s="984"/>
      <c r="DBC184" s="984"/>
      <c r="DBD184" s="984"/>
      <c r="DBE184" s="984"/>
      <c r="DBF184" s="984"/>
      <c r="DBG184" s="984"/>
      <c r="DBH184" s="984"/>
      <c r="DBI184" s="984"/>
      <c r="DBJ184" s="984"/>
      <c r="DBK184" s="984"/>
      <c r="DBL184" s="984"/>
      <c r="DBM184" s="984"/>
      <c r="DBN184" s="984"/>
      <c r="DBO184" s="984"/>
      <c r="DBP184" s="984"/>
      <c r="DBQ184" s="984"/>
      <c r="DBR184" s="984"/>
      <c r="DBS184" s="984"/>
      <c r="DBT184" s="984"/>
      <c r="DBU184" s="984"/>
      <c r="DBV184" s="984"/>
      <c r="DBW184" s="984"/>
      <c r="DBX184" s="984"/>
      <c r="DBY184" s="984"/>
      <c r="DBZ184" s="984"/>
      <c r="DCA184" s="984"/>
      <c r="DCB184" s="984"/>
      <c r="DCC184" s="984"/>
      <c r="DCD184" s="984"/>
      <c r="DCE184" s="984"/>
      <c r="DCF184" s="984"/>
      <c r="DCG184" s="984"/>
      <c r="DCH184" s="984"/>
      <c r="DCI184" s="984"/>
      <c r="DCJ184" s="984"/>
      <c r="DCK184" s="984"/>
      <c r="DCL184" s="984"/>
      <c r="DCM184" s="984"/>
      <c r="DCN184" s="984"/>
      <c r="DCO184" s="984"/>
      <c r="DCP184" s="984"/>
      <c r="DCQ184" s="984"/>
      <c r="DCR184" s="984"/>
      <c r="DCS184" s="984"/>
      <c r="DCT184" s="984"/>
      <c r="DCU184" s="984"/>
      <c r="DCV184" s="984"/>
      <c r="DCW184" s="984"/>
      <c r="DCX184" s="984"/>
      <c r="DCY184" s="984"/>
      <c r="DCZ184" s="984"/>
      <c r="DDA184" s="984"/>
      <c r="DDB184" s="984"/>
      <c r="DDC184" s="984"/>
      <c r="DDD184" s="984"/>
      <c r="DDE184" s="984"/>
      <c r="DDF184" s="984"/>
      <c r="DDG184" s="984"/>
      <c r="DDH184" s="984"/>
      <c r="DDI184" s="984"/>
      <c r="DDJ184" s="984"/>
      <c r="DDK184" s="984"/>
      <c r="DDL184" s="984"/>
      <c r="DDM184" s="984"/>
      <c r="DDN184" s="984"/>
      <c r="DDO184" s="984"/>
      <c r="DDP184" s="984"/>
      <c r="DDQ184" s="984"/>
      <c r="DDR184" s="984"/>
      <c r="DDS184" s="984"/>
      <c r="DDT184" s="984"/>
      <c r="DDU184" s="984"/>
      <c r="DDV184" s="984"/>
      <c r="DDW184" s="984"/>
      <c r="DDX184" s="984"/>
      <c r="DDY184" s="984"/>
      <c r="DDZ184" s="984"/>
      <c r="DEA184" s="984"/>
      <c r="DEB184" s="984"/>
      <c r="DEC184" s="984"/>
      <c r="DED184" s="984"/>
      <c r="DEE184" s="984"/>
      <c r="DEF184" s="984"/>
      <c r="DEG184" s="984"/>
      <c r="DEH184" s="984"/>
      <c r="DEI184" s="984"/>
      <c r="DEJ184" s="984"/>
      <c r="DEK184" s="984"/>
      <c r="DEL184" s="984"/>
      <c r="DEM184" s="984"/>
      <c r="DEN184" s="984"/>
      <c r="DEO184" s="984"/>
      <c r="DEP184" s="984"/>
      <c r="DEQ184" s="984"/>
      <c r="DER184" s="984"/>
      <c r="DES184" s="984"/>
      <c r="DET184" s="984"/>
      <c r="DEU184" s="984"/>
      <c r="DEV184" s="984"/>
      <c r="DEW184" s="984"/>
      <c r="DEX184" s="984"/>
      <c r="DEY184" s="984"/>
      <c r="DEZ184" s="984"/>
      <c r="DFA184" s="984"/>
      <c r="DFB184" s="984"/>
      <c r="DFC184" s="984"/>
      <c r="DFD184" s="984"/>
      <c r="DFE184" s="984"/>
      <c r="DFF184" s="984"/>
      <c r="DFG184" s="984"/>
      <c r="DFH184" s="984"/>
      <c r="DFI184" s="984"/>
      <c r="DFJ184" s="984"/>
      <c r="DFK184" s="984"/>
      <c r="DFL184" s="984"/>
      <c r="DFM184" s="984"/>
      <c r="DFN184" s="984"/>
      <c r="DFO184" s="984"/>
      <c r="DFP184" s="984"/>
      <c r="DFQ184" s="984"/>
      <c r="DFR184" s="984"/>
      <c r="DFS184" s="984"/>
      <c r="DFT184" s="984"/>
      <c r="DFU184" s="984"/>
      <c r="DFV184" s="984"/>
      <c r="DFW184" s="984"/>
      <c r="DFX184" s="984"/>
      <c r="DFY184" s="984"/>
      <c r="DFZ184" s="984"/>
      <c r="DGA184" s="984"/>
      <c r="DGB184" s="984"/>
      <c r="DGC184" s="984"/>
      <c r="DGD184" s="984"/>
      <c r="DGE184" s="984"/>
      <c r="DGF184" s="984"/>
      <c r="DGG184" s="984"/>
      <c r="DGH184" s="984"/>
      <c r="DGI184" s="984"/>
      <c r="DGJ184" s="984"/>
      <c r="DGK184" s="984"/>
      <c r="DGL184" s="984"/>
      <c r="DGM184" s="984"/>
      <c r="DGN184" s="984"/>
      <c r="DGO184" s="984"/>
      <c r="DGP184" s="984"/>
      <c r="DGQ184" s="984"/>
      <c r="DGR184" s="984"/>
      <c r="DGS184" s="984"/>
      <c r="DGT184" s="984"/>
      <c r="DGU184" s="984"/>
      <c r="DGV184" s="984"/>
      <c r="DGW184" s="984"/>
      <c r="DGX184" s="984"/>
      <c r="DGY184" s="984"/>
      <c r="DGZ184" s="984"/>
      <c r="DHA184" s="984"/>
      <c r="DHB184" s="984"/>
      <c r="DHC184" s="984"/>
      <c r="DHD184" s="984"/>
      <c r="DHE184" s="984"/>
      <c r="DHF184" s="984"/>
      <c r="DHG184" s="984"/>
      <c r="DHH184" s="984"/>
      <c r="DHI184" s="984"/>
      <c r="DHJ184" s="984"/>
      <c r="DHK184" s="984"/>
      <c r="DHL184" s="984"/>
      <c r="DHM184" s="984"/>
      <c r="DHN184" s="984"/>
      <c r="DHO184" s="984"/>
      <c r="DHP184" s="984"/>
      <c r="DHQ184" s="984"/>
      <c r="DHR184" s="984"/>
      <c r="DHS184" s="984"/>
      <c r="DHT184" s="984"/>
      <c r="DHU184" s="984"/>
      <c r="DHV184" s="984"/>
      <c r="DHW184" s="984"/>
      <c r="DHX184" s="984"/>
      <c r="DHY184" s="984"/>
      <c r="DHZ184" s="984"/>
      <c r="DIA184" s="984"/>
      <c r="DIB184" s="984"/>
      <c r="DIC184" s="984"/>
      <c r="DID184" s="984"/>
      <c r="DIE184" s="984"/>
      <c r="DIF184" s="984"/>
      <c r="DIG184" s="984"/>
      <c r="DIH184" s="984"/>
      <c r="DII184" s="984"/>
      <c r="DIJ184" s="984"/>
      <c r="DIK184" s="984"/>
      <c r="DIL184" s="984"/>
      <c r="DIM184" s="984"/>
      <c r="DIN184" s="984"/>
      <c r="DIO184" s="984"/>
      <c r="DIP184" s="984"/>
      <c r="DIQ184" s="984"/>
      <c r="DIR184" s="984"/>
      <c r="DIS184" s="984"/>
      <c r="DIT184" s="984"/>
      <c r="DIU184" s="984"/>
      <c r="DIV184" s="984"/>
      <c r="DIW184" s="984"/>
      <c r="DIX184" s="984"/>
      <c r="DIY184" s="984"/>
      <c r="DIZ184" s="984"/>
      <c r="DJA184" s="984"/>
      <c r="DJB184" s="984"/>
      <c r="DJC184" s="984"/>
      <c r="DJD184" s="984"/>
      <c r="DJE184" s="984"/>
      <c r="DJF184" s="984"/>
      <c r="DJG184" s="984"/>
      <c r="DJH184" s="984"/>
      <c r="DJI184" s="984"/>
      <c r="DJJ184" s="984"/>
      <c r="DJK184" s="984"/>
      <c r="DJL184" s="984"/>
      <c r="DJM184" s="984"/>
      <c r="DJN184" s="984"/>
      <c r="DJO184" s="984"/>
      <c r="DJP184" s="984"/>
      <c r="DJQ184" s="984"/>
      <c r="DJR184" s="984"/>
      <c r="DJS184" s="984"/>
      <c r="DJT184" s="984"/>
      <c r="DJU184" s="984"/>
      <c r="DJV184" s="984"/>
      <c r="DJW184" s="984"/>
      <c r="DJX184" s="984"/>
      <c r="DJY184" s="984"/>
      <c r="DJZ184" s="984"/>
      <c r="DKA184" s="984"/>
      <c r="DKB184" s="984"/>
      <c r="DKC184" s="984"/>
      <c r="DKD184" s="984"/>
      <c r="DKE184" s="984"/>
      <c r="DKF184" s="984"/>
      <c r="DKG184" s="984"/>
      <c r="DKH184" s="984"/>
      <c r="DKI184" s="984"/>
      <c r="DKJ184" s="984"/>
      <c r="DKK184" s="984"/>
      <c r="DKL184" s="984"/>
      <c r="DKM184" s="984"/>
      <c r="DKN184" s="984"/>
      <c r="DKO184" s="984"/>
      <c r="DKP184" s="984"/>
      <c r="DKQ184" s="984"/>
      <c r="DKR184" s="984"/>
      <c r="DKS184" s="984"/>
      <c r="DKT184" s="984"/>
      <c r="DKU184" s="984"/>
      <c r="DKV184" s="984"/>
      <c r="DKW184" s="984"/>
      <c r="DKX184" s="984"/>
      <c r="DKY184" s="984"/>
      <c r="DKZ184" s="984"/>
      <c r="DLA184" s="984"/>
      <c r="DLB184" s="984"/>
      <c r="DLC184" s="984"/>
      <c r="DLD184" s="984"/>
      <c r="DLE184" s="984"/>
      <c r="DLF184" s="984"/>
      <c r="DLG184" s="984"/>
      <c r="DLH184" s="984"/>
      <c r="DLI184" s="984"/>
      <c r="DLJ184" s="984"/>
      <c r="DLK184" s="984"/>
      <c r="DLL184" s="984"/>
      <c r="DLM184" s="984"/>
      <c r="DLN184" s="984"/>
      <c r="DLO184" s="984"/>
      <c r="DLP184" s="984"/>
      <c r="DLQ184" s="984"/>
      <c r="DLR184" s="984"/>
      <c r="DLS184" s="984"/>
      <c r="DLT184" s="984"/>
      <c r="DLU184" s="984"/>
      <c r="DLV184" s="984"/>
      <c r="DLW184" s="984"/>
      <c r="DLX184" s="984"/>
      <c r="DLY184" s="984"/>
      <c r="DLZ184" s="984"/>
      <c r="DMA184" s="984"/>
      <c r="DMB184" s="984"/>
      <c r="DMC184" s="984"/>
      <c r="DMD184" s="984"/>
      <c r="DME184" s="984"/>
      <c r="DMF184" s="984"/>
      <c r="DMG184" s="984"/>
      <c r="DMH184" s="984"/>
      <c r="DMI184" s="984"/>
      <c r="DMJ184" s="984"/>
      <c r="DMK184" s="984"/>
      <c r="DML184" s="984"/>
      <c r="DMM184" s="984"/>
      <c r="DMN184" s="984"/>
      <c r="DMO184" s="984"/>
      <c r="DMP184" s="984"/>
      <c r="DMQ184" s="984"/>
      <c r="DMR184" s="984"/>
      <c r="DMS184" s="984"/>
      <c r="DMT184" s="984"/>
      <c r="DMU184" s="984"/>
      <c r="DMV184" s="984"/>
      <c r="DMW184" s="984"/>
      <c r="DMX184" s="984"/>
      <c r="DMY184" s="984"/>
      <c r="DMZ184" s="984"/>
      <c r="DNA184" s="984"/>
      <c r="DNB184" s="984"/>
      <c r="DNC184" s="984"/>
      <c r="DND184" s="984"/>
      <c r="DNE184" s="984"/>
      <c r="DNF184" s="984"/>
      <c r="DNG184" s="984"/>
      <c r="DNH184" s="984"/>
      <c r="DNI184" s="984"/>
      <c r="DNJ184" s="984"/>
      <c r="DNK184" s="984"/>
      <c r="DNL184" s="984"/>
      <c r="DNM184" s="984"/>
      <c r="DNN184" s="984"/>
      <c r="DNO184" s="984"/>
      <c r="DNP184" s="984"/>
      <c r="DNQ184" s="984"/>
      <c r="DNR184" s="984"/>
      <c r="DNS184" s="984"/>
      <c r="DNT184" s="984"/>
      <c r="DNU184" s="984"/>
      <c r="DNV184" s="984"/>
      <c r="DNW184" s="984"/>
      <c r="DNX184" s="984"/>
      <c r="DNY184" s="984"/>
      <c r="DNZ184" s="984"/>
      <c r="DOA184" s="984"/>
      <c r="DOB184" s="984"/>
      <c r="DOC184" s="984"/>
      <c r="DOD184" s="984"/>
      <c r="DOE184" s="984"/>
      <c r="DOF184" s="984"/>
      <c r="DOG184" s="984"/>
      <c r="DOH184" s="984"/>
      <c r="DOI184" s="984"/>
      <c r="DOJ184" s="984"/>
      <c r="DOK184" s="984"/>
      <c r="DOL184" s="984"/>
      <c r="DOM184" s="984"/>
      <c r="DON184" s="984"/>
      <c r="DOO184" s="984"/>
      <c r="DOP184" s="984"/>
      <c r="DOQ184" s="984"/>
      <c r="DOR184" s="984"/>
      <c r="DOS184" s="984"/>
      <c r="DOT184" s="984"/>
      <c r="DOU184" s="984"/>
      <c r="DOV184" s="984"/>
      <c r="DOW184" s="984"/>
      <c r="DOX184" s="984"/>
      <c r="DOY184" s="984"/>
      <c r="DOZ184" s="984"/>
      <c r="DPA184" s="984"/>
      <c r="DPB184" s="984"/>
      <c r="DPC184" s="984"/>
      <c r="DPD184" s="984"/>
      <c r="DPE184" s="984"/>
      <c r="DPF184" s="984"/>
      <c r="DPG184" s="984"/>
      <c r="DPH184" s="984"/>
      <c r="DPI184" s="984"/>
      <c r="DPJ184" s="984"/>
      <c r="DPK184" s="984"/>
      <c r="DPL184" s="984"/>
      <c r="DPM184" s="984"/>
      <c r="DPN184" s="984"/>
      <c r="DPO184" s="984"/>
      <c r="DPP184" s="984"/>
      <c r="DPQ184" s="984"/>
      <c r="DPR184" s="984"/>
      <c r="DPS184" s="984"/>
      <c r="DPT184" s="984"/>
      <c r="DPU184" s="984"/>
      <c r="DPV184" s="984"/>
      <c r="DPW184" s="984"/>
      <c r="DPX184" s="984"/>
      <c r="DPY184" s="984"/>
      <c r="DPZ184" s="984"/>
      <c r="DQA184" s="984"/>
      <c r="DQB184" s="984"/>
      <c r="DQC184" s="984"/>
      <c r="DQD184" s="984"/>
      <c r="DQE184" s="984"/>
      <c r="DQF184" s="984"/>
      <c r="DQG184" s="984"/>
      <c r="DQH184" s="984"/>
      <c r="DQI184" s="984"/>
      <c r="DQJ184" s="984"/>
      <c r="DQK184" s="984"/>
      <c r="DQL184" s="984"/>
      <c r="DQM184" s="984"/>
      <c r="DQN184" s="984"/>
      <c r="DQO184" s="984"/>
      <c r="DQP184" s="984"/>
      <c r="DQQ184" s="984"/>
      <c r="DQR184" s="984"/>
      <c r="DQS184" s="984"/>
      <c r="DQT184" s="984"/>
      <c r="DQU184" s="984"/>
      <c r="DQV184" s="984"/>
      <c r="DQW184" s="984"/>
      <c r="DQX184" s="984"/>
      <c r="DQY184" s="984"/>
      <c r="DQZ184" s="984"/>
      <c r="DRA184" s="984"/>
      <c r="DRB184" s="984"/>
      <c r="DRC184" s="984"/>
      <c r="DRD184" s="984"/>
      <c r="DRE184" s="984"/>
      <c r="DRF184" s="984"/>
      <c r="DRG184" s="984"/>
      <c r="DRH184" s="984"/>
      <c r="DRI184" s="984"/>
      <c r="DRJ184" s="984"/>
      <c r="DRK184" s="984"/>
      <c r="DRL184" s="984"/>
      <c r="DRM184" s="984"/>
      <c r="DRN184" s="984"/>
      <c r="DRO184" s="984"/>
      <c r="DRP184" s="984"/>
      <c r="DRQ184" s="984"/>
      <c r="DRR184" s="984"/>
      <c r="DRS184" s="984"/>
      <c r="DRT184" s="984"/>
      <c r="DRU184" s="984"/>
      <c r="DRV184" s="984"/>
      <c r="DRW184" s="984"/>
      <c r="DRX184" s="984"/>
      <c r="DRY184" s="984"/>
      <c r="DRZ184" s="984"/>
      <c r="DSA184" s="984"/>
      <c r="DSB184" s="984"/>
      <c r="DSC184" s="984"/>
      <c r="DSD184" s="984"/>
      <c r="DSE184" s="984"/>
      <c r="DSF184" s="984"/>
      <c r="DSG184" s="984"/>
      <c r="DSH184" s="984"/>
      <c r="DSI184" s="984"/>
      <c r="DSJ184" s="984"/>
      <c r="DSK184" s="984"/>
      <c r="DSL184" s="984"/>
      <c r="DSM184" s="984"/>
      <c r="DSN184" s="984"/>
      <c r="DSO184" s="984"/>
      <c r="DSP184" s="984"/>
      <c r="DSQ184" s="984"/>
      <c r="DSR184" s="984"/>
      <c r="DSS184" s="984"/>
      <c r="DST184" s="984"/>
      <c r="DSU184" s="984"/>
      <c r="DSV184" s="984"/>
      <c r="DSW184" s="984"/>
      <c r="DSX184" s="984"/>
      <c r="DSY184" s="984"/>
      <c r="DSZ184" s="984"/>
      <c r="DTA184" s="984"/>
      <c r="DTB184" s="984"/>
      <c r="DTC184" s="984"/>
      <c r="DTD184" s="984"/>
      <c r="DTE184" s="984"/>
      <c r="DTF184" s="984"/>
      <c r="DTG184" s="984"/>
      <c r="DTH184" s="984"/>
      <c r="DTI184" s="984"/>
      <c r="DTJ184" s="984"/>
      <c r="DTK184" s="984"/>
      <c r="DTL184" s="984"/>
      <c r="DTM184" s="984"/>
      <c r="DTN184" s="984"/>
      <c r="DTO184" s="984"/>
      <c r="DTP184" s="984"/>
      <c r="DTQ184" s="984"/>
      <c r="DTR184" s="984"/>
      <c r="DTS184" s="984"/>
      <c r="DTT184" s="984"/>
      <c r="DTU184" s="984"/>
      <c r="DTV184" s="984"/>
      <c r="DTW184" s="984"/>
      <c r="DTX184" s="984"/>
      <c r="DTY184" s="984"/>
      <c r="DTZ184" s="984"/>
      <c r="DUA184" s="984"/>
      <c r="DUB184" s="984"/>
      <c r="DUC184" s="984"/>
      <c r="DUD184" s="984"/>
      <c r="DUE184" s="984"/>
      <c r="DUF184" s="984"/>
      <c r="DUG184" s="984"/>
      <c r="DUH184" s="984"/>
      <c r="DUI184" s="984"/>
      <c r="DUJ184" s="984"/>
      <c r="DUK184" s="984"/>
      <c r="DUL184" s="984"/>
      <c r="DUM184" s="984"/>
      <c r="DUN184" s="984"/>
      <c r="DUO184" s="984"/>
      <c r="DUP184" s="984"/>
      <c r="DUQ184" s="984"/>
      <c r="DUR184" s="984"/>
      <c r="DUS184" s="984"/>
      <c r="DUT184" s="984"/>
      <c r="DUU184" s="984"/>
      <c r="DUV184" s="984"/>
      <c r="DUW184" s="984"/>
      <c r="DUX184" s="984"/>
      <c r="DUY184" s="984"/>
      <c r="DUZ184" s="984"/>
      <c r="DVA184" s="984"/>
      <c r="DVB184" s="984"/>
      <c r="DVC184" s="984"/>
      <c r="DVD184" s="984"/>
      <c r="DVE184" s="984"/>
      <c r="DVF184" s="984"/>
      <c r="DVG184" s="984"/>
      <c r="DVH184" s="984"/>
      <c r="DVI184" s="984"/>
      <c r="DVJ184" s="984"/>
      <c r="DVK184" s="984"/>
      <c r="DVL184" s="984"/>
      <c r="DVM184" s="984"/>
      <c r="DVN184" s="984"/>
      <c r="DVO184" s="984"/>
      <c r="DVP184" s="984"/>
      <c r="DVQ184" s="984"/>
      <c r="DVR184" s="984"/>
      <c r="DVS184" s="984"/>
      <c r="DVT184" s="984"/>
      <c r="DVU184" s="984"/>
      <c r="DVV184" s="984"/>
      <c r="DVW184" s="984"/>
      <c r="DVX184" s="984"/>
      <c r="DVY184" s="984"/>
      <c r="DVZ184" s="984"/>
      <c r="DWA184" s="984"/>
      <c r="DWB184" s="984"/>
      <c r="DWC184" s="984"/>
      <c r="DWD184" s="984"/>
      <c r="DWE184" s="984"/>
      <c r="DWF184" s="984"/>
      <c r="DWG184" s="984"/>
      <c r="DWH184" s="984"/>
      <c r="DWI184" s="984"/>
      <c r="DWJ184" s="984"/>
      <c r="DWK184" s="984"/>
      <c r="DWL184" s="984"/>
      <c r="DWM184" s="984"/>
      <c r="DWN184" s="984"/>
      <c r="DWO184" s="984"/>
      <c r="DWP184" s="984"/>
      <c r="DWQ184" s="984"/>
      <c r="DWR184" s="984"/>
      <c r="DWS184" s="984"/>
      <c r="DWT184" s="984"/>
      <c r="DWU184" s="984"/>
      <c r="DWV184" s="984"/>
      <c r="DWW184" s="984"/>
      <c r="DWX184" s="984"/>
      <c r="DWY184" s="984"/>
      <c r="DWZ184" s="984"/>
      <c r="DXA184" s="984"/>
      <c r="DXB184" s="984"/>
      <c r="DXC184" s="984"/>
      <c r="DXD184" s="984"/>
      <c r="DXE184" s="984"/>
      <c r="DXF184" s="984"/>
      <c r="DXG184" s="984"/>
      <c r="DXH184" s="984"/>
      <c r="DXI184" s="984"/>
      <c r="DXJ184" s="984"/>
      <c r="DXK184" s="984"/>
      <c r="DXL184" s="984"/>
      <c r="DXM184" s="984"/>
      <c r="DXN184" s="984"/>
      <c r="DXO184" s="984"/>
      <c r="DXP184" s="984"/>
      <c r="DXQ184" s="984"/>
      <c r="DXR184" s="984"/>
      <c r="DXS184" s="984"/>
      <c r="DXT184" s="984"/>
      <c r="DXU184" s="984"/>
      <c r="DXV184" s="984"/>
      <c r="DXW184" s="984"/>
      <c r="DXX184" s="984"/>
      <c r="DXY184" s="984"/>
      <c r="DXZ184" s="984"/>
      <c r="DYA184" s="984"/>
      <c r="DYB184" s="984"/>
      <c r="DYC184" s="984"/>
      <c r="DYD184" s="984"/>
      <c r="DYE184" s="984"/>
      <c r="DYF184" s="984"/>
      <c r="DYG184" s="984"/>
      <c r="DYH184" s="984"/>
      <c r="DYI184" s="984"/>
      <c r="DYJ184" s="984"/>
      <c r="DYK184" s="984"/>
      <c r="DYL184" s="984"/>
      <c r="DYM184" s="984"/>
      <c r="DYN184" s="984"/>
      <c r="DYO184" s="984"/>
      <c r="DYP184" s="984"/>
      <c r="DYQ184" s="984"/>
      <c r="DYR184" s="984"/>
      <c r="DYS184" s="984"/>
      <c r="DYT184" s="984"/>
      <c r="DYU184" s="984"/>
      <c r="DYV184" s="984"/>
      <c r="DYW184" s="984"/>
      <c r="DYX184" s="984"/>
      <c r="DYY184" s="984"/>
      <c r="DYZ184" s="984"/>
      <c r="DZA184" s="984"/>
      <c r="DZB184" s="984"/>
      <c r="DZC184" s="984"/>
      <c r="DZD184" s="984"/>
      <c r="DZE184" s="984"/>
      <c r="DZF184" s="984"/>
      <c r="DZG184" s="984"/>
      <c r="DZH184" s="984"/>
      <c r="DZI184" s="984"/>
      <c r="DZJ184" s="984"/>
      <c r="DZK184" s="984"/>
      <c r="DZL184" s="984"/>
      <c r="DZM184" s="984"/>
      <c r="DZN184" s="984"/>
      <c r="DZO184" s="984"/>
      <c r="DZP184" s="984"/>
      <c r="DZQ184" s="984"/>
      <c r="DZR184" s="984"/>
      <c r="DZS184" s="984"/>
      <c r="DZT184" s="984"/>
      <c r="DZU184" s="984"/>
      <c r="DZV184" s="984"/>
      <c r="DZW184" s="984"/>
      <c r="DZX184" s="984"/>
      <c r="DZY184" s="984"/>
      <c r="DZZ184" s="984"/>
      <c r="EAA184" s="984"/>
      <c r="EAB184" s="984"/>
      <c r="EAC184" s="984"/>
      <c r="EAD184" s="984"/>
      <c r="EAE184" s="984"/>
      <c r="EAF184" s="984"/>
      <c r="EAG184" s="984"/>
      <c r="EAH184" s="984"/>
      <c r="EAI184" s="984"/>
      <c r="EAJ184" s="984"/>
      <c r="EAK184" s="984"/>
      <c r="EAL184" s="984"/>
      <c r="EAM184" s="984"/>
      <c r="EAN184" s="984"/>
      <c r="EAO184" s="984"/>
      <c r="EAP184" s="984"/>
      <c r="EAQ184" s="984"/>
      <c r="EAR184" s="984"/>
      <c r="EAS184" s="984"/>
      <c r="EAT184" s="984"/>
      <c r="EAU184" s="984"/>
      <c r="EAV184" s="984"/>
      <c r="EAW184" s="984"/>
      <c r="EAX184" s="984"/>
      <c r="EAY184" s="984"/>
      <c r="EAZ184" s="984"/>
      <c r="EBA184" s="984"/>
      <c r="EBB184" s="984"/>
      <c r="EBC184" s="984"/>
      <c r="EBD184" s="984"/>
      <c r="EBE184" s="984"/>
      <c r="EBF184" s="984"/>
      <c r="EBG184" s="984"/>
      <c r="EBH184" s="984"/>
      <c r="EBI184" s="984"/>
      <c r="EBJ184" s="984"/>
      <c r="EBK184" s="984"/>
      <c r="EBL184" s="984"/>
      <c r="EBM184" s="984"/>
      <c r="EBN184" s="984"/>
      <c r="EBO184" s="984"/>
      <c r="EBP184" s="984"/>
      <c r="EBQ184" s="984"/>
      <c r="EBR184" s="984"/>
      <c r="EBS184" s="984"/>
      <c r="EBT184" s="984"/>
      <c r="EBU184" s="984"/>
      <c r="EBV184" s="984"/>
      <c r="EBW184" s="984"/>
      <c r="EBX184" s="984"/>
      <c r="EBY184" s="984"/>
      <c r="EBZ184" s="984"/>
      <c r="ECA184" s="984"/>
      <c r="ECB184" s="984"/>
      <c r="ECC184" s="984"/>
      <c r="ECD184" s="984"/>
      <c r="ECE184" s="984"/>
      <c r="ECF184" s="984"/>
      <c r="ECG184" s="984"/>
      <c r="ECH184" s="984"/>
      <c r="ECI184" s="984"/>
      <c r="ECJ184" s="984"/>
      <c r="ECK184" s="984"/>
      <c r="ECL184" s="984"/>
      <c r="ECM184" s="984"/>
      <c r="ECN184" s="984"/>
      <c r="ECO184" s="984"/>
      <c r="ECP184" s="984"/>
      <c r="ECQ184" s="984"/>
      <c r="ECR184" s="984"/>
      <c r="ECS184" s="984"/>
      <c r="ECT184" s="984"/>
      <c r="ECU184" s="984"/>
      <c r="ECV184" s="984"/>
      <c r="ECW184" s="984"/>
      <c r="ECX184" s="984"/>
      <c r="ECY184" s="984"/>
      <c r="ECZ184" s="984"/>
      <c r="EDA184" s="984"/>
      <c r="EDB184" s="984"/>
      <c r="EDC184" s="984"/>
      <c r="EDD184" s="984"/>
      <c r="EDE184" s="984"/>
      <c r="EDF184" s="984"/>
      <c r="EDG184" s="984"/>
      <c r="EDH184" s="984"/>
      <c r="EDI184" s="984"/>
      <c r="EDJ184" s="984"/>
      <c r="EDK184" s="984"/>
      <c r="EDL184" s="984"/>
      <c r="EDM184" s="984"/>
      <c r="EDN184" s="984"/>
      <c r="EDO184" s="984"/>
      <c r="EDP184" s="984"/>
      <c r="EDQ184" s="984"/>
      <c r="EDR184" s="984"/>
      <c r="EDS184" s="984"/>
      <c r="EDT184" s="984"/>
      <c r="EDU184" s="984"/>
      <c r="EDV184" s="984"/>
      <c r="EDW184" s="984"/>
      <c r="EDX184" s="984"/>
      <c r="EDY184" s="984"/>
      <c r="EDZ184" s="984"/>
      <c r="EEA184" s="984"/>
      <c r="EEB184" s="984"/>
      <c r="EEC184" s="984"/>
      <c r="EED184" s="984"/>
      <c r="EEE184" s="984"/>
      <c r="EEF184" s="984"/>
      <c r="EEG184" s="984"/>
      <c r="EEH184" s="984"/>
      <c r="EEI184" s="984"/>
      <c r="EEJ184" s="984"/>
      <c r="EEK184" s="984"/>
      <c r="EEL184" s="984"/>
      <c r="EEM184" s="984"/>
      <c r="EEN184" s="984"/>
      <c r="EEO184" s="984"/>
      <c r="EEP184" s="984"/>
      <c r="EEQ184" s="984"/>
      <c r="EER184" s="984"/>
      <c r="EES184" s="984"/>
      <c r="EET184" s="984"/>
      <c r="EEU184" s="984"/>
      <c r="EEV184" s="984"/>
      <c r="EEW184" s="984"/>
      <c r="EEX184" s="984"/>
      <c r="EEY184" s="984"/>
      <c r="EEZ184" s="984"/>
      <c r="EFA184" s="984"/>
      <c r="EFB184" s="984"/>
      <c r="EFC184" s="984"/>
      <c r="EFD184" s="984"/>
      <c r="EFE184" s="984"/>
      <c r="EFF184" s="984"/>
      <c r="EFG184" s="984"/>
      <c r="EFH184" s="984"/>
      <c r="EFI184" s="984"/>
      <c r="EFJ184" s="984"/>
      <c r="EFK184" s="984"/>
      <c r="EFL184" s="984"/>
      <c r="EFM184" s="984"/>
      <c r="EFN184" s="984"/>
      <c r="EFO184" s="984"/>
      <c r="EFP184" s="984"/>
      <c r="EFQ184" s="984"/>
      <c r="EFR184" s="984"/>
      <c r="EFS184" s="984"/>
      <c r="EFT184" s="984"/>
      <c r="EFU184" s="984"/>
      <c r="EFV184" s="984"/>
      <c r="EFW184" s="984"/>
      <c r="EFX184" s="984"/>
      <c r="EFY184" s="984"/>
      <c r="EFZ184" s="984"/>
      <c r="EGA184" s="984"/>
      <c r="EGB184" s="984"/>
      <c r="EGC184" s="984"/>
      <c r="EGD184" s="984"/>
      <c r="EGE184" s="984"/>
      <c r="EGF184" s="984"/>
      <c r="EGG184" s="984"/>
      <c r="EGH184" s="984"/>
      <c r="EGI184" s="984"/>
      <c r="EGJ184" s="984"/>
      <c r="EGK184" s="984"/>
      <c r="EGL184" s="984"/>
      <c r="EGM184" s="984"/>
      <c r="EGN184" s="984"/>
      <c r="EGO184" s="984"/>
      <c r="EGP184" s="984"/>
      <c r="EGQ184" s="984"/>
      <c r="EGR184" s="984"/>
      <c r="EGS184" s="984"/>
      <c r="EGT184" s="984"/>
      <c r="EGU184" s="984"/>
      <c r="EGV184" s="984"/>
      <c r="EGW184" s="984"/>
      <c r="EGX184" s="984"/>
      <c r="EGY184" s="984"/>
      <c r="EGZ184" s="984"/>
      <c r="EHA184" s="984"/>
      <c r="EHB184" s="984"/>
      <c r="EHC184" s="984"/>
      <c r="EHD184" s="984"/>
      <c r="EHE184" s="984"/>
      <c r="EHF184" s="984"/>
      <c r="EHG184" s="984"/>
      <c r="EHH184" s="984"/>
      <c r="EHI184" s="984"/>
      <c r="EHJ184" s="984"/>
      <c r="EHK184" s="984"/>
      <c r="EHL184" s="984"/>
      <c r="EHM184" s="984"/>
      <c r="EHN184" s="984"/>
      <c r="EHO184" s="984"/>
      <c r="EHP184" s="984"/>
      <c r="EHQ184" s="984"/>
      <c r="EHR184" s="984"/>
      <c r="EHS184" s="984"/>
      <c r="EHT184" s="984"/>
      <c r="EHU184" s="984"/>
      <c r="EHV184" s="984"/>
      <c r="EHW184" s="984"/>
      <c r="EHX184" s="984"/>
      <c r="EHY184" s="984"/>
      <c r="EHZ184" s="984"/>
      <c r="EIA184" s="984"/>
      <c r="EIB184" s="984"/>
      <c r="EIC184" s="984"/>
      <c r="EID184" s="984"/>
      <c r="EIE184" s="984"/>
      <c r="EIF184" s="984"/>
      <c r="EIG184" s="984"/>
      <c r="EIH184" s="984"/>
      <c r="EII184" s="984"/>
      <c r="EIJ184" s="984"/>
      <c r="EIK184" s="984"/>
      <c r="EIL184" s="984"/>
      <c r="EIM184" s="984"/>
      <c r="EIN184" s="984"/>
      <c r="EIO184" s="984"/>
      <c r="EIP184" s="984"/>
      <c r="EIQ184" s="984"/>
      <c r="EIR184" s="984"/>
      <c r="EIS184" s="984"/>
      <c r="EIT184" s="984"/>
      <c r="EIU184" s="984"/>
      <c r="EIV184" s="984"/>
      <c r="EIW184" s="984"/>
      <c r="EIX184" s="984"/>
      <c r="EIY184" s="984"/>
      <c r="EIZ184" s="984"/>
      <c r="EJA184" s="984"/>
      <c r="EJB184" s="984"/>
      <c r="EJC184" s="984"/>
      <c r="EJD184" s="984"/>
      <c r="EJE184" s="984"/>
      <c r="EJF184" s="984"/>
      <c r="EJG184" s="984"/>
      <c r="EJH184" s="984"/>
      <c r="EJI184" s="984"/>
      <c r="EJJ184" s="984"/>
      <c r="EJK184" s="984"/>
      <c r="EJL184" s="984"/>
      <c r="EJM184" s="984"/>
      <c r="EJN184" s="984"/>
      <c r="EJO184" s="984"/>
      <c r="EJP184" s="984"/>
      <c r="EJQ184" s="984"/>
      <c r="EJR184" s="984"/>
      <c r="EJS184" s="984"/>
      <c r="EJT184" s="984"/>
      <c r="EJU184" s="984"/>
      <c r="EJV184" s="984"/>
      <c r="EJW184" s="984"/>
      <c r="EJX184" s="984"/>
      <c r="EJY184" s="984"/>
      <c r="EJZ184" s="984"/>
      <c r="EKA184" s="984"/>
      <c r="EKB184" s="984"/>
      <c r="EKC184" s="984"/>
      <c r="EKD184" s="984"/>
      <c r="EKE184" s="984"/>
      <c r="EKF184" s="984"/>
      <c r="EKG184" s="984"/>
      <c r="EKH184" s="984"/>
      <c r="EKI184" s="984"/>
      <c r="EKJ184" s="984"/>
      <c r="EKK184" s="984"/>
      <c r="EKL184" s="984"/>
      <c r="EKM184" s="984"/>
      <c r="EKN184" s="984"/>
      <c r="EKO184" s="984"/>
      <c r="EKP184" s="984"/>
      <c r="EKQ184" s="984"/>
      <c r="EKR184" s="984"/>
      <c r="EKS184" s="984"/>
      <c r="EKT184" s="984"/>
      <c r="EKU184" s="984"/>
      <c r="EKV184" s="984"/>
      <c r="EKW184" s="984"/>
      <c r="EKX184" s="984"/>
      <c r="EKY184" s="984"/>
      <c r="EKZ184" s="984"/>
      <c r="ELA184" s="984"/>
      <c r="ELB184" s="984"/>
      <c r="ELC184" s="984"/>
      <c r="ELD184" s="984"/>
      <c r="ELE184" s="984"/>
      <c r="ELF184" s="984"/>
      <c r="ELG184" s="984"/>
      <c r="ELH184" s="984"/>
      <c r="ELI184" s="984"/>
      <c r="ELJ184" s="984"/>
      <c r="ELK184" s="984"/>
      <c r="ELL184" s="984"/>
      <c r="ELM184" s="984"/>
      <c r="ELN184" s="984"/>
      <c r="ELO184" s="984"/>
      <c r="ELP184" s="984"/>
      <c r="ELQ184" s="984"/>
      <c r="ELR184" s="984"/>
      <c r="ELS184" s="984"/>
      <c r="ELT184" s="984"/>
      <c r="ELU184" s="984"/>
      <c r="ELV184" s="984"/>
      <c r="ELW184" s="984"/>
      <c r="ELX184" s="984"/>
      <c r="ELY184" s="984"/>
      <c r="ELZ184" s="984"/>
      <c r="EMA184" s="984"/>
      <c r="EMB184" s="984"/>
      <c r="EMC184" s="984"/>
      <c r="EMD184" s="984"/>
      <c r="EME184" s="984"/>
      <c r="EMF184" s="984"/>
      <c r="EMG184" s="984"/>
      <c r="EMH184" s="984"/>
      <c r="EMI184" s="984"/>
      <c r="EMJ184" s="984"/>
      <c r="EMK184" s="984"/>
      <c r="EML184" s="984"/>
      <c r="EMM184" s="984"/>
      <c r="EMN184" s="984"/>
      <c r="EMO184" s="984"/>
      <c r="EMP184" s="984"/>
      <c r="EMQ184" s="984"/>
      <c r="EMR184" s="984"/>
      <c r="EMS184" s="984"/>
      <c r="EMT184" s="984"/>
      <c r="EMU184" s="984"/>
      <c r="EMV184" s="984"/>
      <c r="EMW184" s="984"/>
      <c r="EMX184" s="984"/>
      <c r="EMY184" s="984"/>
      <c r="EMZ184" s="984"/>
      <c r="ENA184" s="984"/>
      <c r="ENB184" s="984"/>
      <c r="ENC184" s="984"/>
      <c r="END184" s="984"/>
      <c r="ENE184" s="984"/>
      <c r="ENF184" s="984"/>
      <c r="ENG184" s="984"/>
      <c r="ENH184" s="984"/>
      <c r="ENI184" s="984"/>
      <c r="ENJ184" s="984"/>
      <c r="ENK184" s="984"/>
      <c r="ENL184" s="984"/>
      <c r="ENM184" s="984"/>
      <c r="ENN184" s="984"/>
      <c r="ENO184" s="984"/>
      <c r="ENP184" s="984"/>
      <c r="ENQ184" s="984"/>
      <c r="ENR184" s="984"/>
      <c r="ENS184" s="984"/>
      <c r="ENT184" s="984"/>
      <c r="ENU184" s="984"/>
      <c r="ENV184" s="984"/>
      <c r="ENW184" s="984"/>
      <c r="ENX184" s="984"/>
      <c r="ENY184" s="984"/>
      <c r="ENZ184" s="984"/>
      <c r="EOA184" s="984"/>
      <c r="EOB184" s="984"/>
      <c r="EOC184" s="984"/>
      <c r="EOD184" s="984"/>
      <c r="EOE184" s="984"/>
      <c r="EOF184" s="984"/>
      <c r="EOG184" s="984"/>
      <c r="EOH184" s="984"/>
      <c r="EOI184" s="984"/>
      <c r="EOJ184" s="984"/>
      <c r="EOK184" s="984"/>
      <c r="EOL184" s="984"/>
      <c r="EOM184" s="984"/>
      <c r="EON184" s="984"/>
      <c r="EOO184" s="984"/>
      <c r="EOP184" s="984"/>
      <c r="EOQ184" s="984"/>
      <c r="EOR184" s="984"/>
      <c r="EOS184" s="984"/>
      <c r="EOT184" s="984"/>
      <c r="EOU184" s="984"/>
      <c r="EOV184" s="984"/>
      <c r="EOW184" s="984"/>
      <c r="EOX184" s="984"/>
      <c r="EOY184" s="984"/>
      <c r="EOZ184" s="984"/>
      <c r="EPA184" s="984"/>
      <c r="EPB184" s="984"/>
      <c r="EPC184" s="984"/>
      <c r="EPD184" s="984"/>
      <c r="EPE184" s="984"/>
      <c r="EPF184" s="984"/>
      <c r="EPG184" s="984"/>
      <c r="EPH184" s="984"/>
      <c r="EPI184" s="984"/>
      <c r="EPJ184" s="984"/>
      <c r="EPK184" s="984"/>
      <c r="EPL184" s="984"/>
      <c r="EPM184" s="984"/>
      <c r="EPN184" s="984"/>
      <c r="EPO184" s="984"/>
      <c r="EPP184" s="984"/>
      <c r="EPQ184" s="984"/>
      <c r="EPR184" s="984"/>
      <c r="EPS184" s="984"/>
      <c r="EPT184" s="984"/>
      <c r="EPU184" s="984"/>
      <c r="EPV184" s="984"/>
      <c r="EPW184" s="984"/>
      <c r="EPX184" s="984"/>
      <c r="EPY184" s="984"/>
      <c r="EPZ184" s="984"/>
      <c r="EQA184" s="984"/>
      <c r="EQB184" s="984"/>
      <c r="EQC184" s="984"/>
      <c r="EQD184" s="984"/>
      <c r="EQE184" s="984"/>
      <c r="EQF184" s="984"/>
      <c r="EQG184" s="984"/>
      <c r="EQH184" s="984"/>
      <c r="EQI184" s="984"/>
      <c r="EQJ184" s="984"/>
      <c r="EQK184" s="984"/>
      <c r="EQL184" s="984"/>
      <c r="EQM184" s="984"/>
      <c r="EQN184" s="984"/>
      <c r="EQO184" s="984"/>
      <c r="EQP184" s="984"/>
      <c r="EQQ184" s="984"/>
      <c r="EQR184" s="984"/>
      <c r="EQS184" s="984"/>
      <c r="EQT184" s="984"/>
      <c r="EQU184" s="984"/>
      <c r="EQV184" s="984"/>
      <c r="EQW184" s="984"/>
      <c r="EQX184" s="984"/>
      <c r="EQY184" s="984"/>
      <c r="EQZ184" s="984"/>
      <c r="ERA184" s="984"/>
      <c r="ERB184" s="984"/>
      <c r="ERC184" s="984"/>
      <c r="ERD184" s="984"/>
      <c r="ERE184" s="984"/>
      <c r="ERF184" s="984"/>
      <c r="ERG184" s="984"/>
      <c r="ERH184" s="984"/>
      <c r="ERI184" s="984"/>
      <c r="ERJ184" s="984"/>
      <c r="ERK184" s="984"/>
      <c r="ERL184" s="984"/>
      <c r="ERM184" s="984"/>
      <c r="ERN184" s="984"/>
      <c r="ERO184" s="984"/>
      <c r="ERP184" s="984"/>
      <c r="ERQ184" s="984"/>
      <c r="ERR184" s="984"/>
      <c r="ERS184" s="984"/>
      <c r="ERT184" s="984"/>
      <c r="ERU184" s="984"/>
      <c r="ERV184" s="984"/>
      <c r="ERW184" s="984"/>
      <c r="ERX184" s="984"/>
      <c r="ERY184" s="984"/>
      <c r="ERZ184" s="984"/>
      <c r="ESA184" s="984"/>
      <c r="ESB184" s="984"/>
      <c r="ESC184" s="984"/>
      <c r="ESD184" s="984"/>
      <c r="ESE184" s="984"/>
      <c r="ESF184" s="984"/>
      <c r="ESG184" s="984"/>
      <c r="ESH184" s="984"/>
      <c r="ESI184" s="984"/>
      <c r="ESJ184" s="984"/>
      <c r="ESK184" s="984"/>
      <c r="ESL184" s="984"/>
      <c r="ESM184" s="984"/>
      <c r="ESN184" s="984"/>
      <c r="ESO184" s="984"/>
      <c r="ESP184" s="984"/>
      <c r="ESQ184" s="984"/>
      <c r="ESR184" s="984"/>
      <c r="ESS184" s="984"/>
      <c r="EST184" s="984"/>
      <c r="ESU184" s="984"/>
      <c r="ESV184" s="984"/>
      <c r="ESW184" s="984"/>
      <c r="ESX184" s="984"/>
      <c r="ESY184" s="984"/>
      <c r="ESZ184" s="984"/>
      <c r="ETA184" s="984"/>
      <c r="ETB184" s="984"/>
      <c r="ETC184" s="984"/>
      <c r="ETD184" s="984"/>
      <c r="ETE184" s="984"/>
      <c r="ETF184" s="984"/>
      <c r="ETG184" s="984"/>
      <c r="ETH184" s="984"/>
      <c r="ETI184" s="984"/>
      <c r="ETJ184" s="984"/>
      <c r="ETK184" s="984"/>
      <c r="ETL184" s="984"/>
      <c r="ETM184" s="984"/>
      <c r="ETN184" s="984"/>
      <c r="ETO184" s="984"/>
      <c r="ETP184" s="984"/>
      <c r="ETQ184" s="984"/>
      <c r="ETR184" s="984"/>
      <c r="ETS184" s="984"/>
      <c r="ETT184" s="984"/>
      <c r="ETU184" s="984"/>
      <c r="ETV184" s="984"/>
      <c r="ETW184" s="984"/>
      <c r="ETX184" s="984"/>
      <c r="ETY184" s="984"/>
      <c r="ETZ184" s="984"/>
      <c r="EUA184" s="984"/>
      <c r="EUB184" s="984"/>
      <c r="EUC184" s="984"/>
      <c r="EUD184" s="984"/>
      <c r="EUE184" s="984"/>
      <c r="EUF184" s="984"/>
      <c r="EUG184" s="984"/>
      <c r="EUH184" s="984"/>
      <c r="EUI184" s="984"/>
      <c r="EUJ184" s="984"/>
      <c r="EUK184" s="984"/>
      <c r="EUL184" s="984"/>
      <c r="EUM184" s="984"/>
      <c r="EUN184" s="984"/>
      <c r="EUO184" s="984"/>
      <c r="EUP184" s="984"/>
      <c r="EUQ184" s="984"/>
      <c r="EUR184" s="984"/>
      <c r="EUS184" s="984"/>
      <c r="EUT184" s="984"/>
      <c r="EUU184" s="984"/>
      <c r="EUV184" s="984"/>
      <c r="EUW184" s="984"/>
      <c r="EUX184" s="984"/>
      <c r="EUY184" s="984"/>
      <c r="EUZ184" s="984"/>
      <c r="EVA184" s="984"/>
      <c r="EVB184" s="984"/>
      <c r="EVC184" s="984"/>
      <c r="EVD184" s="984"/>
      <c r="EVE184" s="984"/>
      <c r="EVF184" s="984"/>
      <c r="EVG184" s="984"/>
      <c r="EVH184" s="984"/>
      <c r="EVI184" s="984"/>
      <c r="EVJ184" s="984"/>
      <c r="EVK184" s="984"/>
      <c r="EVL184" s="984"/>
      <c r="EVM184" s="984"/>
      <c r="EVN184" s="984"/>
      <c r="EVO184" s="984"/>
      <c r="EVP184" s="984"/>
      <c r="EVQ184" s="984"/>
      <c r="EVR184" s="984"/>
      <c r="EVS184" s="984"/>
      <c r="EVT184" s="984"/>
      <c r="EVU184" s="984"/>
      <c r="EVV184" s="984"/>
      <c r="EVW184" s="984"/>
      <c r="EVX184" s="984"/>
      <c r="EVY184" s="984"/>
      <c r="EVZ184" s="984"/>
      <c r="EWA184" s="984"/>
      <c r="EWB184" s="984"/>
      <c r="EWC184" s="984"/>
      <c r="EWD184" s="984"/>
      <c r="EWE184" s="984"/>
      <c r="EWF184" s="984"/>
      <c r="EWG184" s="984"/>
      <c r="EWH184" s="984"/>
      <c r="EWI184" s="984"/>
      <c r="EWJ184" s="984"/>
      <c r="EWK184" s="984"/>
      <c r="EWL184" s="984"/>
      <c r="EWM184" s="984"/>
      <c r="EWN184" s="984"/>
      <c r="EWO184" s="984"/>
      <c r="EWP184" s="984"/>
      <c r="EWQ184" s="984"/>
      <c r="EWR184" s="984"/>
      <c r="EWS184" s="984"/>
      <c r="EWT184" s="984"/>
      <c r="EWU184" s="984"/>
      <c r="EWV184" s="984"/>
      <c r="EWW184" s="984"/>
      <c r="EWX184" s="984"/>
      <c r="EWY184" s="984"/>
      <c r="EWZ184" s="984"/>
      <c r="EXA184" s="984"/>
      <c r="EXB184" s="984"/>
      <c r="EXC184" s="984"/>
      <c r="EXD184" s="984"/>
      <c r="EXE184" s="984"/>
      <c r="EXF184" s="984"/>
      <c r="EXG184" s="984"/>
      <c r="EXH184" s="984"/>
      <c r="EXI184" s="984"/>
      <c r="EXJ184" s="984"/>
      <c r="EXK184" s="984"/>
      <c r="EXL184" s="984"/>
      <c r="EXM184" s="984"/>
      <c r="EXN184" s="984"/>
      <c r="EXO184" s="984"/>
      <c r="EXP184" s="984"/>
      <c r="EXQ184" s="984"/>
      <c r="EXR184" s="984"/>
      <c r="EXS184" s="984"/>
      <c r="EXT184" s="984"/>
      <c r="EXU184" s="984"/>
      <c r="EXV184" s="984"/>
      <c r="EXW184" s="984"/>
      <c r="EXX184" s="984"/>
      <c r="EXY184" s="984"/>
      <c r="EXZ184" s="984"/>
      <c r="EYA184" s="984"/>
      <c r="EYB184" s="984"/>
      <c r="EYC184" s="984"/>
      <c r="EYD184" s="984"/>
      <c r="EYE184" s="984"/>
      <c r="EYF184" s="984"/>
      <c r="EYG184" s="984"/>
      <c r="EYH184" s="984"/>
      <c r="EYI184" s="984"/>
      <c r="EYJ184" s="984"/>
      <c r="EYK184" s="984"/>
      <c r="EYL184" s="984"/>
      <c r="EYM184" s="984"/>
      <c r="EYN184" s="984"/>
      <c r="EYO184" s="984"/>
      <c r="EYP184" s="984"/>
      <c r="EYQ184" s="984"/>
      <c r="EYR184" s="984"/>
      <c r="EYS184" s="984"/>
      <c r="EYT184" s="984"/>
      <c r="EYU184" s="984"/>
      <c r="EYV184" s="984"/>
      <c r="EYW184" s="984"/>
      <c r="EYX184" s="984"/>
      <c r="EYY184" s="984"/>
      <c r="EYZ184" s="984"/>
      <c r="EZA184" s="984"/>
      <c r="EZB184" s="984"/>
      <c r="EZC184" s="984"/>
      <c r="EZD184" s="984"/>
      <c r="EZE184" s="984"/>
      <c r="EZF184" s="984"/>
      <c r="EZG184" s="984"/>
      <c r="EZH184" s="984"/>
      <c r="EZI184" s="984"/>
      <c r="EZJ184" s="984"/>
      <c r="EZK184" s="984"/>
      <c r="EZL184" s="984"/>
      <c r="EZM184" s="984"/>
      <c r="EZN184" s="984"/>
      <c r="EZO184" s="984"/>
      <c r="EZP184" s="984"/>
      <c r="EZQ184" s="984"/>
      <c r="EZR184" s="984"/>
      <c r="EZS184" s="984"/>
      <c r="EZT184" s="984"/>
      <c r="EZU184" s="984"/>
      <c r="EZV184" s="984"/>
      <c r="EZW184" s="984"/>
      <c r="EZX184" s="984"/>
      <c r="EZY184" s="984"/>
      <c r="EZZ184" s="984"/>
      <c r="FAA184" s="984"/>
      <c r="FAB184" s="984"/>
      <c r="FAC184" s="984"/>
      <c r="FAD184" s="984"/>
      <c r="FAE184" s="984"/>
      <c r="FAF184" s="984"/>
      <c r="FAG184" s="984"/>
      <c r="FAH184" s="984"/>
      <c r="FAI184" s="984"/>
      <c r="FAJ184" s="984"/>
      <c r="FAK184" s="984"/>
      <c r="FAL184" s="984"/>
      <c r="FAM184" s="984"/>
      <c r="FAN184" s="984"/>
      <c r="FAO184" s="984"/>
      <c r="FAP184" s="984"/>
      <c r="FAQ184" s="984"/>
      <c r="FAR184" s="984"/>
      <c r="FAS184" s="984"/>
      <c r="FAT184" s="984"/>
      <c r="FAU184" s="984"/>
      <c r="FAV184" s="984"/>
      <c r="FAW184" s="984"/>
      <c r="FAX184" s="984"/>
      <c r="FAY184" s="984"/>
      <c r="FAZ184" s="984"/>
      <c r="FBA184" s="984"/>
      <c r="FBB184" s="984"/>
      <c r="FBC184" s="984"/>
      <c r="FBD184" s="984"/>
      <c r="FBE184" s="984"/>
      <c r="FBF184" s="984"/>
      <c r="FBG184" s="984"/>
      <c r="FBH184" s="984"/>
      <c r="FBI184" s="984"/>
      <c r="FBJ184" s="984"/>
      <c r="FBK184" s="984"/>
      <c r="FBL184" s="984"/>
      <c r="FBM184" s="984"/>
      <c r="FBN184" s="984"/>
      <c r="FBO184" s="984"/>
      <c r="FBP184" s="984"/>
      <c r="FBQ184" s="984"/>
      <c r="FBR184" s="984"/>
      <c r="FBS184" s="984"/>
      <c r="FBT184" s="984"/>
      <c r="FBU184" s="984"/>
      <c r="FBV184" s="984"/>
      <c r="FBW184" s="984"/>
      <c r="FBX184" s="984"/>
      <c r="FBY184" s="984"/>
      <c r="FBZ184" s="984"/>
      <c r="FCA184" s="984"/>
      <c r="FCB184" s="984"/>
      <c r="FCC184" s="984"/>
      <c r="FCD184" s="984"/>
      <c r="FCE184" s="984"/>
      <c r="FCF184" s="984"/>
      <c r="FCG184" s="984"/>
      <c r="FCH184" s="984"/>
      <c r="FCI184" s="984"/>
      <c r="FCJ184" s="984"/>
      <c r="FCK184" s="984"/>
      <c r="FCL184" s="984"/>
      <c r="FCM184" s="984"/>
      <c r="FCN184" s="984"/>
      <c r="FCO184" s="984"/>
      <c r="FCP184" s="984"/>
      <c r="FCQ184" s="984"/>
      <c r="FCR184" s="984"/>
      <c r="FCS184" s="984"/>
      <c r="FCT184" s="984"/>
      <c r="FCU184" s="984"/>
      <c r="FCV184" s="984"/>
      <c r="FCW184" s="984"/>
      <c r="FCX184" s="984"/>
      <c r="FCY184" s="984"/>
      <c r="FCZ184" s="984"/>
      <c r="FDA184" s="984"/>
      <c r="FDB184" s="984"/>
      <c r="FDC184" s="984"/>
      <c r="FDD184" s="984"/>
      <c r="FDE184" s="984"/>
      <c r="FDF184" s="984"/>
      <c r="FDG184" s="984"/>
      <c r="FDH184" s="984"/>
      <c r="FDI184" s="984"/>
      <c r="FDJ184" s="984"/>
      <c r="FDK184" s="984"/>
      <c r="FDL184" s="984"/>
      <c r="FDM184" s="984"/>
      <c r="FDN184" s="984"/>
      <c r="FDO184" s="984"/>
      <c r="FDP184" s="984"/>
      <c r="FDQ184" s="984"/>
      <c r="FDR184" s="984"/>
      <c r="FDS184" s="984"/>
      <c r="FDT184" s="984"/>
      <c r="FDU184" s="984"/>
      <c r="FDV184" s="984"/>
      <c r="FDW184" s="984"/>
      <c r="FDX184" s="984"/>
      <c r="FDY184" s="984"/>
      <c r="FDZ184" s="984"/>
      <c r="FEA184" s="984"/>
      <c r="FEB184" s="984"/>
      <c r="FEC184" s="984"/>
      <c r="FED184" s="984"/>
      <c r="FEE184" s="984"/>
      <c r="FEF184" s="984"/>
      <c r="FEG184" s="984"/>
      <c r="FEH184" s="984"/>
      <c r="FEI184" s="984"/>
      <c r="FEJ184" s="984"/>
      <c r="FEK184" s="984"/>
      <c r="FEL184" s="984"/>
      <c r="FEM184" s="984"/>
      <c r="FEN184" s="984"/>
      <c r="FEO184" s="984"/>
      <c r="FEP184" s="984"/>
      <c r="FEQ184" s="984"/>
      <c r="FER184" s="984"/>
      <c r="FES184" s="984"/>
      <c r="FET184" s="984"/>
      <c r="FEU184" s="984"/>
      <c r="FEV184" s="984"/>
      <c r="FEW184" s="984"/>
      <c r="FEX184" s="984"/>
      <c r="FEY184" s="984"/>
      <c r="FEZ184" s="984"/>
      <c r="FFA184" s="984"/>
      <c r="FFB184" s="984"/>
      <c r="FFC184" s="984"/>
      <c r="FFD184" s="984"/>
      <c r="FFE184" s="984"/>
      <c r="FFF184" s="984"/>
      <c r="FFG184" s="984"/>
      <c r="FFH184" s="984"/>
      <c r="FFI184" s="984"/>
      <c r="FFJ184" s="984"/>
      <c r="FFK184" s="984"/>
      <c r="FFL184" s="984"/>
      <c r="FFM184" s="984"/>
      <c r="FFN184" s="984"/>
      <c r="FFO184" s="984"/>
      <c r="FFP184" s="984"/>
      <c r="FFQ184" s="984"/>
      <c r="FFR184" s="984"/>
      <c r="FFS184" s="984"/>
      <c r="FFT184" s="984"/>
      <c r="FFU184" s="984"/>
      <c r="FFV184" s="984"/>
      <c r="FFW184" s="984"/>
      <c r="FFX184" s="984"/>
      <c r="FFY184" s="984"/>
      <c r="FFZ184" s="984"/>
      <c r="FGA184" s="984"/>
      <c r="FGB184" s="984"/>
      <c r="FGC184" s="984"/>
      <c r="FGD184" s="984"/>
      <c r="FGE184" s="984"/>
      <c r="FGF184" s="984"/>
      <c r="FGG184" s="984"/>
      <c r="FGH184" s="984"/>
      <c r="FGI184" s="984"/>
      <c r="FGJ184" s="984"/>
      <c r="FGK184" s="984"/>
      <c r="FGL184" s="984"/>
      <c r="FGM184" s="984"/>
      <c r="FGN184" s="984"/>
      <c r="FGO184" s="984"/>
      <c r="FGP184" s="984"/>
      <c r="FGQ184" s="984"/>
      <c r="FGR184" s="984"/>
      <c r="FGS184" s="984"/>
      <c r="FGT184" s="984"/>
      <c r="FGU184" s="984"/>
      <c r="FGV184" s="984"/>
      <c r="FGW184" s="984"/>
      <c r="FGX184" s="984"/>
      <c r="FGY184" s="984"/>
      <c r="FGZ184" s="984"/>
      <c r="FHA184" s="984"/>
      <c r="FHB184" s="984"/>
      <c r="FHC184" s="984"/>
      <c r="FHD184" s="984"/>
      <c r="FHE184" s="984"/>
      <c r="FHF184" s="984"/>
      <c r="FHG184" s="984"/>
      <c r="FHH184" s="984"/>
      <c r="FHI184" s="984"/>
      <c r="FHJ184" s="984"/>
      <c r="FHK184" s="984"/>
      <c r="FHL184" s="984"/>
      <c r="FHM184" s="984"/>
      <c r="FHN184" s="984"/>
      <c r="FHO184" s="984"/>
      <c r="FHP184" s="984"/>
      <c r="FHQ184" s="984"/>
      <c r="FHR184" s="984"/>
      <c r="FHS184" s="984"/>
      <c r="FHT184" s="984"/>
      <c r="FHU184" s="984"/>
      <c r="FHV184" s="984"/>
      <c r="FHW184" s="984"/>
      <c r="FHX184" s="984"/>
      <c r="FHY184" s="984"/>
      <c r="FHZ184" s="984"/>
      <c r="FIA184" s="984"/>
      <c r="FIB184" s="984"/>
      <c r="FIC184" s="984"/>
      <c r="FID184" s="984"/>
      <c r="FIE184" s="984"/>
      <c r="FIF184" s="984"/>
      <c r="FIG184" s="984"/>
      <c r="FIH184" s="984"/>
      <c r="FII184" s="984"/>
      <c r="FIJ184" s="984"/>
      <c r="FIK184" s="984"/>
      <c r="FIL184" s="984"/>
      <c r="FIM184" s="984"/>
      <c r="FIN184" s="984"/>
      <c r="FIO184" s="984"/>
      <c r="FIP184" s="984"/>
      <c r="FIQ184" s="984"/>
      <c r="FIR184" s="984"/>
      <c r="FIS184" s="984"/>
      <c r="FIT184" s="984"/>
      <c r="FIU184" s="984"/>
      <c r="FIV184" s="984"/>
      <c r="FIW184" s="984"/>
      <c r="FIX184" s="984"/>
      <c r="FIY184" s="984"/>
      <c r="FIZ184" s="984"/>
      <c r="FJA184" s="984"/>
      <c r="FJB184" s="984"/>
      <c r="FJC184" s="984"/>
      <c r="FJD184" s="984"/>
      <c r="FJE184" s="984"/>
      <c r="FJF184" s="984"/>
      <c r="FJG184" s="984"/>
      <c r="FJH184" s="984"/>
      <c r="FJI184" s="984"/>
      <c r="FJJ184" s="984"/>
      <c r="FJK184" s="984"/>
      <c r="FJL184" s="984"/>
      <c r="FJM184" s="984"/>
      <c r="FJN184" s="984"/>
      <c r="FJO184" s="984"/>
      <c r="FJP184" s="984"/>
      <c r="FJQ184" s="984"/>
      <c r="FJR184" s="984"/>
      <c r="FJS184" s="984"/>
      <c r="FJT184" s="984"/>
      <c r="FJU184" s="984"/>
      <c r="FJV184" s="984"/>
      <c r="FJW184" s="984"/>
      <c r="FJX184" s="984"/>
      <c r="FJY184" s="984"/>
      <c r="FJZ184" s="984"/>
      <c r="FKA184" s="984"/>
      <c r="FKB184" s="984"/>
      <c r="FKC184" s="984"/>
      <c r="FKD184" s="984"/>
      <c r="FKE184" s="984"/>
      <c r="FKF184" s="984"/>
      <c r="FKG184" s="984"/>
      <c r="FKH184" s="984"/>
      <c r="FKI184" s="984"/>
      <c r="FKJ184" s="984"/>
      <c r="FKK184" s="984"/>
      <c r="FKL184" s="984"/>
      <c r="FKM184" s="984"/>
      <c r="FKN184" s="984"/>
      <c r="FKO184" s="984"/>
      <c r="FKP184" s="984"/>
      <c r="FKQ184" s="984"/>
      <c r="FKR184" s="984"/>
      <c r="FKS184" s="984"/>
      <c r="FKT184" s="984"/>
      <c r="FKU184" s="984"/>
      <c r="FKV184" s="984"/>
      <c r="FKW184" s="984"/>
      <c r="FKX184" s="984"/>
      <c r="FKY184" s="984"/>
      <c r="FKZ184" s="984"/>
      <c r="FLA184" s="984"/>
      <c r="FLB184" s="984"/>
      <c r="FLC184" s="984"/>
      <c r="FLD184" s="984"/>
      <c r="FLE184" s="984"/>
      <c r="FLF184" s="984"/>
      <c r="FLG184" s="984"/>
      <c r="FLH184" s="984"/>
      <c r="FLI184" s="984"/>
      <c r="FLJ184" s="984"/>
      <c r="FLK184" s="984"/>
      <c r="FLL184" s="984"/>
      <c r="FLM184" s="984"/>
      <c r="FLN184" s="984"/>
      <c r="FLO184" s="984"/>
      <c r="FLP184" s="984"/>
      <c r="FLQ184" s="984"/>
      <c r="FLR184" s="984"/>
      <c r="FLS184" s="984"/>
      <c r="FLT184" s="984"/>
      <c r="FLU184" s="984"/>
      <c r="FLV184" s="984"/>
      <c r="FLW184" s="984"/>
      <c r="FLX184" s="984"/>
      <c r="FLY184" s="984"/>
      <c r="FLZ184" s="984"/>
      <c r="FMA184" s="984"/>
      <c r="FMB184" s="984"/>
      <c r="FMC184" s="984"/>
      <c r="FMD184" s="984"/>
      <c r="FME184" s="984"/>
      <c r="FMF184" s="984"/>
      <c r="FMG184" s="984"/>
      <c r="FMH184" s="984"/>
      <c r="FMI184" s="984"/>
      <c r="FMJ184" s="984"/>
      <c r="FMK184" s="984"/>
      <c r="FML184" s="984"/>
      <c r="FMM184" s="984"/>
      <c r="FMN184" s="984"/>
      <c r="FMO184" s="984"/>
      <c r="FMP184" s="984"/>
      <c r="FMQ184" s="984"/>
      <c r="FMR184" s="984"/>
      <c r="FMS184" s="984"/>
      <c r="FMT184" s="984"/>
      <c r="FMU184" s="984"/>
      <c r="FMV184" s="984"/>
      <c r="FMW184" s="984"/>
      <c r="FMX184" s="984"/>
      <c r="FMY184" s="984"/>
      <c r="FMZ184" s="984"/>
      <c r="FNA184" s="984"/>
      <c r="FNB184" s="984"/>
      <c r="FNC184" s="984"/>
      <c r="FND184" s="984"/>
      <c r="FNE184" s="984"/>
      <c r="FNF184" s="984"/>
      <c r="FNG184" s="984"/>
      <c r="FNH184" s="984"/>
      <c r="FNI184" s="984"/>
      <c r="FNJ184" s="984"/>
      <c r="FNK184" s="984"/>
      <c r="FNL184" s="984"/>
      <c r="FNM184" s="984"/>
      <c r="FNN184" s="984"/>
      <c r="FNO184" s="984"/>
      <c r="FNP184" s="984"/>
      <c r="FNQ184" s="984"/>
      <c r="FNR184" s="984"/>
      <c r="FNS184" s="984"/>
      <c r="FNT184" s="984"/>
      <c r="FNU184" s="984"/>
      <c r="FNV184" s="984"/>
      <c r="FNW184" s="984"/>
      <c r="FNX184" s="984"/>
      <c r="FNY184" s="984"/>
      <c r="FNZ184" s="984"/>
      <c r="FOA184" s="984"/>
      <c r="FOB184" s="984"/>
      <c r="FOC184" s="984"/>
      <c r="FOD184" s="984"/>
      <c r="FOE184" s="984"/>
      <c r="FOF184" s="984"/>
      <c r="FOG184" s="984"/>
      <c r="FOH184" s="984"/>
      <c r="FOI184" s="984"/>
      <c r="FOJ184" s="984"/>
      <c r="FOK184" s="984"/>
      <c r="FOL184" s="984"/>
      <c r="FOM184" s="984"/>
      <c r="FON184" s="984"/>
      <c r="FOO184" s="984"/>
      <c r="FOP184" s="984"/>
      <c r="FOQ184" s="984"/>
      <c r="FOR184" s="984"/>
      <c r="FOS184" s="984"/>
      <c r="FOT184" s="984"/>
      <c r="FOU184" s="984"/>
      <c r="FOV184" s="984"/>
      <c r="FOW184" s="984"/>
      <c r="FOX184" s="984"/>
      <c r="FOY184" s="984"/>
      <c r="FOZ184" s="984"/>
      <c r="FPA184" s="984"/>
      <c r="FPB184" s="984"/>
      <c r="FPC184" s="984"/>
      <c r="FPD184" s="984"/>
      <c r="FPE184" s="984"/>
      <c r="FPF184" s="984"/>
      <c r="FPG184" s="984"/>
      <c r="FPH184" s="984"/>
      <c r="FPI184" s="984"/>
      <c r="FPJ184" s="984"/>
      <c r="FPK184" s="984"/>
      <c r="FPL184" s="984"/>
      <c r="FPM184" s="984"/>
      <c r="FPN184" s="984"/>
      <c r="FPO184" s="984"/>
      <c r="FPP184" s="984"/>
      <c r="FPQ184" s="984"/>
      <c r="FPR184" s="984"/>
      <c r="FPS184" s="984"/>
      <c r="FPT184" s="984"/>
      <c r="FPU184" s="984"/>
      <c r="FPV184" s="984"/>
      <c r="FPW184" s="984"/>
      <c r="FPX184" s="984"/>
      <c r="FPY184" s="984"/>
      <c r="FPZ184" s="984"/>
      <c r="FQA184" s="984"/>
      <c r="FQB184" s="984"/>
      <c r="FQC184" s="984"/>
      <c r="FQD184" s="984"/>
      <c r="FQE184" s="984"/>
      <c r="FQF184" s="984"/>
      <c r="FQG184" s="984"/>
      <c r="FQH184" s="984"/>
      <c r="FQI184" s="984"/>
      <c r="FQJ184" s="984"/>
      <c r="FQK184" s="984"/>
      <c r="FQL184" s="984"/>
      <c r="FQM184" s="984"/>
      <c r="FQN184" s="984"/>
      <c r="FQO184" s="984"/>
      <c r="FQP184" s="984"/>
      <c r="FQQ184" s="984"/>
      <c r="FQR184" s="984"/>
      <c r="FQS184" s="984"/>
      <c r="FQT184" s="984"/>
      <c r="FQU184" s="984"/>
      <c r="FQV184" s="984"/>
      <c r="FQW184" s="984"/>
      <c r="FQX184" s="984"/>
      <c r="FQY184" s="984"/>
      <c r="FQZ184" s="984"/>
      <c r="FRA184" s="984"/>
      <c r="FRB184" s="984"/>
      <c r="FRC184" s="984"/>
      <c r="FRD184" s="984"/>
      <c r="FRE184" s="984"/>
      <c r="FRF184" s="984"/>
      <c r="FRG184" s="984"/>
      <c r="FRH184" s="984"/>
      <c r="FRI184" s="984"/>
      <c r="FRJ184" s="984"/>
      <c r="FRK184" s="984"/>
      <c r="FRL184" s="984"/>
      <c r="FRM184" s="984"/>
      <c r="FRN184" s="984"/>
      <c r="FRO184" s="984"/>
      <c r="FRP184" s="984"/>
      <c r="FRQ184" s="984"/>
      <c r="FRR184" s="984"/>
      <c r="FRS184" s="984"/>
      <c r="FRT184" s="984"/>
      <c r="FRU184" s="984"/>
      <c r="FRV184" s="984"/>
      <c r="FRW184" s="984"/>
      <c r="FRX184" s="984"/>
      <c r="FRY184" s="984"/>
      <c r="FRZ184" s="984"/>
      <c r="FSA184" s="984"/>
      <c r="FSB184" s="984"/>
      <c r="FSC184" s="984"/>
      <c r="FSD184" s="984"/>
      <c r="FSE184" s="984"/>
      <c r="FSF184" s="984"/>
      <c r="FSG184" s="984"/>
      <c r="FSH184" s="984"/>
      <c r="FSI184" s="984"/>
      <c r="FSJ184" s="984"/>
      <c r="FSK184" s="984"/>
      <c r="FSL184" s="984"/>
      <c r="FSM184" s="984"/>
      <c r="FSN184" s="984"/>
      <c r="FSO184" s="984"/>
      <c r="FSP184" s="984"/>
      <c r="FSQ184" s="984"/>
      <c r="FSR184" s="984"/>
      <c r="FSS184" s="984"/>
      <c r="FST184" s="984"/>
      <c r="FSU184" s="984"/>
      <c r="FSV184" s="984"/>
      <c r="FSW184" s="984"/>
      <c r="FSX184" s="984"/>
      <c r="FSY184" s="984"/>
      <c r="FSZ184" s="984"/>
      <c r="FTA184" s="984"/>
      <c r="FTB184" s="984"/>
      <c r="FTC184" s="984"/>
      <c r="FTD184" s="984"/>
      <c r="FTE184" s="984"/>
      <c r="FTF184" s="984"/>
      <c r="FTG184" s="984"/>
      <c r="FTH184" s="984"/>
      <c r="FTI184" s="984"/>
      <c r="FTJ184" s="984"/>
      <c r="FTK184" s="984"/>
      <c r="FTL184" s="984"/>
      <c r="FTM184" s="984"/>
      <c r="FTN184" s="984"/>
      <c r="FTO184" s="984"/>
      <c r="FTP184" s="984"/>
      <c r="FTQ184" s="984"/>
      <c r="FTR184" s="984"/>
      <c r="FTS184" s="984"/>
      <c r="FTT184" s="984"/>
      <c r="FTU184" s="984"/>
      <c r="FTV184" s="984"/>
      <c r="FTW184" s="984"/>
      <c r="FTX184" s="984"/>
      <c r="FTY184" s="984"/>
      <c r="FTZ184" s="984"/>
      <c r="FUA184" s="984"/>
      <c r="FUB184" s="984"/>
      <c r="FUC184" s="984"/>
      <c r="FUD184" s="984"/>
      <c r="FUE184" s="984"/>
      <c r="FUF184" s="984"/>
      <c r="FUG184" s="984"/>
      <c r="FUH184" s="984"/>
      <c r="FUI184" s="984"/>
      <c r="FUJ184" s="984"/>
      <c r="FUK184" s="984"/>
      <c r="FUL184" s="984"/>
      <c r="FUM184" s="984"/>
      <c r="FUN184" s="984"/>
      <c r="FUO184" s="984"/>
      <c r="FUP184" s="984"/>
      <c r="FUQ184" s="984"/>
      <c r="FUR184" s="984"/>
      <c r="FUS184" s="984"/>
      <c r="FUT184" s="984"/>
      <c r="FUU184" s="984"/>
      <c r="FUV184" s="984"/>
      <c r="FUW184" s="984"/>
      <c r="FUX184" s="984"/>
      <c r="FUY184" s="984"/>
      <c r="FUZ184" s="984"/>
      <c r="FVA184" s="984"/>
      <c r="FVB184" s="984"/>
      <c r="FVC184" s="984"/>
      <c r="FVD184" s="984"/>
      <c r="FVE184" s="984"/>
      <c r="FVF184" s="984"/>
      <c r="FVG184" s="984"/>
      <c r="FVH184" s="984"/>
      <c r="FVI184" s="984"/>
      <c r="FVJ184" s="984"/>
      <c r="FVK184" s="984"/>
      <c r="FVL184" s="984"/>
      <c r="FVM184" s="984"/>
      <c r="FVN184" s="984"/>
      <c r="FVO184" s="984"/>
      <c r="FVP184" s="984"/>
      <c r="FVQ184" s="984"/>
      <c r="FVR184" s="984"/>
      <c r="FVS184" s="984"/>
      <c r="FVT184" s="984"/>
      <c r="FVU184" s="984"/>
      <c r="FVV184" s="984"/>
      <c r="FVW184" s="984"/>
      <c r="FVX184" s="984"/>
      <c r="FVY184" s="984"/>
      <c r="FVZ184" s="984"/>
      <c r="FWA184" s="984"/>
      <c r="FWB184" s="984"/>
      <c r="FWC184" s="984"/>
      <c r="FWD184" s="984"/>
      <c r="FWE184" s="984"/>
      <c r="FWF184" s="984"/>
      <c r="FWG184" s="984"/>
      <c r="FWH184" s="984"/>
      <c r="FWI184" s="984"/>
      <c r="FWJ184" s="984"/>
      <c r="FWK184" s="984"/>
      <c r="FWL184" s="984"/>
      <c r="FWM184" s="984"/>
      <c r="FWN184" s="984"/>
      <c r="FWO184" s="984"/>
      <c r="FWP184" s="984"/>
      <c r="FWQ184" s="984"/>
      <c r="FWR184" s="984"/>
      <c r="FWS184" s="984"/>
      <c r="FWT184" s="984"/>
      <c r="FWU184" s="984"/>
      <c r="FWV184" s="984"/>
      <c r="FWW184" s="984"/>
      <c r="FWX184" s="984"/>
      <c r="FWY184" s="984"/>
      <c r="FWZ184" s="984"/>
      <c r="FXA184" s="984"/>
      <c r="FXB184" s="984"/>
      <c r="FXC184" s="984"/>
      <c r="FXD184" s="984"/>
      <c r="FXE184" s="984"/>
      <c r="FXF184" s="984"/>
      <c r="FXG184" s="984"/>
      <c r="FXH184" s="984"/>
      <c r="FXI184" s="984"/>
      <c r="FXJ184" s="984"/>
      <c r="FXK184" s="984"/>
      <c r="FXL184" s="984"/>
      <c r="FXM184" s="984"/>
      <c r="FXN184" s="984"/>
      <c r="FXO184" s="984"/>
      <c r="FXP184" s="984"/>
      <c r="FXQ184" s="984"/>
      <c r="FXR184" s="984"/>
      <c r="FXS184" s="984"/>
      <c r="FXT184" s="984"/>
      <c r="FXU184" s="984"/>
      <c r="FXV184" s="984"/>
      <c r="FXW184" s="984"/>
      <c r="FXX184" s="984"/>
      <c r="FXY184" s="984"/>
      <c r="FXZ184" s="984"/>
      <c r="FYA184" s="984"/>
      <c r="FYB184" s="984"/>
      <c r="FYC184" s="984"/>
      <c r="FYD184" s="984"/>
      <c r="FYE184" s="984"/>
      <c r="FYF184" s="984"/>
      <c r="FYG184" s="984"/>
      <c r="FYH184" s="984"/>
      <c r="FYI184" s="984"/>
      <c r="FYJ184" s="984"/>
      <c r="FYK184" s="984"/>
      <c r="FYL184" s="984"/>
      <c r="FYM184" s="984"/>
      <c r="FYN184" s="984"/>
      <c r="FYO184" s="984"/>
      <c r="FYP184" s="984"/>
      <c r="FYQ184" s="984"/>
      <c r="FYR184" s="984"/>
      <c r="FYS184" s="984"/>
      <c r="FYT184" s="984"/>
      <c r="FYU184" s="984"/>
      <c r="FYV184" s="984"/>
      <c r="FYW184" s="984"/>
      <c r="FYX184" s="984"/>
      <c r="FYY184" s="984"/>
      <c r="FYZ184" s="984"/>
      <c r="FZA184" s="984"/>
      <c r="FZB184" s="984"/>
      <c r="FZC184" s="984"/>
      <c r="FZD184" s="984"/>
      <c r="FZE184" s="984"/>
      <c r="FZF184" s="984"/>
      <c r="FZG184" s="984"/>
      <c r="FZH184" s="984"/>
      <c r="FZI184" s="984"/>
      <c r="FZJ184" s="984"/>
      <c r="FZK184" s="984"/>
      <c r="FZL184" s="984"/>
      <c r="FZM184" s="984"/>
      <c r="FZN184" s="984"/>
      <c r="FZO184" s="984"/>
      <c r="FZP184" s="984"/>
      <c r="FZQ184" s="984"/>
      <c r="FZR184" s="984"/>
      <c r="FZS184" s="984"/>
      <c r="FZT184" s="984"/>
      <c r="FZU184" s="984"/>
      <c r="FZV184" s="984"/>
      <c r="FZW184" s="984"/>
      <c r="FZX184" s="984"/>
      <c r="FZY184" s="984"/>
      <c r="FZZ184" s="984"/>
      <c r="GAA184" s="984"/>
      <c r="GAB184" s="984"/>
      <c r="GAC184" s="984"/>
      <c r="GAD184" s="984"/>
      <c r="GAE184" s="984"/>
      <c r="GAF184" s="984"/>
      <c r="GAG184" s="984"/>
      <c r="GAH184" s="984"/>
      <c r="GAI184" s="984"/>
      <c r="GAJ184" s="984"/>
      <c r="GAK184" s="984"/>
      <c r="GAL184" s="984"/>
      <c r="GAM184" s="984"/>
      <c r="GAN184" s="984"/>
      <c r="GAO184" s="984"/>
      <c r="GAP184" s="984"/>
      <c r="GAQ184" s="984"/>
      <c r="GAR184" s="984"/>
      <c r="GAS184" s="984"/>
      <c r="GAT184" s="984"/>
      <c r="GAU184" s="984"/>
      <c r="GAV184" s="984"/>
      <c r="GAW184" s="984"/>
      <c r="GAX184" s="984"/>
      <c r="GAY184" s="984"/>
      <c r="GAZ184" s="984"/>
      <c r="GBA184" s="984"/>
      <c r="GBB184" s="984"/>
      <c r="GBC184" s="984"/>
      <c r="GBD184" s="984"/>
      <c r="GBE184" s="984"/>
      <c r="GBF184" s="984"/>
      <c r="GBG184" s="984"/>
      <c r="GBH184" s="984"/>
      <c r="GBI184" s="984"/>
      <c r="GBJ184" s="984"/>
      <c r="GBK184" s="984"/>
      <c r="GBL184" s="984"/>
      <c r="GBM184" s="984"/>
      <c r="GBN184" s="984"/>
      <c r="GBO184" s="984"/>
      <c r="GBP184" s="984"/>
      <c r="GBQ184" s="984"/>
      <c r="GBR184" s="984"/>
      <c r="GBS184" s="984"/>
      <c r="GBT184" s="984"/>
      <c r="GBU184" s="984"/>
      <c r="GBV184" s="984"/>
      <c r="GBW184" s="984"/>
      <c r="GBX184" s="984"/>
      <c r="GBY184" s="984"/>
      <c r="GBZ184" s="984"/>
      <c r="GCA184" s="984"/>
      <c r="GCB184" s="984"/>
      <c r="GCC184" s="984"/>
      <c r="GCD184" s="984"/>
      <c r="GCE184" s="984"/>
      <c r="GCF184" s="984"/>
      <c r="GCG184" s="984"/>
      <c r="GCH184" s="984"/>
      <c r="GCI184" s="984"/>
      <c r="GCJ184" s="984"/>
      <c r="GCK184" s="984"/>
      <c r="GCL184" s="984"/>
      <c r="GCM184" s="984"/>
      <c r="GCN184" s="984"/>
      <c r="GCO184" s="984"/>
      <c r="GCP184" s="984"/>
      <c r="GCQ184" s="984"/>
      <c r="GCR184" s="984"/>
      <c r="GCS184" s="984"/>
      <c r="GCT184" s="984"/>
      <c r="GCU184" s="984"/>
      <c r="GCV184" s="984"/>
      <c r="GCW184" s="984"/>
      <c r="GCX184" s="984"/>
      <c r="GCY184" s="984"/>
      <c r="GCZ184" s="984"/>
      <c r="GDA184" s="984"/>
      <c r="GDB184" s="984"/>
      <c r="GDC184" s="984"/>
      <c r="GDD184" s="984"/>
      <c r="GDE184" s="984"/>
      <c r="GDF184" s="984"/>
      <c r="GDG184" s="984"/>
      <c r="GDH184" s="984"/>
      <c r="GDI184" s="984"/>
      <c r="GDJ184" s="984"/>
      <c r="GDK184" s="984"/>
      <c r="GDL184" s="984"/>
      <c r="GDM184" s="984"/>
      <c r="GDN184" s="984"/>
      <c r="GDO184" s="984"/>
      <c r="GDP184" s="984"/>
      <c r="GDQ184" s="984"/>
      <c r="GDR184" s="984"/>
      <c r="GDS184" s="984"/>
      <c r="GDT184" s="984"/>
      <c r="GDU184" s="984"/>
      <c r="GDV184" s="984"/>
      <c r="GDW184" s="984"/>
      <c r="GDX184" s="984"/>
      <c r="GDY184" s="984"/>
      <c r="GDZ184" s="984"/>
      <c r="GEA184" s="984"/>
      <c r="GEB184" s="984"/>
      <c r="GEC184" s="984"/>
      <c r="GED184" s="984"/>
      <c r="GEE184" s="984"/>
      <c r="GEF184" s="984"/>
      <c r="GEG184" s="984"/>
      <c r="GEH184" s="984"/>
      <c r="GEI184" s="984"/>
      <c r="GEJ184" s="984"/>
      <c r="GEK184" s="984"/>
      <c r="GEL184" s="984"/>
      <c r="GEM184" s="984"/>
      <c r="GEN184" s="984"/>
      <c r="GEO184" s="984"/>
      <c r="GEP184" s="984"/>
      <c r="GEQ184" s="984"/>
      <c r="GER184" s="984"/>
      <c r="GES184" s="984"/>
      <c r="GET184" s="984"/>
      <c r="GEU184" s="984"/>
      <c r="GEV184" s="984"/>
      <c r="GEW184" s="984"/>
      <c r="GEX184" s="984"/>
      <c r="GEY184" s="984"/>
      <c r="GEZ184" s="984"/>
      <c r="GFA184" s="984"/>
      <c r="GFB184" s="984"/>
      <c r="GFC184" s="984"/>
      <c r="GFD184" s="984"/>
      <c r="GFE184" s="984"/>
      <c r="GFF184" s="984"/>
      <c r="GFG184" s="984"/>
      <c r="GFH184" s="984"/>
      <c r="GFI184" s="984"/>
      <c r="GFJ184" s="984"/>
      <c r="GFK184" s="984"/>
      <c r="GFL184" s="984"/>
      <c r="GFM184" s="984"/>
      <c r="GFN184" s="984"/>
      <c r="GFO184" s="984"/>
      <c r="GFP184" s="984"/>
      <c r="GFQ184" s="984"/>
      <c r="GFR184" s="984"/>
      <c r="GFS184" s="984"/>
      <c r="GFT184" s="984"/>
      <c r="GFU184" s="984"/>
      <c r="GFV184" s="984"/>
      <c r="GFW184" s="984"/>
      <c r="GFX184" s="984"/>
      <c r="GFY184" s="984"/>
      <c r="GFZ184" s="984"/>
      <c r="GGA184" s="984"/>
      <c r="GGB184" s="984"/>
      <c r="GGC184" s="984"/>
      <c r="GGD184" s="984"/>
      <c r="GGE184" s="984"/>
      <c r="GGF184" s="984"/>
      <c r="GGG184" s="984"/>
      <c r="GGH184" s="984"/>
      <c r="GGI184" s="984"/>
      <c r="GGJ184" s="984"/>
      <c r="GGK184" s="984"/>
      <c r="GGL184" s="984"/>
      <c r="GGM184" s="984"/>
      <c r="GGN184" s="984"/>
      <c r="GGO184" s="984"/>
      <c r="GGP184" s="984"/>
      <c r="GGQ184" s="984"/>
      <c r="GGR184" s="984"/>
      <c r="GGS184" s="984"/>
      <c r="GGT184" s="984"/>
      <c r="GGU184" s="984"/>
      <c r="GGV184" s="984"/>
      <c r="GGW184" s="984"/>
      <c r="GGX184" s="984"/>
      <c r="GGY184" s="984"/>
      <c r="GGZ184" s="984"/>
      <c r="GHA184" s="984"/>
      <c r="GHB184" s="984"/>
      <c r="GHC184" s="984"/>
      <c r="GHD184" s="984"/>
      <c r="GHE184" s="984"/>
      <c r="GHF184" s="984"/>
      <c r="GHG184" s="984"/>
      <c r="GHH184" s="984"/>
      <c r="GHI184" s="984"/>
      <c r="GHJ184" s="984"/>
      <c r="GHK184" s="984"/>
      <c r="GHL184" s="984"/>
      <c r="GHM184" s="984"/>
      <c r="GHN184" s="984"/>
      <c r="GHO184" s="984"/>
      <c r="GHP184" s="984"/>
      <c r="GHQ184" s="984"/>
      <c r="GHR184" s="984"/>
      <c r="GHS184" s="984"/>
      <c r="GHT184" s="984"/>
      <c r="GHU184" s="984"/>
      <c r="GHV184" s="984"/>
      <c r="GHW184" s="984"/>
      <c r="GHX184" s="984"/>
      <c r="GHY184" s="984"/>
      <c r="GHZ184" s="984"/>
      <c r="GIA184" s="984"/>
      <c r="GIB184" s="984"/>
      <c r="GIC184" s="984"/>
      <c r="GID184" s="984"/>
      <c r="GIE184" s="984"/>
      <c r="GIF184" s="984"/>
      <c r="GIG184" s="984"/>
      <c r="GIH184" s="984"/>
      <c r="GII184" s="984"/>
      <c r="GIJ184" s="984"/>
      <c r="GIK184" s="984"/>
      <c r="GIL184" s="984"/>
      <c r="GIM184" s="984"/>
      <c r="GIN184" s="984"/>
      <c r="GIO184" s="984"/>
      <c r="GIP184" s="984"/>
      <c r="GIQ184" s="984"/>
      <c r="GIR184" s="984"/>
      <c r="GIS184" s="984"/>
      <c r="GIT184" s="984"/>
      <c r="GIU184" s="984"/>
      <c r="GIV184" s="984"/>
      <c r="GIW184" s="984"/>
      <c r="GIX184" s="984"/>
      <c r="GIY184" s="984"/>
      <c r="GIZ184" s="984"/>
      <c r="GJA184" s="984"/>
      <c r="GJB184" s="984"/>
      <c r="GJC184" s="984"/>
      <c r="GJD184" s="984"/>
      <c r="GJE184" s="984"/>
      <c r="GJF184" s="984"/>
      <c r="GJG184" s="984"/>
      <c r="GJH184" s="984"/>
      <c r="GJI184" s="984"/>
      <c r="GJJ184" s="984"/>
      <c r="GJK184" s="984"/>
      <c r="GJL184" s="984"/>
      <c r="GJM184" s="984"/>
      <c r="GJN184" s="984"/>
      <c r="GJO184" s="984"/>
      <c r="GJP184" s="984"/>
      <c r="GJQ184" s="984"/>
      <c r="GJR184" s="984"/>
      <c r="GJS184" s="984"/>
      <c r="GJT184" s="984"/>
      <c r="GJU184" s="984"/>
      <c r="GJV184" s="984"/>
      <c r="GJW184" s="984"/>
      <c r="GJX184" s="984"/>
      <c r="GJY184" s="984"/>
      <c r="GJZ184" s="984"/>
      <c r="GKA184" s="984"/>
      <c r="GKB184" s="984"/>
      <c r="GKC184" s="984"/>
      <c r="GKD184" s="984"/>
      <c r="GKE184" s="984"/>
      <c r="GKF184" s="984"/>
      <c r="GKG184" s="984"/>
      <c r="GKH184" s="984"/>
      <c r="GKI184" s="984"/>
      <c r="GKJ184" s="984"/>
      <c r="GKK184" s="984"/>
      <c r="GKL184" s="984"/>
      <c r="GKM184" s="984"/>
      <c r="GKN184" s="984"/>
      <c r="GKO184" s="984"/>
      <c r="GKP184" s="984"/>
      <c r="GKQ184" s="984"/>
      <c r="GKR184" s="984"/>
      <c r="GKS184" s="984"/>
      <c r="GKT184" s="984"/>
      <c r="GKU184" s="984"/>
      <c r="GKV184" s="984"/>
      <c r="GKW184" s="984"/>
      <c r="GKX184" s="984"/>
      <c r="GKY184" s="984"/>
      <c r="GKZ184" s="984"/>
      <c r="GLA184" s="984"/>
      <c r="GLB184" s="984"/>
      <c r="GLC184" s="984"/>
      <c r="GLD184" s="984"/>
      <c r="GLE184" s="984"/>
      <c r="GLF184" s="984"/>
      <c r="GLG184" s="984"/>
      <c r="GLH184" s="984"/>
      <c r="GLI184" s="984"/>
      <c r="GLJ184" s="984"/>
      <c r="GLK184" s="984"/>
      <c r="GLL184" s="984"/>
      <c r="GLM184" s="984"/>
      <c r="GLN184" s="984"/>
      <c r="GLO184" s="984"/>
      <c r="GLP184" s="984"/>
      <c r="GLQ184" s="984"/>
      <c r="GLR184" s="984"/>
      <c r="GLS184" s="984"/>
      <c r="GLT184" s="984"/>
      <c r="GLU184" s="984"/>
      <c r="GLV184" s="984"/>
      <c r="GLW184" s="984"/>
      <c r="GLX184" s="984"/>
      <c r="GLY184" s="984"/>
      <c r="GLZ184" s="984"/>
      <c r="GMA184" s="984"/>
      <c r="GMB184" s="984"/>
      <c r="GMC184" s="984"/>
      <c r="GMD184" s="984"/>
      <c r="GME184" s="984"/>
      <c r="GMF184" s="984"/>
      <c r="GMG184" s="984"/>
      <c r="GMH184" s="984"/>
      <c r="GMI184" s="984"/>
      <c r="GMJ184" s="984"/>
      <c r="GMK184" s="984"/>
      <c r="GML184" s="984"/>
      <c r="GMM184" s="984"/>
      <c r="GMN184" s="984"/>
      <c r="GMO184" s="984"/>
      <c r="GMP184" s="984"/>
      <c r="GMQ184" s="984"/>
      <c r="GMR184" s="984"/>
      <c r="GMS184" s="984"/>
      <c r="GMT184" s="984"/>
      <c r="GMU184" s="984"/>
      <c r="GMV184" s="984"/>
      <c r="GMW184" s="984"/>
      <c r="GMX184" s="984"/>
      <c r="GMY184" s="984"/>
      <c r="GMZ184" s="984"/>
      <c r="GNA184" s="984"/>
      <c r="GNB184" s="984"/>
      <c r="GNC184" s="984"/>
      <c r="GND184" s="984"/>
      <c r="GNE184" s="984"/>
      <c r="GNF184" s="984"/>
      <c r="GNG184" s="984"/>
      <c r="GNH184" s="984"/>
      <c r="GNI184" s="984"/>
      <c r="GNJ184" s="984"/>
      <c r="GNK184" s="984"/>
      <c r="GNL184" s="984"/>
      <c r="GNM184" s="984"/>
      <c r="GNN184" s="984"/>
      <c r="GNO184" s="984"/>
      <c r="GNP184" s="984"/>
      <c r="GNQ184" s="984"/>
      <c r="GNR184" s="984"/>
      <c r="GNS184" s="984"/>
      <c r="GNT184" s="984"/>
      <c r="GNU184" s="984"/>
      <c r="GNV184" s="984"/>
      <c r="GNW184" s="984"/>
      <c r="GNX184" s="984"/>
      <c r="GNY184" s="984"/>
      <c r="GNZ184" s="984"/>
      <c r="GOA184" s="984"/>
      <c r="GOB184" s="984"/>
      <c r="GOC184" s="984"/>
      <c r="GOD184" s="984"/>
      <c r="GOE184" s="984"/>
      <c r="GOF184" s="984"/>
      <c r="GOG184" s="984"/>
      <c r="GOH184" s="984"/>
      <c r="GOI184" s="984"/>
      <c r="GOJ184" s="984"/>
      <c r="GOK184" s="984"/>
      <c r="GOL184" s="984"/>
      <c r="GOM184" s="984"/>
      <c r="GON184" s="984"/>
      <c r="GOO184" s="984"/>
      <c r="GOP184" s="984"/>
      <c r="GOQ184" s="984"/>
      <c r="GOR184" s="984"/>
      <c r="GOS184" s="984"/>
      <c r="GOT184" s="984"/>
      <c r="GOU184" s="984"/>
      <c r="GOV184" s="984"/>
      <c r="GOW184" s="984"/>
      <c r="GOX184" s="984"/>
      <c r="GOY184" s="984"/>
      <c r="GOZ184" s="984"/>
      <c r="GPA184" s="984"/>
      <c r="GPB184" s="984"/>
      <c r="GPC184" s="984"/>
      <c r="GPD184" s="984"/>
      <c r="GPE184" s="984"/>
      <c r="GPF184" s="984"/>
      <c r="GPG184" s="984"/>
      <c r="GPH184" s="984"/>
      <c r="GPI184" s="984"/>
      <c r="GPJ184" s="984"/>
      <c r="GPK184" s="984"/>
      <c r="GPL184" s="984"/>
      <c r="GPM184" s="984"/>
      <c r="GPN184" s="984"/>
      <c r="GPO184" s="984"/>
      <c r="GPP184" s="984"/>
      <c r="GPQ184" s="984"/>
      <c r="GPR184" s="984"/>
      <c r="GPS184" s="984"/>
      <c r="GPT184" s="984"/>
      <c r="GPU184" s="984"/>
      <c r="GPV184" s="984"/>
      <c r="GPW184" s="984"/>
      <c r="GPX184" s="984"/>
      <c r="GPY184" s="984"/>
      <c r="GPZ184" s="984"/>
      <c r="GQA184" s="984"/>
      <c r="GQB184" s="984"/>
      <c r="GQC184" s="984"/>
      <c r="GQD184" s="984"/>
      <c r="GQE184" s="984"/>
      <c r="GQF184" s="984"/>
      <c r="GQG184" s="984"/>
      <c r="GQH184" s="984"/>
      <c r="GQI184" s="984"/>
      <c r="GQJ184" s="984"/>
      <c r="GQK184" s="984"/>
      <c r="GQL184" s="984"/>
      <c r="GQM184" s="984"/>
      <c r="GQN184" s="984"/>
      <c r="GQO184" s="984"/>
      <c r="GQP184" s="984"/>
      <c r="GQQ184" s="984"/>
      <c r="GQR184" s="984"/>
      <c r="GQS184" s="984"/>
      <c r="GQT184" s="984"/>
      <c r="GQU184" s="984"/>
      <c r="GQV184" s="984"/>
      <c r="GQW184" s="984"/>
      <c r="GQX184" s="984"/>
      <c r="GQY184" s="984"/>
      <c r="GQZ184" s="984"/>
      <c r="GRA184" s="984"/>
      <c r="GRB184" s="984"/>
      <c r="GRC184" s="984"/>
      <c r="GRD184" s="984"/>
      <c r="GRE184" s="984"/>
      <c r="GRF184" s="984"/>
      <c r="GRG184" s="984"/>
      <c r="GRH184" s="984"/>
      <c r="GRI184" s="984"/>
      <c r="GRJ184" s="984"/>
      <c r="GRK184" s="984"/>
      <c r="GRL184" s="984"/>
      <c r="GRM184" s="984"/>
      <c r="GRN184" s="984"/>
      <c r="GRO184" s="984"/>
      <c r="GRP184" s="984"/>
      <c r="GRQ184" s="984"/>
      <c r="GRR184" s="984"/>
      <c r="GRS184" s="984"/>
      <c r="GRT184" s="984"/>
      <c r="GRU184" s="984"/>
      <c r="GRV184" s="984"/>
      <c r="GRW184" s="984"/>
      <c r="GRX184" s="984"/>
      <c r="GRY184" s="984"/>
      <c r="GRZ184" s="984"/>
      <c r="GSA184" s="984"/>
      <c r="GSB184" s="984"/>
      <c r="GSC184" s="984"/>
      <c r="GSD184" s="984"/>
      <c r="GSE184" s="984"/>
      <c r="GSF184" s="984"/>
      <c r="GSG184" s="984"/>
      <c r="GSH184" s="984"/>
      <c r="GSI184" s="984"/>
      <c r="GSJ184" s="984"/>
      <c r="GSK184" s="984"/>
      <c r="GSL184" s="984"/>
      <c r="GSM184" s="984"/>
      <c r="GSN184" s="984"/>
      <c r="GSO184" s="984"/>
      <c r="GSP184" s="984"/>
      <c r="GSQ184" s="984"/>
      <c r="GSR184" s="984"/>
      <c r="GSS184" s="984"/>
      <c r="GST184" s="984"/>
      <c r="GSU184" s="984"/>
      <c r="GSV184" s="984"/>
      <c r="GSW184" s="984"/>
      <c r="GSX184" s="984"/>
      <c r="GSY184" s="984"/>
      <c r="GSZ184" s="984"/>
      <c r="GTA184" s="984"/>
      <c r="GTB184" s="984"/>
      <c r="GTC184" s="984"/>
      <c r="GTD184" s="984"/>
      <c r="GTE184" s="984"/>
      <c r="GTF184" s="984"/>
      <c r="GTG184" s="984"/>
      <c r="GTH184" s="984"/>
      <c r="GTI184" s="984"/>
      <c r="GTJ184" s="984"/>
      <c r="GTK184" s="984"/>
      <c r="GTL184" s="984"/>
      <c r="GTM184" s="984"/>
      <c r="GTN184" s="984"/>
      <c r="GTO184" s="984"/>
      <c r="GTP184" s="984"/>
      <c r="GTQ184" s="984"/>
      <c r="GTR184" s="984"/>
      <c r="GTS184" s="984"/>
      <c r="GTT184" s="984"/>
      <c r="GTU184" s="984"/>
      <c r="GTV184" s="984"/>
      <c r="GTW184" s="984"/>
      <c r="GTX184" s="984"/>
      <c r="GTY184" s="984"/>
      <c r="GTZ184" s="984"/>
      <c r="GUA184" s="984"/>
      <c r="GUB184" s="984"/>
      <c r="GUC184" s="984"/>
      <c r="GUD184" s="984"/>
      <c r="GUE184" s="984"/>
      <c r="GUF184" s="984"/>
      <c r="GUG184" s="984"/>
      <c r="GUH184" s="984"/>
      <c r="GUI184" s="984"/>
      <c r="GUJ184" s="984"/>
      <c r="GUK184" s="984"/>
      <c r="GUL184" s="984"/>
      <c r="GUM184" s="984"/>
      <c r="GUN184" s="984"/>
      <c r="GUO184" s="984"/>
      <c r="GUP184" s="984"/>
      <c r="GUQ184" s="984"/>
      <c r="GUR184" s="984"/>
      <c r="GUS184" s="984"/>
      <c r="GUT184" s="984"/>
      <c r="GUU184" s="984"/>
      <c r="GUV184" s="984"/>
      <c r="GUW184" s="984"/>
      <c r="GUX184" s="984"/>
      <c r="GUY184" s="984"/>
      <c r="GUZ184" s="984"/>
      <c r="GVA184" s="984"/>
      <c r="GVB184" s="984"/>
      <c r="GVC184" s="984"/>
      <c r="GVD184" s="984"/>
      <c r="GVE184" s="984"/>
      <c r="GVF184" s="984"/>
      <c r="GVG184" s="984"/>
      <c r="GVH184" s="984"/>
      <c r="GVI184" s="984"/>
      <c r="GVJ184" s="984"/>
      <c r="GVK184" s="984"/>
      <c r="GVL184" s="984"/>
      <c r="GVM184" s="984"/>
      <c r="GVN184" s="984"/>
      <c r="GVO184" s="984"/>
      <c r="GVP184" s="984"/>
      <c r="GVQ184" s="984"/>
      <c r="GVR184" s="984"/>
      <c r="GVS184" s="984"/>
      <c r="GVT184" s="984"/>
      <c r="GVU184" s="984"/>
      <c r="GVV184" s="984"/>
      <c r="GVW184" s="984"/>
      <c r="GVX184" s="984"/>
      <c r="GVY184" s="984"/>
      <c r="GVZ184" s="984"/>
      <c r="GWA184" s="984"/>
      <c r="GWB184" s="984"/>
      <c r="GWC184" s="984"/>
      <c r="GWD184" s="984"/>
      <c r="GWE184" s="984"/>
      <c r="GWF184" s="984"/>
      <c r="GWG184" s="984"/>
      <c r="GWH184" s="984"/>
      <c r="GWI184" s="984"/>
      <c r="GWJ184" s="984"/>
      <c r="GWK184" s="984"/>
      <c r="GWL184" s="984"/>
      <c r="GWM184" s="984"/>
      <c r="GWN184" s="984"/>
      <c r="GWO184" s="984"/>
      <c r="GWP184" s="984"/>
      <c r="GWQ184" s="984"/>
      <c r="GWR184" s="984"/>
      <c r="GWS184" s="984"/>
      <c r="GWT184" s="984"/>
      <c r="GWU184" s="984"/>
      <c r="GWV184" s="984"/>
      <c r="GWW184" s="984"/>
      <c r="GWX184" s="984"/>
      <c r="GWY184" s="984"/>
      <c r="GWZ184" s="984"/>
      <c r="GXA184" s="984"/>
      <c r="GXB184" s="984"/>
      <c r="GXC184" s="984"/>
      <c r="GXD184" s="984"/>
      <c r="GXE184" s="984"/>
      <c r="GXF184" s="984"/>
      <c r="GXG184" s="984"/>
      <c r="GXH184" s="984"/>
      <c r="GXI184" s="984"/>
      <c r="GXJ184" s="984"/>
      <c r="GXK184" s="984"/>
      <c r="GXL184" s="984"/>
      <c r="GXM184" s="984"/>
      <c r="GXN184" s="984"/>
      <c r="GXO184" s="984"/>
      <c r="GXP184" s="984"/>
      <c r="GXQ184" s="984"/>
      <c r="GXR184" s="984"/>
      <c r="GXS184" s="984"/>
      <c r="GXT184" s="984"/>
      <c r="GXU184" s="984"/>
      <c r="GXV184" s="984"/>
      <c r="GXW184" s="984"/>
      <c r="GXX184" s="984"/>
      <c r="GXY184" s="984"/>
      <c r="GXZ184" s="984"/>
      <c r="GYA184" s="984"/>
      <c r="GYB184" s="984"/>
      <c r="GYC184" s="984"/>
      <c r="GYD184" s="984"/>
      <c r="GYE184" s="984"/>
      <c r="GYF184" s="984"/>
      <c r="GYG184" s="984"/>
      <c r="GYH184" s="984"/>
      <c r="GYI184" s="984"/>
      <c r="GYJ184" s="984"/>
      <c r="GYK184" s="984"/>
      <c r="GYL184" s="984"/>
      <c r="GYM184" s="984"/>
      <c r="GYN184" s="984"/>
      <c r="GYO184" s="984"/>
      <c r="GYP184" s="984"/>
      <c r="GYQ184" s="984"/>
      <c r="GYR184" s="984"/>
      <c r="GYS184" s="984"/>
      <c r="GYT184" s="984"/>
      <c r="GYU184" s="984"/>
      <c r="GYV184" s="984"/>
      <c r="GYW184" s="984"/>
      <c r="GYX184" s="984"/>
      <c r="GYY184" s="984"/>
      <c r="GYZ184" s="984"/>
      <c r="GZA184" s="984"/>
      <c r="GZB184" s="984"/>
      <c r="GZC184" s="984"/>
      <c r="GZD184" s="984"/>
      <c r="GZE184" s="984"/>
      <c r="GZF184" s="984"/>
      <c r="GZG184" s="984"/>
      <c r="GZH184" s="984"/>
      <c r="GZI184" s="984"/>
      <c r="GZJ184" s="984"/>
      <c r="GZK184" s="984"/>
      <c r="GZL184" s="984"/>
      <c r="GZM184" s="984"/>
      <c r="GZN184" s="984"/>
      <c r="GZO184" s="984"/>
      <c r="GZP184" s="984"/>
      <c r="GZQ184" s="984"/>
      <c r="GZR184" s="984"/>
      <c r="GZS184" s="984"/>
      <c r="GZT184" s="984"/>
      <c r="GZU184" s="984"/>
      <c r="GZV184" s="984"/>
      <c r="GZW184" s="984"/>
      <c r="GZX184" s="984"/>
      <c r="GZY184" s="984"/>
      <c r="GZZ184" s="984"/>
      <c r="HAA184" s="984"/>
      <c r="HAB184" s="984"/>
      <c r="HAC184" s="984"/>
      <c r="HAD184" s="984"/>
      <c r="HAE184" s="984"/>
      <c r="HAF184" s="984"/>
      <c r="HAG184" s="984"/>
      <c r="HAH184" s="984"/>
      <c r="HAI184" s="984"/>
      <c r="HAJ184" s="984"/>
      <c r="HAK184" s="984"/>
      <c r="HAL184" s="984"/>
      <c r="HAM184" s="984"/>
      <c r="HAN184" s="984"/>
      <c r="HAO184" s="984"/>
      <c r="HAP184" s="984"/>
      <c r="HAQ184" s="984"/>
      <c r="HAR184" s="984"/>
      <c r="HAS184" s="984"/>
      <c r="HAT184" s="984"/>
      <c r="HAU184" s="984"/>
      <c r="HAV184" s="984"/>
      <c r="HAW184" s="984"/>
      <c r="HAX184" s="984"/>
      <c r="HAY184" s="984"/>
      <c r="HAZ184" s="984"/>
      <c r="HBA184" s="984"/>
      <c r="HBB184" s="984"/>
      <c r="HBC184" s="984"/>
      <c r="HBD184" s="984"/>
      <c r="HBE184" s="984"/>
      <c r="HBF184" s="984"/>
      <c r="HBG184" s="984"/>
      <c r="HBH184" s="984"/>
      <c r="HBI184" s="984"/>
      <c r="HBJ184" s="984"/>
      <c r="HBK184" s="984"/>
      <c r="HBL184" s="984"/>
      <c r="HBM184" s="984"/>
      <c r="HBN184" s="984"/>
      <c r="HBO184" s="984"/>
      <c r="HBP184" s="984"/>
      <c r="HBQ184" s="984"/>
      <c r="HBR184" s="984"/>
      <c r="HBS184" s="984"/>
      <c r="HBT184" s="984"/>
      <c r="HBU184" s="984"/>
      <c r="HBV184" s="984"/>
      <c r="HBW184" s="984"/>
      <c r="HBX184" s="984"/>
      <c r="HBY184" s="984"/>
      <c r="HBZ184" s="984"/>
      <c r="HCA184" s="984"/>
      <c r="HCB184" s="984"/>
      <c r="HCC184" s="984"/>
      <c r="HCD184" s="984"/>
      <c r="HCE184" s="984"/>
      <c r="HCF184" s="984"/>
      <c r="HCG184" s="984"/>
      <c r="HCH184" s="984"/>
      <c r="HCI184" s="984"/>
      <c r="HCJ184" s="984"/>
      <c r="HCK184" s="984"/>
      <c r="HCL184" s="984"/>
      <c r="HCM184" s="984"/>
      <c r="HCN184" s="984"/>
      <c r="HCO184" s="984"/>
      <c r="HCP184" s="984"/>
      <c r="HCQ184" s="984"/>
      <c r="HCR184" s="984"/>
      <c r="HCS184" s="984"/>
      <c r="HCT184" s="984"/>
      <c r="HCU184" s="984"/>
      <c r="HCV184" s="984"/>
      <c r="HCW184" s="984"/>
      <c r="HCX184" s="984"/>
      <c r="HCY184" s="984"/>
      <c r="HCZ184" s="984"/>
      <c r="HDA184" s="984"/>
      <c r="HDB184" s="984"/>
      <c r="HDC184" s="984"/>
      <c r="HDD184" s="984"/>
      <c r="HDE184" s="984"/>
      <c r="HDF184" s="984"/>
      <c r="HDG184" s="984"/>
      <c r="HDH184" s="984"/>
      <c r="HDI184" s="984"/>
      <c r="HDJ184" s="984"/>
      <c r="HDK184" s="984"/>
      <c r="HDL184" s="984"/>
      <c r="HDM184" s="984"/>
      <c r="HDN184" s="984"/>
      <c r="HDO184" s="984"/>
      <c r="HDP184" s="984"/>
      <c r="HDQ184" s="984"/>
      <c r="HDR184" s="984"/>
      <c r="HDS184" s="984"/>
      <c r="HDT184" s="984"/>
      <c r="HDU184" s="984"/>
      <c r="HDV184" s="984"/>
      <c r="HDW184" s="984"/>
      <c r="HDX184" s="984"/>
      <c r="HDY184" s="984"/>
      <c r="HDZ184" s="984"/>
      <c r="HEA184" s="984"/>
      <c r="HEB184" s="984"/>
      <c r="HEC184" s="984"/>
      <c r="HED184" s="984"/>
      <c r="HEE184" s="984"/>
      <c r="HEF184" s="984"/>
      <c r="HEG184" s="984"/>
      <c r="HEH184" s="984"/>
      <c r="HEI184" s="984"/>
      <c r="HEJ184" s="984"/>
      <c r="HEK184" s="984"/>
      <c r="HEL184" s="984"/>
      <c r="HEM184" s="984"/>
      <c r="HEN184" s="984"/>
      <c r="HEO184" s="984"/>
      <c r="HEP184" s="984"/>
      <c r="HEQ184" s="984"/>
      <c r="HER184" s="984"/>
      <c r="HES184" s="984"/>
      <c r="HET184" s="984"/>
      <c r="HEU184" s="984"/>
      <c r="HEV184" s="984"/>
      <c r="HEW184" s="984"/>
      <c r="HEX184" s="984"/>
      <c r="HEY184" s="984"/>
      <c r="HEZ184" s="984"/>
      <c r="HFA184" s="984"/>
      <c r="HFB184" s="984"/>
      <c r="HFC184" s="984"/>
      <c r="HFD184" s="984"/>
      <c r="HFE184" s="984"/>
      <c r="HFF184" s="984"/>
      <c r="HFG184" s="984"/>
      <c r="HFH184" s="984"/>
      <c r="HFI184" s="984"/>
      <c r="HFJ184" s="984"/>
      <c r="HFK184" s="984"/>
      <c r="HFL184" s="984"/>
      <c r="HFM184" s="984"/>
      <c r="HFN184" s="984"/>
      <c r="HFO184" s="984"/>
      <c r="HFP184" s="984"/>
      <c r="HFQ184" s="984"/>
      <c r="HFR184" s="984"/>
      <c r="HFS184" s="984"/>
      <c r="HFT184" s="984"/>
      <c r="HFU184" s="984"/>
      <c r="HFV184" s="984"/>
      <c r="HFW184" s="984"/>
      <c r="HFX184" s="984"/>
      <c r="HFY184" s="984"/>
      <c r="HFZ184" s="984"/>
      <c r="HGA184" s="984"/>
      <c r="HGB184" s="984"/>
      <c r="HGC184" s="984"/>
      <c r="HGD184" s="984"/>
      <c r="HGE184" s="984"/>
      <c r="HGF184" s="984"/>
      <c r="HGG184" s="984"/>
      <c r="HGH184" s="984"/>
      <c r="HGI184" s="984"/>
      <c r="HGJ184" s="984"/>
      <c r="HGK184" s="984"/>
      <c r="HGL184" s="984"/>
      <c r="HGM184" s="984"/>
      <c r="HGN184" s="984"/>
      <c r="HGO184" s="984"/>
      <c r="HGP184" s="984"/>
      <c r="HGQ184" s="984"/>
      <c r="HGR184" s="984"/>
      <c r="HGS184" s="984"/>
      <c r="HGT184" s="984"/>
      <c r="HGU184" s="984"/>
      <c r="HGV184" s="984"/>
      <c r="HGW184" s="984"/>
      <c r="HGX184" s="984"/>
      <c r="HGY184" s="984"/>
      <c r="HGZ184" s="984"/>
      <c r="HHA184" s="984"/>
      <c r="HHB184" s="984"/>
      <c r="HHC184" s="984"/>
      <c r="HHD184" s="984"/>
      <c r="HHE184" s="984"/>
      <c r="HHF184" s="984"/>
      <c r="HHG184" s="984"/>
      <c r="HHH184" s="984"/>
      <c r="HHI184" s="984"/>
      <c r="HHJ184" s="984"/>
      <c r="HHK184" s="984"/>
      <c r="HHL184" s="984"/>
      <c r="HHM184" s="984"/>
      <c r="HHN184" s="984"/>
      <c r="HHO184" s="984"/>
      <c r="HHP184" s="984"/>
      <c r="HHQ184" s="984"/>
      <c r="HHR184" s="984"/>
      <c r="HHS184" s="984"/>
      <c r="HHT184" s="984"/>
      <c r="HHU184" s="984"/>
      <c r="HHV184" s="984"/>
      <c r="HHW184" s="984"/>
      <c r="HHX184" s="984"/>
      <c r="HHY184" s="984"/>
      <c r="HHZ184" s="984"/>
      <c r="HIA184" s="984"/>
      <c r="HIB184" s="984"/>
      <c r="HIC184" s="984"/>
      <c r="HID184" s="984"/>
      <c r="HIE184" s="984"/>
      <c r="HIF184" s="984"/>
      <c r="HIG184" s="984"/>
      <c r="HIH184" s="984"/>
      <c r="HII184" s="984"/>
      <c r="HIJ184" s="984"/>
      <c r="HIK184" s="984"/>
      <c r="HIL184" s="984"/>
      <c r="HIM184" s="984"/>
      <c r="HIN184" s="984"/>
      <c r="HIO184" s="984"/>
      <c r="HIP184" s="984"/>
      <c r="HIQ184" s="984"/>
      <c r="HIR184" s="984"/>
      <c r="HIS184" s="984"/>
      <c r="HIT184" s="984"/>
      <c r="HIU184" s="984"/>
      <c r="HIV184" s="984"/>
      <c r="HIW184" s="984"/>
      <c r="HIX184" s="984"/>
      <c r="HIY184" s="984"/>
      <c r="HIZ184" s="984"/>
      <c r="HJA184" s="984"/>
      <c r="HJB184" s="984"/>
      <c r="HJC184" s="984"/>
      <c r="HJD184" s="984"/>
      <c r="HJE184" s="984"/>
      <c r="HJF184" s="984"/>
      <c r="HJG184" s="984"/>
      <c r="HJH184" s="984"/>
      <c r="HJI184" s="984"/>
      <c r="HJJ184" s="984"/>
      <c r="HJK184" s="984"/>
      <c r="HJL184" s="984"/>
      <c r="HJM184" s="984"/>
      <c r="HJN184" s="984"/>
      <c r="HJO184" s="984"/>
      <c r="HJP184" s="984"/>
      <c r="HJQ184" s="984"/>
      <c r="HJR184" s="984"/>
      <c r="HJS184" s="984"/>
      <c r="HJT184" s="984"/>
      <c r="HJU184" s="984"/>
      <c r="HJV184" s="984"/>
      <c r="HJW184" s="984"/>
      <c r="HJX184" s="984"/>
      <c r="HJY184" s="984"/>
      <c r="HJZ184" s="984"/>
      <c r="HKA184" s="984"/>
      <c r="HKB184" s="984"/>
      <c r="HKC184" s="984"/>
      <c r="HKD184" s="984"/>
      <c r="HKE184" s="984"/>
      <c r="HKF184" s="984"/>
      <c r="HKG184" s="984"/>
      <c r="HKH184" s="984"/>
      <c r="HKI184" s="984"/>
      <c r="HKJ184" s="984"/>
      <c r="HKK184" s="984"/>
      <c r="HKL184" s="984"/>
      <c r="HKM184" s="984"/>
      <c r="HKN184" s="984"/>
      <c r="HKO184" s="984"/>
      <c r="HKP184" s="984"/>
      <c r="HKQ184" s="984"/>
      <c r="HKR184" s="984"/>
      <c r="HKS184" s="984"/>
      <c r="HKT184" s="984"/>
      <c r="HKU184" s="984"/>
      <c r="HKV184" s="984"/>
      <c r="HKW184" s="984"/>
      <c r="HKX184" s="984"/>
      <c r="HKY184" s="984"/>
      <c r="HKZ184" s="984"/>
      <c r="HLA184" s="984"/>
      <c r="HLB184" s="984"/>
      <c r="HLC184" s="984"/>
      <c r="HLD184" s="984"/>
      <c r="HLE184" s="984"/>
      <c r="HLF184" s="984"/>
      <c r="HLG184" s="984"/>
      <c r="HLH184" s="984"/>
      <c r="HLI184" s="984"/>
      <c r="HLJ184" s="984"/>
      <c r="HLK184" s="984"/>
      <c r="HLL184" s="984"/>
      <c r="HLM184" s="984"/>
      <c r="HLN184" s="984"/>
      <c r="HLO184" s="984"/>
      <c r="HLP184" s="984"/>
      <c r="HLQ184" s="984"/>
      <c r="HLR184" s="984"/>
      <c r="HLS184" s="984"/>
      <c r="HLT184" s="984"/>
      <c r="HLU184" s="984"/>
      <c r="HLV184" s="984"/>
      <c r="HLW184" s="984"/>
      <c r="HLX184" s="984"/>
      <c r="HLY184" s="984"/>
      <c r="HLZ184" s="984"/>
      <c r="HMA184" s="984"/>
      <c r="HMB184" s="984"/>
      <c r="HMC184" s="984"/>
      <c r="HMD184" s="984"/>
      <c r="HME184" s="984"/>
      <c r="HMF184" s="984"/>
      <c r="HMG184" s="984"/>
      <c r="HMH184" s="984"/>
      <c r="HMI184" s="984"/>
      <c r="HMJ184" s="984"/>
      <c r="HMK184" s="984"/>
      <c r="HML184" s="984"/>
      <c r="HMM184" s="984"/>
      <c r="HMN184" s="984"/>
      <c r="HMO184" s="984"/>
      <c r="HMP184" s="984"/>
      <c r="HMQ184" s="984"/>
      <c r="HMR184" s="984"/>
      <c r="HMS184" s="984"/>
      <c r="HMT184" s="984"/>
      <c r="HMU184" s="984"/>
      <c r="HMV184" s="984"/>
      <c r="HMW184" s="984"/>
      <c r="HMX184" s="984"/>
      <c r="HMY184" s="984"/>
      <c r="HMZ184" s="984"/>
      <c r="HNA184" s="984"/>
      <c r="HNB184" s="984"/>
      <c r="HNC184" s="984"/>
      <c r="HND184" s="984"/>
      <c r="HNE184" s="984"/>
      <c r="HNF184" s="984"/>
      <c r="HNG184" s="984"/>
      <c r="HNH184" s="984"/>
      <c r="HNI184" s="984"/>
      <c r="HNJ184" s="984"/>
      <c r="HNK184" s="984"/>
      <c r="HNL184" s="984"/>
      <c r="HNM184" s="984"/>
      <c r="HNN184" s="984"/>
      <c r="HNO184" s="984"/>
      <c r="HNP184" s="984"/>
      <c r="HNQ184" s="984"/>
      <c r="HNR184" s="984"/>
      <c r="HNS184" s="984"/>
      <c r="HNT184" s="984"/>
      <c r="HNU184" s="984"/>
      <c r="HNV184" s="984"/>
      <c r="HNW184" s="984"/>
      <c r="HNX184" s="984"/>
      <c r="HNY184" s="984"/>
      <c r="HNZ184" s="984"/>
      <c r="HOA184" s="984"/>
      <c r="HOB184" s="984"/>
      <c r="HOC184" s="984"/>
      <c r="HOD184" s="984"/>
      <c r="HOE184" s="984"/>
      <c r="HOF184" s="984"/>
      <c r="HOG184" s="984"/>
      <c r="HOH184" s="984"/>
      <c r="HOI184" s="984"/>
      <c r="HOJ184" s="984"/>
      <c r="HOK184" s="984"/>
      <c r="HOL184" s="984"/>
      <c r="HOM184" s="984"/>
      <c r="HON184" s="984"/>
      <c r="HOO184" s="984"/>
      <c r="HOP184" s="984"/>
      <c r="HOQ184" s="984"/>
      <c r="HOR184" s="984"/>
      <c r="HOS184" s="984"/>
      <c r="HOT184" s="984"/>
      <c r="HOU184" s="984"/>
      <c r="HOV184" s="984"/>
      <c r="HOW184" s="984"/>
      <c r="HOX184" s="984"/>
      <c r="HOY184" s="984"/>
      <c r="HOZ184" s="984"/>
      <c r="HPA184" s="984"/>
      <c r="HPB184" s="984"/>
      <c r="HPC184" s="984"/>
      <c r="HPD184" s="984"/>
      <c r="HPE184" s="984"/>
      <c r="HPF184" s="984"/>
      <c r="HPG184" s="984"/>
      <c r="HPH184" s="984"/>
      <c r="HPI184" s="984"/>
      <c r="HPJ184" s="984"/>
      <c r="HPK184" s="984"/>
      <c r="HPL184" s="984"/>
      <c r="HPM184" s="984"/>
      <c r="HPN184" s="984"/>
      <c r="HPO184" s="984"/>
      <c r="HPP184" s="984"/>
      <c r="HPQ184" s="984"/>
      <c r="HPR184" s="984"/>
      <c r="HPS184" s="984"/>
      <c r="HPT184" s="984"/>
      <c r="HPU184" s="984"/>
      <c r="HPV184" s="984"/>
      <c r="HPW184" s="984"/>
      <c r="HPX184" s="984"/>
      <c r="HPY184" s="984"/>
      <c r="HPZ184" s="984"/>
      <c r="HQA184" s="984"/>
      <c r="HQB184" s="984"/>
      <c r="HQC184" s="984"/>
      <c r="HQD184" s="984"/>
      <c r="HQE184" s="984"/>
      <c r="HQF184" s="984"/>
      <c r="HQG184" s="984"/>
      <c r="HQH184" s="984"/>
      <c r="HQI184" s="984"/>
      <c r="HQJ184" s="984"/>
      <c r="HQK184" s="984"/>
      <c r="HQL184" s="984"/>
      <c r="HQM184" s="984"/>
      <c r="HQN184" s="984"/>
      <c r="HQO184" s="984"/>
      <c r="HQP184" s="984"/>
      <c r="HQQ184" s="984"/>
      <c r="HQR184" s="984"/>
      <c r="HQS184" s="984"/>
      <c r="HQT184" s="984"/>
      <c r="HQU184" s="984"/>
      <c r="HQV184" s="984"/>
      <c r="HQW184" s="984"/>
      <c r="HQX184" s="984"/>
      <c r="HQY184" s="984"/>
      <c r="HQZ184" s="984"/>
      <c r="HRA184" s="984"/>
      <c r="HRB184" s="984"/>
      <c r="HRC184" s="984"/>
      <c r="HRD184" s="984"/>
      <c r="HRE184" s="984"/>
      <c r="HRF184" s="984"/>
      <c r="HRG184" s="984"/>
      <c r="HRH184" s="984"/>
      <c r="HRI184" s="984"/>
      <c r="HRJ184" s="984"/>
      <c r="HRK184" s="984"/>
      <c r="HRL184" s="984"/>
      <c r="HRM184" s="984"/>
      <c r="HRN184" s="984"/>
      <c r="HRO184" s="984"/>
      <c r="HRP184" s="984"/>
      <c r="HRQ184" s="984"/>
      <c r="HRR184" s="984"/>
      <c r="HRS184" s="984"/>
      <c r="HRT184" s="984"/>
      <c r="HRU184" s="984"/>
      <c r="HRV184" s="984"/>
      <c r="HRW184" s="984"/>
      <c r="HRX184" s="984"/>
      <c r="HRY184" s="984"/>
      <c r="HRZ184" s="984"/>
      <c r="HSA184" s="984"/>
      <c r="HSB184" s="984"/>
      <c r="HSC184" s="984"/>
      <c r="HSD184" s="984"/>
      <c r="HSE184" s="984"/>
      <c r="HSF184" s="984"/>
      <c r="HSG184" s="984"/>
      <c r="HSH184" s="984"/>
      <c r="HSI184" s="984"/>
      <c r="HSJ184" s="984"/>
      <c r="HSK184" s="984"/>
      <c r="HSL184" s="984"/>
      <c r="HSM184" s="984"/>
      <c r="HSN184" s="984"/>
      <c r="HSO184" s="984"/>
      <c r="HSP184" s="984"/>
      <c r="HSQ184" s="984"/>
      <c r="HSR184" s="984"/>
      <c r="HSS184" s="984"/>
      <c r="HST184" s="984"/>
      <c r="HSU184" s="984"/>
      <c r="HSV184" s="984"/>
      <c r="HSW184" s="984"/>
      <c r="HSX184" s="984"/>
      <c r="HSY184" s="984"/>
      <c r="HSZ184" s="984"/>
      <c r="HTA184" s="984"/>
      <c r="HTB184" s="984"/>
      <c r="HTC184" s="984"/>
      <c r="HTD184" s="984"/>
      <c r="HTE184" s="984"/>
      <c r="HTF184" s="984"/>
      <c r="HTG184" s="984"/>
      <c r="HTH184" s="984"/>
      <c r="HTI184" s="984"/>
      <c r="HTJ184" s="984"/>
      <c r="HTK184" s="984"/>
      <c r="HTL184" s="984"/>
      <c r="HTM184" s="984"/>
      <c r="HTN184" s="984"/>
      <c r="HTO184" s="984"/>
      <c r="HTP184" s="984"/>
      <c r="HTQ184" s="984"/>
      <c r="HTR184" s="984"/>
      <c r="HTS184" s="984"/>
      <c r="HTT184" s="984"/>
      <c r="HTU184" s="984"/>
      <c r="HTV184" s="984"/>
      <c r="HTW184" s="984"/>
      <c r="HTX184" s="984"/>
      <c r="HTY184" s="984"/>
      <c r="HTZ184" s="984"/>
      <c r="HUA184" s="984"/>
      <c r="HUB184" s="984"/>
      <c r="HUC184" s="984"/>
      <c r="HUD184" s="984"/>
      <c r="HUE184" s="984"/>
      <c r="HUF184" s="984"/>
      <c r="HUG184" s="984"/>
      <c r="HUH184" s="984"/>
      <c r="HUI184" s="984"/>
      <c r="HUJ184" s="984"/>
      <c r="HUK184" s="984"/>
      <c r="HUL184" s="984"/>
      <c r="HUM184" s="984"/>
      <c r="HUN184" s="984"/>
      <c r="HUO184" s="984"/>
      <c r="HUP184" s="984"/>
      <c r="HUQ184" s="984"/>
      <c r="HUR184" s="984"/>
      <c r="HUS184" s="984"/>
      <c r="HUT184" s="984"/>
      <c r="HUU184" s="984"/>
      <c r="HUV184" s="984"/>
      <c r="HUW184" s="984"/>
      <c r="HUX184" s="984"/>
      <c r="HUY184" s="984"/>
      <c r="HUZ184" s="984"/>
      <c r="HVA184" s="984"/>
      <c r="HVB184" s="984"/>
      <c r="HVC184" s="984"/>
      <c r="HVD184" s="984"/>
      <c r="HVE184" s="984"/>
      <c r="HVF184" s="984"/>
      <c r="HVG184" s="984"/>
      <c r="HVH184" s="984"/>
      <c r="HVI184" s="984"/>
      <c r="HVJ184" s="984"/>
      <c r="HVK184" s="984"/>
      <c r="HVL184" s="984"/>
      <c r="HVM184" s="984"/>
      <c r="HVN184" s="984"/>
      <c r="HVO184" s="984"/>
      <c r="HVP184" s="984"/>
      <c r="HVQ184" s="984"/>
      <c r="HVR184" s="984"/>
      <c r="HVS184" s="984"/>
      <c r="HVT184" s="984"/>
      <c r="HVU184" s="984"/>
      <c r="HVV184" s="984"/>
      <c r="HVW184" s="984"/>
      <c r="HVX184" s="984"/>
      <c r="HVY184" s="984"/>
      <c r="HVZ184" s="984"/>
      <c r="HWA184" s="984"/>
      <c r="HWB184" s="984"/>
      <c r="HWC184" s="984"/>
      <c r="HWD184" s="984"/>
      <c r="HWE184" s="984"/>
      <c r="HWF184" s="984"/>
      <c r="HWG184" s="984"/>
      <c r="HWH184" s="984"/>
      <c r="HWI184" s="984"/>
      <c r="HWJ184" s="984"/>
      <c r="HWK184" s="984"/>
      <c r="HWL184" s="984"/>
      <c r="HWM184" s="984"/>
      <c r="HWN184" s="984"/>
      <c r="HWO184" s="984"/>
      <c r="HWP184" s="984"/>
      <c r="HWQ184" s="984"/>
      <c r="HWR184" s="984"/>
      <c r="HWS184" s="984"/>
      <c r="HWT184" s="984"/>
      <c r="HWU184" s="984"/>
      <c r="HWV184" s="984"/>
      <c r="HWW184" s="984"/>
      <c r="HWX184" s="984"/>
      <c r="HWY184" s="984"/>
      <c r="HWZ184" s="984"/>
      <c r="HXA184" s="984"/>
      <c r="HXB184" s="984"/>
      <c r="HXC184" s="984"/>
      <c r="HXD184" s="984"/>
      <c r="HXE184" s="984"/>
      <c r="HXF184" s="984"/>
      <c r="HXG184" s="984"/>
      <c r="HXH184" s="984"/>
      <c r="HXI184" s="984"/>
      <c r="HXJ184" s="984"/>
      <c r="HXK184" s="984"/>
      <c r="HXL184" s="984"/>
      <c r="HXM184" s="984"/>
      <c r="HXN184" s="984"/>
      <c r="HXO184" s="984"/>
      <c r="HXP184" s="984"/>
      <c r="HXQ184" s="984"/>
      <c r="HXR184" s="984"/>
      <c r="HXS184" s="984"/>
      <c r="HXT184" s="984"/>
      <c r="HXU184" s="984"/>
      <c r="HXV184" s="984"/>
      <c r="HXW184" s="984"/>
      <c r="HXX184" s="984"/>
      <c r="HXY184" s="984"/>
      <c r="HXZ184" s="984"/>
      <c r="HYA184" s="984"/>
      <c r="HYB184" s="984"/>
      <c r="HYC184" s="984"/>
      <c r="HYD184" s="984"/>
      <c r="HYE184" s="984"/>
      <c r="HYF184" s="984"/>
      <c r="HYG184" s="984"/>
      <c r="HYH184" s="984"/>
      <c r="HYI184" s="984"/>
      <c r="HYJ184" s="984"/>
      <c r="HYK184" s="984"/>
      <c r="HYL184" s="984"/>
      <c r="HYM184" s="984"/>
      <c r="HYN184" s="984"/>
      <c r="HYO184" s="984"/>
      <c r="HYP184" s="984"/>
      <c r="HYQ184" s="984"/>
      <c r="HYR184" s="984"/>
      <c r="HYS184" s="984"/>
      <c r="HYT184" s="984"/>
      <c r="HYU184" s="984"/>
      <c r="HYV184" s="984"/>
      <c r="HYW184" s="984"/>
      <c r="HYX184" s="984"/>
      <c r="HYY184" s="984"/>
      <c r="HYZ184" s="984"/>
      <c r="HZA184" s="984"/>
      <c r="HZB184" s="984"/>
      <c r="HZC184" s="984"/>
      <c r="HZD184" s="984"/>
      <c r="HZE184" s="984"/>
      <c r="HZF184" s="984"/>
      <c r="HZG184" s="984"/>
      <c r="HZH184" s="984"/>
      <c r="HZI184" s="984"/>
      <c r="HZJ184" s="984"/>
      <c r="HZK184" s="984"/>
      <c r="HZL184" s="984"/>
      <c r="HZM184" s="984"/>
      <c r="HZN184" s="984"/>
      <c r="HZO184" s="984"/>
      <c r="HZP184" s="984"/>
      <c r="HZQ184" s="984"/>
      <c r="HZR184" s="984"/>
      <c r="HZS184" s="984"/>
      <c r="HZT184" s="984"/>
      <c r="HZU184" s="984"/>
      <c r="HZV184" s="984"/>
      <c r="HZW184" s="984"/>
      <c r="HZX184" s="984"/>
      <c r="HZY184" s="984"/>
      <c r="HZZ184" s="984"/>
      <c r="IAA184" s="984"/>
      <c r="IAB184" s="984"/>
      <c r="IAC184" s="984"/>
      <c r="IAD184" s="984"/>
      <c r="IAE184" s="984"/>
      <c r="IAF184" s="984"/>
      <c r="IAG184" s="984"/>
      <c r="IAH184" s="984"/>
      <c r="IAI184" s="984"/>
      <c r="IAJ184" s="984"/>
      <c r="IAK184" s="984"/>
      <c r="IAL184" s="984"/>
      <c r="IAM184" s="984"/>
      <c r="IAN184" s="984"/>
      <c r="IAO184" s="984"/>
      <c r="IAP184" s="984"/>
      <c r="IAQ184" s="984"/>
      <c r="IAR184" s="984"/>
      <c r="IAS184" s="984"/>
      <c r="IAT184" s="984"/>
      <c r="IAU184" s="984"/>
      <c r="IAV184" s="984"/>
      <c r="IAW184" s="984"/>
      <c r="IAX184" s="984"/>
      <c r="IAY184" s="984"/>
      <c r="IAZ184" s="984"/>
      <c r="IBA184" s="984"/>
      <c r="IBB184" s="984"/>
      <c r="IBC184" s="984"/>
      <c r="IBD184" s="984"/>
      <c r="IBE184" s="984"/>
      <c r="IBF184" s="984"/>
      <c r="IBG184" s="984"/>
      <c r="IBH184" s="984"/>
      <c r="IBI184" s="984"/>
      <c r="IBJ184" s="984"/>
      <c r="IBK184" s="984"/>
      <c r="IBL184" s="984"/>
      <c r="IBM184" s="984"/>
      <c r="IBN184" s="984"/>
      <c r="IBO184" s="984"/>
      <c r="IBP184" s="984"/>
      <c r="IBQ184" s="984"/>
      <c r="IBR184" s="984"/>
      <c r="IBS184" s="984"/>
      <c r="IBT184" s="984"/>
      <c r="IBU184" s="984"/>
      <c r="IBV184" s="984"/>
      <c r="IBW184" s="984"/>
      <c r="IBX184" s="984"/>
      <c r="IBY184" s="984"/>
      <c r="IBZ184" s="984"/>
      <c r="ICA184" s="984"/>
      <c r="ICB184" s="984"/>
      <c r="ICC184" s="984"/>
      <c r="ICD184" s="984"/>
      <c r="ICE184" s="984"/>
      <c r="ICF184" s="984"/>
      <c r="ICG184" s="984"/>
      <c r="ICH184" s="984"/>
      <c r="ICI184" s="984"/>
      <c r="ICJ184" s="984"/>
      <c r="ICK184" s="984"/>
      <c r="ICL184" s="984"/>
      <c r="ICM184" s="984"/>
      <c r="ICN184" s="984"/>
      <c r="ICO184" s="984"/>
      <c r="ICP184" s="984"/>
      <c r="ICQ184" s="984"/>
      <c r="ICR184" s="984"/>
      <c r="ICS184" s="984"/>
      <c r="ICT184" s="984"/>
      <c r="ICU184" s="984"/>
      <c r="ICV184" s="984"/>
      <c r="ICW184" s="984"/>
      <c r="ICX184" s="984"/>
      <c r="ICY184" s="984"/>
      <c r="ICZ184" s="984"/>
      <c r="IDA184" s="984"/>
      <c r="IDB184" s="984"/>
      <c r="IDC184" s="984"/>
      <c r="IDD184" s="984"/>
      <c r="IDE184" s="984"/>
      <c r="IDF184" s="984"/>
      <c r="IDG184" s="984"/>
      <c r="IDH184" s="984"/>
      <c r="IDI184" s="984"/>
      <c r="IDJ184" s="984"/>
      <c r="IDK184" s="984"/>
      <c r="IDL184" s="984"/>
      <c r="IDM184" s="984"/>
      <c r="IDN184" s="984"/>
      <c r="IDO184" s="984"/>
      <c r="IDP184" s="984"/>
      <c r="IDQ184" s="984"/>
      <c r="IDR184" s="984"/>
      <c r="IDS184" s="984"/>
      <c r="IDT184" s="984"/>
      <c r="IDU184" s="984"/>
      <c r="IDV184" s="984"/>
      <c r="IDW184" s="984"/>
      <c r="IDX184" s="984"/>
      <c r="IDY184" s="984"/>
      <c r="IDZ184" s="984"/>
      <c r="IEA184" s="984"/>
      <c r="IEB184" s="984"/>
      <c r="IEC184" s="984"/>
      <c r="IED184" s="984"/>
      <c r="IEE184" s="984"/>
      <c r="IEF184" s="984"/>
      <c r="IEG184" s="984"/>
      <c r="IEH184" s="984"/>
      <c r="IEI184" s="984"/>
      <c r="IEJ184" s="984"/>
      <c r="IEK184" s="984"/>
      <c r="IEL184" s="984"/>
      <c r="IEM184" s="984"/>
      <c r="IEN184" s="984"/>
      <c r="IEO184" s="984"/>
      <c r="IEP184" s="984"/>
      <c r="IEQ184" s="984"/>
      <c r="IER184" s="984"/>
      <c r="IES184" s="984"/>
      <c r="IET184" s="984"/>
      <c r="IEU184" s="984"/>
      <c r="IEV184" s="984"/>
      <c r="IEW184" s="984"/>
      <c r="IEX184" s="984"/>
      <c r="IEY184" s="984"/>
      <c r="IEZ184" s="984"/>
      <c r="IFA184" s="984"/>
      <c r="IFB184" s="984"/>
      <c r="IFC184" s="984"/>
      <c r="IFD184" s="984"/>
      <c r="IFE184" s="984"/>
      <c r="IFF184" s="984"/>
      <c r="IFG184" s="984"/>
      <c r="IFH184" s="984"/>
      <c r="IFI184" s="984"/>
      <c r="IFJ184" s="984"/>
      <c r="IFK184" s="984"/>
      <c r="IFL184" s="984"/>
      <c r="IFM184" s="984"/>
      <c r="IFN184" s="984"/>
      <c r="IFO184" s="984"/>
      <c r="IFP184" s="984"/>
      <c r="IFQ184" s="984"/>
      <c r="IFR184" s="984"/>
      <c r="IFS184" s="984"/>
      <c r="IFT184" s="984"/>
      <c r="IFU184" s="984"/>
      <c r="IFV184" s="984"/>
      <c r="IFW184" s="984"/>
      <c r="IFX184" s="984"/>
      <c r="IFY184" s="984"/>
      <c r="IFZ184" s="984"/>
      <c r="IGA184" s="984"/>
      <c r="IGB184" s="984"/>
      <c r="IGC184" s="984"/>
      <c r="IGD184" s="984"/>
      <c r="IGE184" s="984"/>
      <c r="IGF184" s="984"/>
      <c r="IGG184" s="984"/>
      <c r="IGH184" s="984"/>
      <c r="IGI184" s="984"/>
      <c r="IGJ184" s="984"/>
      <c r="IGK184" s="984"/>
      <c r="IGL184" s="984"/>
      <c r="IGM184" s="984"/>
      <c r="IGN184" s="984"/>
      <c r="IGO184" s="984"/>
      <c r="IGP184" s="984"/>
      <c r="IGQ184" s="984"/>
      <c r="IGR184" s="984"/>
      <c r="IGS184" s="984"/>
      <c r="IGT184" s="984"/>
      <c r="IGU184" s="984"/>
      <c r="IGV184" s="984"/>
      <c r="IGW184" s="984"/>
      <c r="IGX184" s="984"/>
      <c r="IGY184" s="984"/>
      <c r="IGZ184" s="984"/>
      <c r="IHA184" s="984"/>
      <c r="IHB184" s="984"/>
      <c r="IHC184" s="984"/>
      <c r="IHD184" s="984"/>
      <c r="IHE184" s="984"/>
      <c r="IHF184" s="984"/>
      <c r="IHG184" s="984"/>
      <c r="IHH184" s="984"/>
      <c r="IHI184" s="984"/>
      <c r="IHJ184" s="984"/>
      <c r="IHK184" s="984"/>
      <c r="IHL184" s="984"/>
      <c r="IHM184" s="984"/>
      <c r="IHN184" s="984"/>
      <c r="IHO184" s="984"/>
      <c r="IHP184" s="984"/>
      <c r="IHQ184" s="984"/>
      <c r="IHR184" s="984"/>
      <c r="IHS184" s="984"/>
      <c r="IHT184" s="984"/>
      <c r="IHU184" s="984"/>
      <c r="IHV184" s="984"/>
      <c r="IHW184" s="984"/>
      <c r="IHX184" s="984"/>
      <c r="IHY184" s="984"/>
      <c r="IHZ184" s="984"/>
      <c r="IIA184" s="984"/>
      <c r="IIB184" s="984"/>
      <c r="IIC184" s="984"/>
      <c r="IID184" s="984"/>
      <c r="IIE184" s="984"/>
      <c r="IIF184" s="984"/>
      <c r="IIG184" s="984"/>
      <c r="IIH184" s="984"/>
      <c r="III184" s="984"/>
      <c r="IIJ184" s="984"/>
      <c r="IIK184" s="984"/>
      <c r="IIL184" s="984"/>
      <c r="IIM184" s="984"/>
      <c r="IIN184" s="984"/>
      <c r="IIO184" s="984"/>
      <c r="IIP184" s="984"/>
      <c r="IIQ184" s="984"/>
      <c r="IIR184" s="984"/>
      <c r="IIS184" s="984"/>
      <c r="IIT184" s="984"/>
      <c r="IIU184" s="984"/>
      <c r="IIV184" s="984"/>
      <c r="IIW184" s="984"/>
      <c r="IIX184" s="984"/>
      <c r="IIY184" s="984"/>
      <c r="IIZ184" s="984"/>
      <c r="IJA184" s="984"/>
      <c r="IJB184" s="984"/>
      <c r="IJC184" s="984"/>
      <c r="IJD184" s="984"/>
      <c r="IJE184" s="984"/>
      <c r="IJF184" s="984"/>
      <c r="IJG184" s="984"/>
      <c r="IJH184" s="984"/>
      <c r="IJI184" s="984"/>
      <c r="IJJ184" s="984"/>
      <c r="IJK184" s="984"/>
      <c r="IJL184" s="984"/>
      <c r="IJM184" s="984"/>
      <c r="IJN184" s="984"/>
      <c r="IJO184" s="984"/>
      <c r="IJP184" s="984"/>
      <c r="IJQ184" s="984"/>
      <c r="IJR184" s="984"/>
      <c r="IJS184" s="984"/>
      <c r="IJT184" s="984"/>
      <c r="IJU184" s="984"/>
      <c r="IJV184" s="984"/>
      <c r="IJW184" s="984"/>
      <c r="IJX184" s="984"/>
      <c r="IJY184" s="984"/>
      <c r="IJZ184" s="984"/>
      <c r="IKA184" s="984"/>
      <c r="IKB184" s="984"/>
      <c r="IKC184" s="984"/>
      <c r="IKD184" s="984"/>
      <c r="IKE184" s="984"/>
      <c r="IKF184" s="984"/>
      <c r="IKG184" s="984"/>
      <c r="IKH184" s="984"/>
      <c r="IKI184" s="984"/>
      <c r="IKJ184" s="984"/>
      <c r="IKK184" s="984"/>
      <c r="IKL184" s="984"/>
      <c r="IKM184" s="984"/>
      <c r="IKN184" s="984"/>
      <c r="IKO184" s="984"/>
      <c r="IKP184" s="984"/>
      <c r="IKQ184" s="984"/>
      <c r="IKR184" s="984"/>
      <c r="IKS184" s="984"/>
      <c r="IKT184" s="984"/>
      <c r="IKU184" s="984"/>
      <c r="IKV184" s="984"/>
      <c r="IKW184" s="984"/>
      <c r="IKX184" s="984"/>
      <c r="IKY184" s="984"/>
      <c r="IKZ184" s="984"/>
      <c r="ILA184" s="984"/>
      <c r="ILB184" s="984"/>
      <c r="ILC184" s="984"/>
      <c r="ILD184" s="984"/>
      <c r="ILE184" s="984"/>
      <c r="ILF184" s="984"/>
      <c r="ILG184" s="984"/>
      <c r="ILH184" s="984"/>
      <c r="ILI184" s="984"/>
      <c r="ILJ184" s="984"/>
      <c r="ILK184" s="984"/>
      <c r="ILL184" s="984"/>
      <c r="ILM184" s="984"/>
      <c r="ILN184" s="984"/>
      <c r="ILO184" s="984"/>
      <c r="ILP184" s="984"/>
      <c r="ILQ184" s="984"/>
      <c r="ILR184" s="984"/>
      <c r="ILS184" s="984"/>
      <c r="ILT184" s="984"/>
      <c r="ILU184" s="984"/>
      <c r="ILV184" s="984"/>
      <c r="ILW184" s="984"/>
      <c r="ILX184" s="984"/>
      <c r="ILY184" s="984"/>
      <c r="ILZ184" s="984"/>
      <c r="IMA184" s="984"/>
      <c r="IMB184" s="984"/>
      <c r="IMC184" s="984"/>
      <c r="IMD184" s="984"/>
      <c r="IME184" s="984"/>
      <c r="IMF184" s="984"/>
      <c r="IMG184" s="984"/>
      <c r="IMH184" s="984"/>
      <c r="IMI184" s="984"/>
      <c r="IMJ184" s="984"/>
      <c r="IMK184" s="984"/>
      <c r="IML184" s="984"/>
      <c r="IMM184" s="984"/>
      <c r="IMN184" s="984"/>
      <c r="IMO184" s="984"/>
      <c r="IMP184" s="984"/>
      <c r="IMQ184" s="984"/>
      <c r="IMR184" s="984"/>
      <c r="IMS184" s="984"/>
      <c r="IMT184" s="984"/>
      <c r="IMU184" s="984"/>
      <c r="IMV184" s="984"/>
      <c r="IMW184" s="984"/>
      <c r="IMX184" s="984"/>
      <c r="IMY184" s="984"/>
      <c r="IMZ184" s="984"/>
      <c r="INA184" s="984"/>
      <c r="INB184" s="984"/>
      <c r="INC184" s="984"/>
      <c r="IND184" s="984"/>
      <c r="INE184" s="984"/>
      <c r="INF184" s="984"/>
      <c r="ING184" s="984"/>
      <c r="INH184" s="984"/>
      <c r="INI184" s="984"/>
      <c r="INJ184" s="984"/>
      <c r="INK184" s="984"/>
      <c r="INL184" s="984"/>
      <c r="INM184" s="984"/>
      <c r="INN184" s="984"/>
      <c r="INO184" s="984"/>
      <c r="INP184" s="984"/>
      <c r="INQ184" s="984"/>
      <c r="INR184" s="984"/>
      <c r="INS184" s="984"/>
      <c r="INT184" s="984"/>
      <c r="INU184" s="984"/>
      <c r="INV184" s="984"/>
      <c r="INW184" s="984"/>
      <c r="INX184" s="984"/>
      <c r="INY184" s="984"/>
      <c r="INZ184" s="984"/>
      <c r="IOA184" s="984"/>
      <c r="IOB184" s="984"/>
      <c r="IOC184" s="984"/>
      <c r="IOD184" s="984"/>
      <c r="IOE184" s="984"/>
      <c r="IOF184" s="984"/>
      <c r="IOG184" s="984"/>
      <c r="IOH184" s="984"/>
      <c r="IOI184" s="984"/>
      <c r="IOJ184" s="984"/>
      <c r="IOK184" s="984"/>
      <c r="IOL184" s="984"/>
      <c r="IOM184" s="984"/>
      <c r="ION184" s="984"/>
      <c r="IOO184" s="984"/>
      <c r="IOP184" s="984"/>
      <c r="IOQ184" s="984"/>
      <c r="IOR184" s="984"/>
      <c r="IOS184" s="984"/>
      <c r="IOT184" s="984"/>
      <c r="IOU184" s="984"/>
      <c r="IOV184" s="984"/>
      <c r="IOW184" s="984"/>
      <c r="IOX184" s="984"/>
      <c r="IOY184" s="984"/>
      <c r="IOZ184" s="984"/>
      <c r="IPA184" s="984"/>
      <c r="IPB184" s="984"/>
      <c r="IPC184" s="984"/>
      <c r="IPD184" s="984"/>
      <c r="IPE184" s="984"/>
      <c r="IPF184" s="984"/>
      <c r="IPG184" s="984"/>
      <c r="IPH184" s="984"/>
      <c r="IPI184" s="984"/>
      <c r="IPJ184" s="984"/>
      <c r="IPK184" s="984"/>
      <c r="IPL184" s="984"/>
      <c r="IPM184" s="984"/>
      <c r="IPN184" s="984"/>
      <c r="IPO184" s="984"/>
      <c r="IPP184" s="984"/>
      <c r="IPQ184" s="984"/>
      <c r="IPR184" s="984"/>
      <c r="IPS184" s="984"/>
      <c r="IPT184" s="984"/>
      <c r="IPU184" s="984"/>
      <c r="IPV184" s="984"/>
      <c r="IPW184" s="984"/>
      <c r="IPX184" s="984"/>
      <c r="IPY184" s="984"/>
      <c r="IPZ184" s="984"/>
      <c r="IQA184" s="984"/>
      <c r="IQB184" s="984"/>
      <c r="IQC184" s="984"/>
      <c r="IQD184" s="984"/>
      <c r="IQE184" s="984"/>
      <c r="IQF184" s="984"/>
      <c r="IQG184" s="984"/>
      <c r="IQH184" s="984"/>
      <c r="IQI184" s="984"/>
      <c r="IQJ184" s="984"/>
      <c r="IQK184" s="984"/>
      <c r="IQL184" s="984"/>
      <c r="IQM184" s="984"/>
      <c r="IQN184" s="984"/>
      <c r="IQO184" s="984"/>
      <c r="IQP184" s="984"/>
      <c r="IQQ184" s="984"/>
      <c r="IQR184" s="984"/>
      <c r="IQS184" s="984"/>
      <c r="IQT184" s="984"/>
      <c r="IQU184" s="984"/>
      <c r="IQV184" s="984"/>
      <c r="IQW184" s="984"/>
      <c r="IQX184" s="984"/>
      <c r="IQY184" s="984"/>
      <c r="IQZ184" s="984"/>
      <c r="IRA184" s="984"/>
      <c r="IRB184" s="984"/>
      <c r="IRC184" s="984"/>
      <c r="IRD184" s="984"/>
      <c r="IRE184" s="984"/>
      <c r="IRF184" s="984"/>
      <c r="IRG184" s="984"/>
      <c r="IRH184" s="984"/>
      <c r="IRI184" s="984"/>
      <c r="IRJ184" s="984"/>
      <c r="IRK184" s="984"/>
      <c r="IRL184" s="984"/>
      <c r="IRM184" s="984"/>
      <c r="IRN184" s="984"/>
      <c r="IRO184" s="984"/>
      <c r="IRP184" s="984"/>
      <c r="IRQ184" s="984"/>
      <c r="IRR184" s="984"/>
      <c r="IRS184" s="984"/>
      <c r="IRT184" s="984"/>
      <c r="IRU184" s="984"/>
      <c r="IRV184" s="984"/>
      <c r="IRW184" s="984"/>
      <c r="IRX184" s="984"/>
      <c r="IRY184" s="984"/>
      <c r="IRZ184" s="984"/>
      <c r="ISA184" s="984"/>
      <c r="ISB184" s="984"/>
      <c r="ISC184" s="984"/>
      <c r="ISD184" s="984"/>
      <c r="ISE184" s="984"/>
      <c r="ISF184" s="984"/>
      <c r="ISG184" s="984"/>
      <c r="ISH184" s="984"/>
      <c r="ISI184" s="984"/>
      <c r="ISJ184" s="984"/>
      <c r="ISK184" s="984"/>
      <c r="ISL184" s="984"/>
      <c r="ISM184" s="984"/>
      <c r="ISN184" s="984"/>
      <c r="ISO184" s="984"/>
      <c r="ISP184" s="984"/>
      <c r="ISQ184" s="984"/>
      <c r="ISR184" s="984"/>
      <c r="ISS184" s="984"/>
      <c r="IST184" s="984"/>
      <c r="ISU184" s="984"/>
      <c r="ISV184" s="984"/>
      <c r="ISW184" s="984"/>
      <c r="ISX184" s="984"/>
      <c r="ISY184" s="984"/>
      <c r="ISZ184" s="984"/>
      <c r="ITA184" s="984"/>
      <c r="ITB184" s="984"/>
      <c r="ITC184" s="984"/>
      <c r="ITD184" s="984"/>
      <c r="ITE184" s="984"/>
      <c r="ITF184" s="984"/>
      <c r="ITG184" s="984"/>
      <c r="ITH184" s="984"/>
      <c r="ITI184" s="984"/>
      <c r="ITJ184" s="984"/>
      <c r="ITK184" s="984"/>
      <c r="ITL184" s="984"/>
      <c r="ITM184" s="984"/>
      <c r="ITN184" s="984"/>
      <c r="ITO184" s="984"/>
      <c r="ITP184" s="984"/>
      <c r="ITQ184" s="984"/>
      <c r="ITR184" s="984"/>
      <c r="ITS184" s="984"/>
      <c r="ITT184" s="984"/>
      <c r="ITU184" s="984"/>
      <c r="ITV184" s="984"/>
      <c r="ITW184" s="984"/>
      <c r="ITX184" s="984"/>
      <c r="ITY184" s="984"/>
      <c r="ITZ184" s="984"/>
      <c r="IUA184" s="984"/>
      <c r="IUB184" s="984"/>
      <c r="IUC184" s="984"/>
      <c r="IUD184" s="984"/>
      <c r="IUE184" s="984"/>
      <c r="IUF184" s="984"/>
      <c r="IUG184" s="984"/>
      <c r="IUH184" s="984"/>
      <c r="IUI184" s="984"/>
      <c r="IUJ184" s="984"/>
      <c r="IUK184" s="984"/>
      <c r="IUL184" s="984"/>
      <c r="IUM184" s="984"/>
      <c r="IUN184" s="984"/>
      <c r="IUO184" s="984"/>
      <c r="IUP184" s="984"/>
      <c r="IUQ184" s="984"/>
      <c r="IUR184" s="984"/>
      <c r="IUS184" s="984"/>
      <c r="IUT184" s="984"/>
      <c r="IUU184" s="984"/>
      <c r="IUV184" s="984"/>
      <c r="IUW184" s="984"/>
      <c r="IUX184" s="984"/>
      <c r="IUY184" s="984"/>
      <c r="IUZ184" s="984"/>
      <c r="IVA184" s="984"/>
      <c r="IVB184" s="984"/>
      <c r="IVC184" s="984"/>
      <c r="IVD184" s="984"/>
      <c r="IVE184" s="984"/>
      <c r="IVF184" s="984"/>
      <c r="IVG184" s="984"/>
      <c r="IVH184" s="984"/>
      <c r="IVI184" s="984"/>
      <c r="IVJ184" s="984"/>
      <c r="IVK184" s="984"/>
      <c r="IVL184" s="984"/>
      <c r="IVM184" s="984"/>
      <c r="IVN184" s="984"/>
      <c r="IVO184" s="984"/>
      <c r="IVP184" s="984"/>
      <c r="IVQ184" s="984"/>
      <c r="IVR184" s="984"/>
      <c r="IVS184" s="984"/>
      <c r="IVT184" s="984"/>
      <c r="IVU184" s="984"/>
      <c r="IVV184" s="984"/>
      <c r="IVW184" s="984"/>
      <c r="IVX184" s="984"/>
      <c r="IVY184" s="984"/>
      <c r="IVZ184" s="984"/>
      <c r="IWA184" s="984"/>
      <c r="IWB184" s="984"/>
      <c r="IWC184" s="984"/>
      <c r="IWD184" s="984"/>
      <c r="IWE184" s="984"/>
      <c r="IWF184" s="984"/>
      <c r="IWG184" s="984"/>
      <c r="IWH184" s="984"/>
      <c r="IWI184" s="984"/>
      <c r="IWJ184" s="984"/>
      <c r="IWK184" s="984"/>
      <c r="IWL184" s="984"/>
      <c r="IWM184" s="984"/>
      <c r="IWN184" s="984"/>
      <c r="IWO184" s="984"/>
      <c r="IWP184" s="984"/>
      <c r="IWQ184" s="984"/>
      <c r="IWR184" s="984"/>
      <c r="IWS184" s="984"/>
      <c r="IWT184" s="984"/>
      <c r="IWU184" s="984"/>
      <c r="IWV184" s="984"/>
      <c r="IWW184" s="984"/>
      <c r="IWX184" s="984"/>
      <c r="IWY184" s="984"/>
      <c r="IWZ184" s="984"/>
      <c r="IXA184" s="984"/>
      <c r="IXB184" s="984"/>
      <c r="IXC184" s="984"/>
      <c r="IXD184" s="984"/>
      <c r="IXE184" s="984"/>
      <c r="IXF184" s="984"/>
      <c r="IXG184" s="984"/>
      <c r="IXH184" s="984"/>
      <c r="IXI184" s="984"/>
      <c r="IXJ184" s="984"/>
      <c r="IXK184" s="984"/>
      <c r="IXL184" s="984"/>
      <c r="IXM184" s="984"/>
      <c r="IXN184" s="984"/>
      <c r="IXO184" s="984"/>
      <c r="IXP184" s="984"/>
      <c r="IXQ184" s="984"/>
      <c r="IXR184" s="984"/>
      <c r="IXS184" s="984"/>
      <c r="IXT184" s="984"/>
      <c r="IXU184" s="984"/>
      <c r="IXV184" s="984"/>
      <c r="IXW184" s="984"/>
      <c r="IXX184" s="984"/>
      <c r="IXY184" s="984"/>
      <c r="IXZ184" s="984"/>
      <c r="IYA184" s="984"/>
      <c r="IYB184" s="984"/>
      <c r="IYC184" s="984"/>
      <c r="IYD184" s="984"/>
      <c r="IYE184" s="984"/>
      <c r="IYF184" s="984"/>
      <c r="IYG184" s="984"/>
      <c r="IYH184" s="984"/>
      <c r="IYI184" s="984"/>
      <c r="IYJ184" s="984"/>
      <c r="IYK184" s="984"/>
      <c r="IYL184" s="984"/>
      <c r="IYM184" s="984"/>
      <c r="IYN184" s="984"/>
      <c r="IYO184" s="984"/>
      <c r="IYP184" s="984"/>
      <c r="IYQ184" s="984"/>
      <c r="IYR184" s="984"/>
      <c r="IYS184" s="984"/>
      <c r="IYT184" s="984"/>
      <c r="IYU184" s="984"/>
      <c r="IYV184" s="984"/>
      <c r="IYW184" s="984"/>
      <c r="IYX184" s="984"/>
      <c r="IYY184" s="984"/>
      <c r="IYZ184" s="984"/>
      <c r="IZA184" s="984"/>
      <c r="IZB184" s="984"/>
      <c r="IZC184" s="984"/>
      <c r="IZD184" s="984"/>
      <c r="IZE184" s="984"/>
      <c r="IZF184" s="984"/>
      <c r="IZG184" s="984"/>
      <c r="IZH184" s="984"/>
      <c r="IZI184" s="984"/>
      <c r="IZJ184" s="984"/>
      <c r="IZK184" s="984"/>
      <c r="IZL184" s="984"/>
      <c r="IZM184" s="984"/>
      <c r="IZN184" s="984"/>
      <c r="IZO184" s="984"/>
      <c r="IZP184" s="984"/>
      <c r="IZQ184" s="984"/>
      <c r="IZR184" s="984"/>
      <c r="IZS184" s="984"/>
      <c r="IZT184" s="984"/>
      <c r="IZU184" s="984"/>
      <c r="IZV184" s="984"/>
      <c r="IZW184" s="984"/>
      <c r="IZX184" s="984"/>
      <c r="IZY184" s="984"/>
      <c r="IZZ184" s="984"/>
      <c r="JAA184" s="984"/>
      <c r="JAB184" s="984"/>
      <c r="JAC184" s="984"/>
      <c r="JAD184" s="984"/>
      <c r="JAE184" s="984"/>
      <c r="JAF184" s="984"/>
      <c r="JAG184" s="984"/>
      <c r="JAH184" s="984"/>
      <c r="JAI184" s="984"/>
      <c r="JAJ184" s="984"/>
      <c r="JAK184" s="984"/>
      <c r="JAL184" s="984"/>
      <c r="JAM184" s="984"/>
      <c r="JAN184" s="984"/>
      <c r="JAO184" s="984"/>
      <c r="JAP184" s="984"/>
      <c r="JAQ184" s="984"/>
      <c r="JAR184" s="984"/>
      <c r="JAS184" s="984"/>
      <c r="JAT184" s="984"/>
      <c r="JAU184" s="984"/>
      <c r="JAV184" s="984"/>
      <c r="JAW184" s="984"/>
      <c r="JAX184" s="984"/>
      <c r="JAY184" s="984"/>
      <c r="JAZ184" s="984"/>
      <c r="JBA184" s="984"/>
      <c r="JBB184" s="984"/>
      <c r="JBC184" s="984"/>
      <c r="JBD184" s="984"/>
      <c r="JBE184" s="984"/>
      <c r="JBF184" s="984"/>
      <c r="JBG184" s="984"/>
      <c r="JBH184" s="984"/>
      <c r="JBI184" s="984"/>
      <c r="JBJ184" s="984"/>
      <c r="JBK184" s="984"/>
      <c r="JBL184" s="984"/>
      <c r="JBM184" s="984"/>
      <c r="JBN184" s="984"/>
      <c r="JBO184" s="984"/>
      <c r="JBP184" s="984"/>
      <c r="JBQ184" s="984"/>
      <c r="JBR184" s="984"/>
      <c r="JBS184" s="984"/>
      <c r="JBT184" s="984"/>
      <c r="JBU184" s="984"/>
      <c r="JBV184" s="984"/>
      <c r="JBW184" s="984"/>
      <c r="JBX184" s="984"/>
      <c r="JBY184" s="984"/>
      <c r="JBZ184" s="984"/>
      <c r="JCA184" s="984"/>
      <c r="JCB184" s="984"/>
      <c r="JCC184" s="984"/>
      <c r="JCD184" s="984"/>
      <c r="JCE184" s="984"/>
      <c r="JCF184" s="984"/>
      <c r="JCG184" s="984"/>
      <c r="JCH184" s="984"/>
      <c r="JCI184" s="984"/>
      <c r="JCJ184" s="984"/>
      <c r="JCK184" s="984"/>
      <c r="JCL184" s="984"/>
      <c r="JCM184" s="984"/>
      <c r="JCN184" s="984"/>
      <c r="JCO184" s="984"/>
      <c r="JCP184" s="984"/>
      <c r="JCQ184" s="984"/>
      <c r="JCR184" s="984"/>
      <c r="JCS184" s="984"/>
      <c r="JCT184" s="984"/>
      <c r="JCU184" s="984"/>
      <c r="JCV184" s="984"/>
      <c r="JCW184" s="984"/>
      <c r="JCX184" s="984"/>
      <c r="JCY184" s="984"/>
      <c r="JCZ184" s="984"/>
      <c r="JDA184" s="984"/>
      <c r="JDB184" s="984"/>
      <c r="JDC184" s="984"/>
      <c r="JDD184" s="984"/>
      <c r="JDE184" s="984"/>
      <c r="JDF184" s="984"/>
      <c r="JDG184" s="984"/>
      <c r="JDH184" s="984"/>
      <c r="JDI184" s="984"/>
      <c r="JDJ184" s="984"/>
      <c r="JDK184" s="984"/>
      <c r="JDL184" s="984"/>
      <c r="JDM184" s="984"/>
      <c r="JDN184" s="984"/>
      <c r="JDO184" s="984"/>
      <c r="JDP184" s="984"/>
      <c r="JDQ184" s="984"/>
      <c r="JDR184" s="984"/>
      <c r="JDS184" s="984"/>
      <c r="JDT184" s="984"/>
      <c r="JDU184" s="984"/>
      <c r="JDV184" s="984"/>
      <c r="JDW184" s="984"/>
      <c r="JDX184" s="984"/>
      <c r="JDY184" s="984"/>
      <c r="JDZ184" s="984"/>
      <c r="JEA184" s="984"/>
      <c r="JEB184" s="984"/>
      <c r="JEC184" s="984"/>
      <c r="JED184" s="984"/>
      <c r="JEE184" s="984"/>
      <c r="JEF184" s="984"/>
      <c r="JEG184" s="984"/>
      <c r="JEH184" s="984"/>
      <c r="JEI184" s="984"/>
      <c r="JEJ184" s="984"/>
      <c r="JEK184" s="984"/>
      <c r="JEL184" s="984"/>
      <c r="JEM184" s="984"/>
      <c r="JEN184" s="984"/>
      <c r="JEO184" s="984"/>
      <c r="JEP184" s="984"/>
      <c r="JEQ184" s="984"/>
      <c r="JER184" s="984"/>
      <c r="JES184" s="984"/>
      <c r="JET184" s="984"/>
      <c r="JEU184" s="984"/>
      <c r="JEV184" s="984"/>
      <c r="JEW184" s="984"/>
      <c r="JEX184" s="984"/>
      <c r="JEY184" s="984"/>
      <c r="JEZ184" s="984"/>
      <c r="JFA184" s="984"/>
      <c r="JFB184" s="984"/>
      <c r="JFC184" s="984"/>
      <c r="JFD184" s="984"/>
      <c r="JFE184" s="984"/>
      <c r="JFF184" s="984"/>
      <c r="JFG184" s="984"/>
      <c r="JFH184" s="984"/>
      <c r="JFI184" s="984"/>
      <c r="JFJ184" s="984"/>
      <c r="JFK184" s="984"/>
      <c r="JFL184" s="984"/>
      <c r="JFM184" s="984"/>
      <c r="JFN184" s="984"/>
      <c r="JFO184" s="984"/>
      <c r="JFP184" s="984"/>
      <c r="JFQ184" s="984"/>
      <c r="JFR184" s="984"/>
      <c r="JFS184" s="984"/>
      <c r="JFT184" s="984"/>
      <c r="JFU184" s="984"/>
      <c r="JFV184" s="984"/>
      <c r="JFW184" s="984"/>
      <c r="JFX184" s="984"/>
      <c r="JFY184" s="984"/>
      <c r="JFZ184" s="984"/>
      <c r="JGA184" s="984"/>
      <c r="JGB184" s="984"/>
      <c r="JGC184" s="984"/>
      <c r="JGD184" s="984"/>
      <c r="JGE184" s="984"/>
      <c r="JGF184" s="984"/>
      <c r="JGG184" s="984"/>
      <c r="JGH184" s="984"/>
      <c r="JGI184" s="984"/>
      <c r="JGJ184" s="984"/>
      <c r="JGK184" s="984"/>
      <c r="JGL184" s="984"/>
      <c r="JGM184" s="984"/>
      <c r="JGN184" s="984"/>
      <c r="JGO184" s="984"/>
      <c r="JGP184" s="984"/>
      <c r="JGQ184" s="984"/>
      <c r="JGR184" s="984"/>
      <c r="JGS184" s="984"/>
      <c r="JGT184" s="984"/>
      <c r="JGU184" s="984"/>
      <c r="JGV184" s="984"/>
      <c r="JGW184" s="984"/>
      <c r="JGX184" s="984"/>
      <c r="JGY184" s="984"/>
      <c r="JGZ184" s="984"/>
      <c r="JHA184" s="984"/>
      <c r="JHB184" s="984"/>
      <c r="JHC184" s="984"/>
      <c r="JHD184" s="984"/>
      <c r="JHE184" s="984"/>
      <c r="JHF184" s="984"/>
      <c r="JHG184" s="984"/>
      <c r="JHH184" s="984"/>
      <c r="JHI184" s="984"/>
      <c r="JHJ184" s="984"/>
      <c r="JHK184" s="984"/>
      <c r="JHL184" s="984"/>
      <c r="JHM184" s="984"/>
      <c r="JHN184" s="984"/>
      <c r="JHO184" s="984"/>
      <c r="JHP184" s="984"/>
      <c r="JHQ184" s="984"/>
      <c r="JHR184" s="984"/>
      <c r="JHS184" s="984"/>
      <c r="JHT184" s="984"/>
      <c r="JHU184" s="984"/>
      <c r="JHV184" s="984"/>
      <c r="JHW184" s="984"/>
      <c r="JHX184" s="984"/>
      <c r="JHY184" s="984"/>
      <c r="JHZ184" s="984"/>
      <c r="JIA184" s="984"/>
      <c r="JIB184" s="984"/>
      <c r="JIC184" s="984"/>
      <c r="JID184" s="984"/>
      <c r="JIE184" s="984"/>
      <c r="JIF184" s="984"/>
      <c r="JIG184" s="984"/>
      <c r="JIH184" s="984"/>
      <c r="JII184" s="984"/>
      <c r="JIJ184" s="984"/>
      <c r="JIK184" s="984"/>
      <c r="JIL184" s="984"/>
      <c r="JIM184" s="984"/>
      <c r="JIN184" s="984"/>
      <c r="JIO184" s="984"/>
      <c r="JIP184" s="984"/>
      <c r="JIQ184" s="984"/>
      <c r="JIR184" s="984"/>
      <c r="JIS184" s="984"/>
      <c r="JIT184" s="984"/>
      <c r="JIU184" s="984"/>
      <c r="JIV184" s="984"/>
      <c r="JIW184" s="984"/>
      <c r="JIX184" s="984"/>
      <c r="JIY184" s="984"/>
      <c r="JIZ184" s="984"/>
      <c r="JJA184" s="984"/>
      <c r="JJB184" s="984"/>
      <c r="JJC184" s="984"/>
      <c r="JJD184" s="984"/>
      <c r="JJE184" s="984"/>
      <c r="JJF184" s="984"/>
      <c r="JJG184" s="984"/>
      <c r="JJH184" s="984"/>
      <c r="JJI184" s="984"/>
      <c r="JJJ184" s="984"/>
      <c r="JJK184" s="984"/>
      <c r="JJL184" s="984"/>
      <c r="JJM184" s="984"/>
      <c r="JJN184" s="984"/>
      <c r="JJO184" s="984"/>
      <c r="JJP184" s="984"/>
      <c r="JJQ184" s="984"/>
      <c r="JJR184" s="984"/>
      <c r="JJS184" s="984"/>
      <c r="JJT184" s="984"/>
      <c r="JJU184" s="984"/>
      <c r="JJV184" s="984"/>
      <c r="JJW184" s="984"/>
      <c r="JJX184" s="984"/>
      <c r="JJY184" s="984"/>
      <c r="JJZ184" s="984"/>
      <c r="JKA184" s="984"/>
      <c r="JKB184" s="984"/>
      <c r="JKC184" s="984"/>
      <c r="JKD184" s="984"/>
      <c r="JKE184" s="984"/>
      <c r="JKF184" s="984"/>
      <c r="JKG184" s="984"/>
      <c r="JKH184" s="984"/>
      <c r="JKI184" s="984"/>
      <c r="JKJ184" s="984"/>
      <c r="JKK184" s="984"/>
      <c r="JKL184" s="984"/>
      <c r="JKM184" s="984"/>
      <c r="JKN184" s="984"/>
      <c r="JKO184" s="984"/>
      <c r="JKP184" s="984"/>
      <c r="JKQ184" s="984"/>
      <c r="JKR184" s="984"/>
      <c r="JKS184" s="984"/>
      <c r="JKT184" s="984"/>
      <c r="JKU184" s="984"/>
      <c r="JKV184" s="984"/>
      <c r="JKW184" s="984"/>
      <c r="JKX184" s="984"/>
      <c r="JKY184" s="984"/>
      <c r="JKZ184" s="984"/>
      <c r="JLA184" s="984"/>
      <c r="JLB184" s="984"/>
      <c r="JLC184" s="984"/>
      <c r="JLD184" s="984"/>
      <c r="JLE184" s="984"/>
      <c r="JLF184" s="984"/>
      <c r="JLG184" s="984"/>
      <c r="JLH184" s="984"/>
      <c r="JLI184" s="984"/>
      <c r="JLJ184" s="984"/>
      <c r="JLK184" s="984"/>
      <c r="JLL184" s="984"/>
      <c r="JLM184" s="984"/>
      <c r="JLN184" s="984"/>
      <c r="JLO184" s="984"/>
      <c r="JLP184" s="984"/>
      <c r="JLQ184" s="984"/>
      <c r="JLR184" s="984"/>
      <c r="JLS184" s="984"/>
      <c r="JLT184" s="984"/>
      <c r="JLU184" s="984"/>
      <c r="JLV184" s="984"/>
      <c r="JLW184" s="984"/>
      <c r="JLX184" s="984"/>
      <c r="JLY184" s="984"/>
      <c r="JLZ184" s="984"/>
      <c r="JMA184" s="984"/>
      <c r="JMB184" s="984"/>
      <c r="JMC184" s="984"/>
      <c r="JMD184" s="984"/>
      <c r="JME184" s="984"/>
      <c r="JMF184" s="984"/>
      <c r="JMG184" s="984"/>
      <c r="JMH184" s="984"/>
      <c r="JMI184" s="984"/>
      <c r="JMJ184" s="984"/>
      <c r="JMK184" s="984"/>
      <c r="JML184" s="984"/>
      <c r="JMM184" s="984"/>
      <c r="JMN184" s="984"/>
      <c r="JMO184" s="984"/>
      <c r="JMP184" s="984"/>
      <c r="JMQ184" s="984"/>
      <c r="JMR184" s="984"/>
      <c r="JMS184" s="984"/>
      <c r="JMT184" s="984"/>
      <c r="JMU184" s="984"/>
      <c r="JMV184" s="984"/>
      <c r="JMW184" s="984"/>
      <c r="JMX184" s="984"/>
      <c r="JMY184" s="984"/>
      <c r="JMZ184" s="984"/>
      <c r="JNA184" s="984"/>
      <c r="JNB184" s="984"/>
      <c r="JNC184" s="984"/>
      <c r="JND184" s="984"/>
      <c r="JNE184" s="984"/>
      <c r="JNF184" s="984"/>
      <c r="JNG184" s="984"/>
      <c r="JNH184" s="984"/>
      <c r="JNI184" s="984"/>
      <c r="JNJ184" s="984"/>
      <c r="JNK184" s="984"/>
      <c r="JNL184" s="984"/>
      <c r="JNM184" s="984"/>
      <c r="JNN184" s="984"/>
      <c r="JNO184" s="984"/>
      <c r="JNP184" s="984"/>
      <c r="JNQ184" s="984"/>
      <c r="JNR184" s="984"/>
      <c r="JNS184" s="984"/>
      <c r="JNT184" s="984"/>
      <c r="JNU184" s="984"/>
      <c r="JNV184" s="984"/>
      <c r="JNW184" s="984"/>
      <c r="JNX184" s="984"/>
      <c r="JNY184" s="984"/>
      <c r="JNZ184" s="984"/>
      <c r="JOA184" s="984"/>
      <c r="JOB184" s="984"/>
      <c r="JOC184" s="984"/>
      <c r="JOD184" s="984"/>
      <c r="JOE184" s="984"/>
      <c r="JOF184" s="984"/>
      <c r="JOG184" s="984"/>
      <c r="JOH184" s="984"/>
      <c r="JOI184" s="984"/>
      <c r="JOJ184" s="984"/>
      <c r="JOK184" s="984"/>
      <c r="JOL184" s="984"/>
      <c r="JOM184" s="984"/>
      <c r="JON184" s="984"/>
      <c r="JOO184" s="984"/>
      <c r="JOP184" s="984"/>
      <c r="JOQ184" s="984"/>
      <c r="JOR184" s="984"/>
      <c r="JOS184" s="984"/>
      <c r="JOT184" s="984"/>
      <c r="JOU184" s="984"/>
      <c r="JOV184" s="984"/>
      <c r="JOW184" s="984"/>
      <c r="JOX184" s="984"/>
      <c r="JOY184" s="984"/>
      <c r="JOZ184" s="984"/>
      <c r="JPA184" s="984"/>
      <c r="JPB184" s="984"/>
      <c r="JPC184" s="984"/>
      <c r="JPD184" s="984"/>
      <c r="JPE184" s="984"/>
      <c r="JPF184" s="984"/>
      <c r="JPG184" s="984"/>
      <c r="JPH184" s="984"/>
      <c r="JPI184" s="984"/>
      <c r="JPJ184" s="984"/>
      <c r="JPK184" s="984"/>
      <c r="JPL184" s="984"/>
      <c r="JPM184" s="984"/>
      <c r="JPN184" s="984"/>
      <c r="JPO184" s="984"/>
      <c r="JPP184" s="984"/>
      <c r="JPQ184" s="984"/>
      <c r="JPR184" s="984"/>
      <c r="JPS184" s="984"/>
      <c r="JPT184" s="984"/>
      <c r="JPU184" s="984"/>
      <c r="JPV184" s="984"/>
      <c r="JPW184" s="984"/>
      <c r="JPX184" s="984"/>
      <c r="JPY184" s="984"/>
      <c r="JPZ184" s="984"/>
      <c r="JQA184" s="984"/>
      <c r="JQB184" s="984"/>
      <c r="JQC184" s="984"/>
      <c r="JQD184" s="984"/>
      <c r="JQE184" s="984"/>
      <c r="JQF184" s="984"/>
      <c r="JQG184" s="984"/>
      <c r="JQH184" s="984"/>
      <c r="JQI184" s="984"/>
      <c r="JQJ184" s="984"/>
      <c r="JQK184" s="984"/>
      <c r="JQL184" s="984"/>
      <c r="JQM184" s="984"/>
      <c r="JQN184" s="984"/>
      <c r="JQO184" s="984"/>
      <c r="JQP184" s="984"/>
      <c r="JQQ184" s="984"/>
      <c r="JQR184" s="984"/>
      <c r="JQS184" s="984"/>
      <c r="JQT184" s="984"/>
      <c r="JQU184" s="984"/>
      <c r="JQV184" s="984"/>
      <c r="JQW184" s="984"/>
      <c r="JQX184" s="984"/>
      <c r="JQY184" s="984"/>
      <c r="JQZ184" s="984"/>
      <c r="JRA184" s="984"/>
      <c r="JRB184" s="984"/>
      <c r="JRC184" s="984"/>
      <c r="JRD184" s="984"/>
      <c r="JRE184" s="984"/>
      <c r="JRF184" s="984"/>
      <c r="JRG184" s="984"/>
      <c r="JRH184" s="984"/>
      <c r="JRI184" s="984"/>
      <c r="JRJ184" s="984"/>
      <c r="JRK184" s="984"/>
      <c r="JRL184" s="984"/>
      <c r="JRM184" s="984"/>
      <c r="JRN184" s="984"/>
      <c r="JRO184" s="984"/>
      <c r="JRP184" s="984"/>
      <c r="JRQ184" s="984"/>
      <c r="JRR184" s="984"/>
      <c r="JRS184" s="984"/>
      <c r="JRT184" s="984"/>
      <c r="JRU184" s="984"/>
      <c r="JRV184" s="984"/>
      <c r="JRW184" s="984"/>
      <c r="JRX184" s="984"/>
      <c r="JRY184" s="984"/>
      <c r="JRZ184" s="984"/>
      <c r="JSA184" s="984"/>
      <c r="JSB184" s="984"/>
      <c r="JSC184" s="984"/>
      <c r="JSD184" s="984"/>
      <c r="JSE184" s="984"/>
      <c r="JSF184" s="984"/>
      <c r="JSG184" s="984"/>
      <c r="JSH184" s="984"/>
      <c r="JSI184" s="984"/>
      <c r="JSJ184" s="984"/>
      <c r="JSK184" s="984"/>
      <c r="JSL184" s="984"/>
      <c r="JSM184" s="984"/>
      <c r="JSN184" s="984"/>
      <c r="JSO184" s="984"/>
      <c r="JSP184" s="984"/>
      <c r="JSQ184" s="984"/>
      <c r="JSR184" s="984"/>
      <c r="JSS184" s="984"/>
      <c r="JST184" s="984"/>
      <c r="JSU184" s="984"/>
      <c r="JSV184" s="984"/>
      <c r="JSW184" s="984"/>
      <c r="JSX184" s="984"/>
      <c r="JSY184" s="984"/>
      <c r="JSZ184" s="984"/>
      <c r="JTA184" s="984"/>
      <c r="JTB184" s="984"/>
      <c r="JTC184" s="984"/>
      <c r="JTD184" s="984"/>
      <c r="JTE184" s="984"/>
      <c r="JTF184" s="984"/>
      <c r="JTG184" s="984"/>
      <c r="JTH184" s="984"/>
      <c r="JTI184" s="984"/>
      <c r="JTJ184" s="984"/>
      <c r="JTK184" s="984"/>
      <c r="JTL184" s="984"/>
      <c r="JTM184" s="984"/>
      <c r="JTN184" s="984"/>
      <c r="JTO184" s="984"/>
      <c r="JTP184" s="984"/>
      <c r="JTQ184" s="984"/>
      <c r="JTR184" s="984"/>
      <c r="JTS184" s="984"/>
      <c r="JTT184" s="984"/>
      <c r="JTU184" s="984"/>
      <c r="JTV184" s="984"/>
      <c r="JTW184" s="984"/>
      <c r="JTX184" s="984"/>
      <c r="JTY184" s="984"/>
      <c r="JTZ184" s="984"/>
      <c r="JUA184" s="984"/>
      <c r="JUB184" s="984"/>
      <c r="JUC184" s="984"/>
      <c r="JUD184" s="984"/>
      <c r="JUE184" s="984"/>
      <c r="JUF184" s="984"/>
      <c r="JUG184" s="984"/>
      <c r="JUH184" s="984"/>
      <c r="JUI184" s="984"/>
      <c r="JUJ184" s="984"/>
      <c r="JUK184" s="984"/>
      <c r="JUL184" s="984"/>
      <c r="JUM184" s="984"/>
      <c r="JUN184" s="984"/>
      <c r="JUO184" s="984"/>
      <c r="JUP184" s="984"/>
      <c r="JUQ184" s="984"/>
      <c r="JUR184" s="984"/>
      <c r="JUS184" s="984"/>
      <c r="JUT184" s="984"/>
      <c r="JUU184" s="984"/>
      <c r="JUV184" s="984"/>
      <c r="JUW184" s="984"/>
      <c r="JUX184" s="984"/>
      <c r="JUY184" s="984"/>
      <c r="JUZ184" s="984"/>
      <c r="JVA184" s="984"/>
      <c r="JVB184" s="984"/>
      <c r="JVC184" s="984"/>
      <c r="JVD184" s="984"/>
      <c r="JVE184" s="984"/>
      <c r="JVF184" s="984"/>
      <c r="JVG184" s="984"/>
      <c r="JVH184" s="984"/>
      <c r="JVI184" s="984"/>
      <c r="JVJ184" s="984"/>
      <c r="JVK184" s="984"/>
      <c r="JVL184" s="984"/>
      <c r="JVM184" s="984"/>
      <c r="JVN184" s="984"/>
      <c r="JVO184" s="984"/>
      <c r="JVP184" s="984"/>
      <c r="JVQ184" s="984"/>
      <c r="JVR184" s="984"/>
      <c r="JVS184" s="984"/>
      <c r="JVT184" s="984"/>
      <c r="JVU184" s="984"/>
      <c r="JVV184" s="984"/>
      <c r="JVW184" s="984"/>
      <c r="JVX184" s="984"/>
      <c r="JVY184" s="984"/>
      <c r="JVZ184" s="984"/>
      <c r="JWA184" s="984"/>
      <c r="JWB184" s="984"/>
      <c r="JWC184" s="984"/>
      <c r="JWD184" s="984"/>
      <c r="JWE184" s="984"/>
      <c r="JWF184" s="984"/>
      <c r="JWG184" s="984"/>
      <c r="JWH184" s="984"/>
      <c r="JWI184" s="984"/>
      <c r="JWJ184" s="984"/>
      <c r="JWK184" s="984"/>
      <c r="JWL184" s="984"/>
      <c r="JWM184" s="984"/>
      <c r="JWN184" s="984"/>
      <c r="JWO184" s="984"/>
      <c r="JWP184" s="984"/>
      <c r="JWQ184" s="984"/>
      <c r="JWR184" s="984"/>
      <c r="JWS184" s="984"/>
      <c r="JWT184" s="984"/>
      <c r="JWU184" s="984"/>
      <c r="JWV184" s="984"/>
      <c r="JWW184" s="984"/>
      <c r="JWX184" s="984"/>
      <c r="JWY184" s="984"/>
      <c r="JWZ184" s="984"/>
      <c r="JXA184" s="984"/>
      <c r="JXB184" s="984"/>
      <c r="JXC184" s="984"/>
      <c r="JXD184" s="984"/>
      <c r="JXE184" s="984"/>
      <c r="JXF184" s="984"/>
      <c r="JXG184" s="984"/>
      <c r="JXH184" s="984"/>
      <c r="JXI184" s="984"/>
      <c r="JXJ184" s="984"/>
      <c r="JXK184" s="984"/>
      <c r="JXL184" s="984"/>
      <c r="JXM184" s="984"/>
      <c r="JXN184" s="984"/>
      <c r="JXO184" s="984"/>
      <c r="JXP184" s="984"/>
      <c r="JXQ184" s="984"/>
      <c r="JXR184" s="984"/>
      <c r="JXS184" s="984"/>
      <c r="JXT184" s="984"/>
      <c r="JXU184" s="984"/>
      <c r="JXV184" s="984"/>
      <c r="JXW184" s="984"/>
      <c r="JXX184" s="984"/>
      <c r="JXY184" s="984"/>
      <c r="JXZ184" s="984"/>
      <c r="JYA184" s="984"/>
      <c r="JYB184" s="984"/>
      <c r="JYC184" s="984"/>
      <c r="JYD184" s="984"/>
      <c r="JYE184" s="984"/>
      <c r="JYF184" s="984"/>
      <c r="JYG184" s="984"/>
      <c r="JYH184" s="984"/>
      <c r="JYI184" s="984"/>
      <c r="JYJ184" s="984"/>
      <c r="JYK184" s="984"/>
      <c r="JYL184" s="984"/>
      <c r="JYM184" s="984"/>
      <c r="JYN184" s="984"/>
      <c r="JYO184" s="984"/>
      <c r="JYP184" s="984"/>
      <c r="JYQ184" s="984"/>
      <c r="JYR184" s="984"/>
      <c r="JYS184" s="984"/>
      <c r="JYT184" s="984"/>
      <c r="JYU184" s="984"/>
      <c r="JYV184" s="984"/>
      <c r="JYW184" s="984"/>
      <c r="JYX184" s="984"/>
      <c r="JYY184" s="984"/>
      <c r="JYZ184" s="984"/>
      <c r="JZA184" s="984"/>
      <c r="JZB184" s="984"/>
      <c r="JZC184" s="984"/>
      <c r="JZD184" s="984"/>
      <c r="JZE184" s="984"/>
      <c r="JZF184" s="984"/>
      <c r="JZG184" s="984"/>
      <c r="JZH184" s="984"/>
      <c r="JZI184" s="984"/>
      <c r="JZJ184" s="984"/>
      <c r="JZK184" s="984"/>
      <c r="JZL184" s="984"/>
      <c r="JZM184" s="984"/>
      <c r="JZN184" s="984"/>
      <c r="JZO184" s="984"/>
      <c r="JZP184" s="984"/>
      <c r="JZQ184" s="984"/>
      <c r="JZR184" s="984"/>
      <c r="JZS184" s="984"/>
      <c r="JZT184" s="984"/>
      <c r="JZU184" s="984"/>
      <c r="JZV184" s="984"/>
      <c r="JZW184" s="984"/>
      <c r="JZX184" s="984"/>
      <c r="JZY184" s="984"/>
      <c r="JZZ184" s="984"/>
      <c r="KAA184" s="984"/>
      <c r="KAB184" s="984"/>
      <c r="KAC184" s="984"/>
      <c r="KAD184" s="984"/>
      <c r="KAE184" s="984"/>
      <c r="KAF184" s="984"/>
      <c r="KAG184" s="984"/>
      <c r="KAH184" s="984"/>
      <c r="KAI184" s="984"/>
      <c r="KAJ184" s="984"/>
      <c r="KAK184" s="984"/>
      <c r="KAL184" s="984"/>
      <c r="KAM184" s="984"/>
      <c r="KAN184" s="984"/>
      <c r="KAO184" s="984"/>
      <c r="KAP184" s="984"/>
      <c r="KAQ184" s="984"/>
      <c r="KAR184" s="984"/>
      <c r="KAS184" s="984"/>
      <c r="KAT184" s="984"/>
      <c r="KAU184" s="984"/>
      <c r="KAV184" s="984"/>
      <c r="KAW184" s="984"/>
      <c r="KAX184" s="984"/>
      <c r="KAY184" s="984"/>
      <c r="KAZ184" s="984"/>
      <c r="KBA184" s="984"/>
      <c r="KBB184" s="984"/>
      <c r="KBC184" s="984"/>
      <c r="KBD184" s="984"/>
      <c r="KBE184" s="984"/>
      <c r="KBF184" s="984"/>
      <c r="KBG184" s="984"/>
      <c r="KBH184" s="984"/>
      <c r="KBI184" s="984"/>
      <c r="KBJ184" s="984"/>
      <c r="KBK184" s="984"/>
      <c r="KBL184" s="984"/>
      <c r="KBM184" s="984"/>
      <c r="KBN184" s="984"/>
      <c r="KBO184" s="984"/>
      <c r="KBP184" s="984"/>
      <c r="KBQ184" s="984"/>
      <c r="KBR184" s="984"/>
      <c r="KBS184" s="984"/>
      <c r="KBT184" s="984"/>
      <c r="KBU184" s="984"/>
      <c r="KBV184" s="984"/>
      <c r="KBW184" s="984"/>
      <c r="KBX184" s="984"/>
      <c r="KBY184" s="984"/>
      <c r="KBZ184" s="984"/>
      <c r="KCA184" s="984"/>
      <c r="KCB184" s="984"/>
      <c r="KCC184" s="984"/>
      <c r="KCD184" s="984"/>
      <c r="KCE184" s="984"/>
      <c r="KCF184" s="984"/>
      <c r="KCG184" s="984"/>
      <c r="KCH184" s="984"/>
      <c r="KCI184" s="984"/>
      <c r="KCJ184" s="984"/>
      <c r="KCK184" s="984"/>
      <c r="KCL184" s="984"/>
      <c r="KCM184" s="984"/>
      <c r="KCN184" s="984"/>
      <c r="KCO184" s="984"/>
      <c r="KCP184" s="984"/>
      <c r="KCQ184" s="984"/>
      <c r="KCR184" s="984"/>
      <c r="KCS184" s="984"/>
      <c r="KCT184" s="984"/>
      <c r="KCU184" s="984"/>
      <c r="KCV184" s="984"/>
      <c r="KCW184" s="984"/>
      <c r="KCX184" s="984"/>
      <c r="KCY184" s="984"/>
      <c r="KCZ184" s="984"/>
      <c r="KDA184" s="984"/>
      <c r="KDB184" s="984"/>
      <c r="KDC184" s="984"/>
      <c r="KDD184" s="984"/>
      <c r="KDE184" s="984"/>
      <c r="KDF184" s="984"/>
      <c r="KDG184" s="984"/>
      <c r="KDH184" s="984"/>
      <c r="KDI184" s="984"/>
      <c r="KDJ184" s="984"/>
      <c r="KDK184" s="984"/>
      <c r="KDL184" s="984"/>
      <c r="KDM184" s="984"/>
      <c r="KDN184" s="984"/>
      <c r="KDO184" s="984"/>
      <c r="KDP184" s="984"/>
      <c r="KDQ184" s="984"/>
      <c r="KDR184" s="984"/>
      <c r="KDS184" s="984"/>
      <c r="KDT184" s="984"/>
      <c r="KDU184" s="984"/>
      <c r="KDV184" s="984"/>
      <c r="KDW184" s="984"/>
      <c r="KDX184" s="984"/>
      <c r="KDY184" s="984"/>
      <c r="KDZ184" s="984"/>
      <c r="KEA184" s="984"/>
      <c r="KEB184" s="984"/>
      <c r="KEC184" s="984"/>
      <c r="KED184" s="984"/>
      <c r="KEE184" s="984"/>
      <c r="KEF184" s="984"/>
      <c r="KEG184" s="984"/>
      <c r="KEH184" s="984"/>
      <c r="KEI184" s="984"/>
      <c r="KEJ184" s="984"/>
      <c r="KEK184" s="984"/>
      <c r="KEL184" s="984"/>
      <c r="KEM184" s="984"/>
      <c r="KEN184" s="984"/>
      <c r="KEO184" s="984"/>
      <c r="KEP184" s="984"/>
      <c r="KEQ184" s="984"/>
      <c r="KER184" s="984"/>
      <c r="KES184" s="984"/>
      <c r="KET184" s="984"/>
      <c r="KEU184" s="984"/>
      <c r="KEV184" s="984"/>
      <c r="KEW184" s="984"/>
      <c r="KEX184" s="984"/>
      <c r="KEY184" s="984"/>
      <c r="KEZ184" s="984"/>
      <c r="KFA184" s="984"/>
      <c r="KFB184" s="984"/>
      <c r="KFC184" s="984"/>
      <c r="KFD184" s="984"/>
      <c r="KFE184" s="984"/>
      <c r="KFF184" s="984"/>
      <c r="KFG184" s="984"/>
      <c r="KFH184" s="984"/>
      <c r="KFI184" s="984"/>
      <c r="KFJ184" s="984"/>
      <c r="KFK184" s="984"/>
      <c r="KFL184" s="984"/>
      <c r="KFM184" s="984"/>
      <c r="KFN184" s="984"/>
      <c r="KFO184" s="984"/>
      <c r="KFP184" s="984"/>
      <c r="KFQ184" s="984"/>
      <c r="KFR184" s="984"/>
      <c r="KFS184" s="984"/>
      <c r="KFT184" s="984"/>
      <c r="KFU184" s="984"/>
      <c r="KFV184" s="984"/>
      <c r="KFW184" s="984"/>
      <c r="KFX184" s="984"/>
      <c r="KFY184" s="984"/>
      <c r="KFZ184" s="984"/>
      <c r="KGA184" s="984"/>
      <c r="KGB184" s="984"/>
      <c r="KGC184" s="984"/>
      <c r="KGD184" s="984"/>
      <c r="KGE184" s="984"/>
      <c r="KGF184" s="984"/>
      <c r="KGG184" s="984"/>
      <c r="KGH184" s="984"/>
      <c r="KGI184" s="984"/>
      <c r="KGJ184" s="984"/>
      <c r="KGK184" s="984"/>
      <c r="KGL184" s="984"/>
      <c r="KGM184" s="984"/>
      <c r="KGN184" s="984"/>
      <c r="KGO184" s="984"/>
      <c r="KGP184" s="984"/>
      <c r="KGQ184" s="984"/>
      <c r="KGR184" s="984"/>
      <c r="KGS184" s="984"/>
      <c r="KGT184" s="984"/>
      <c r="KGU184" s="984"/>
      <c r="KGV184" s="984"/>
      <c r="KGW184" s="984"/>
      <c r="KGX184" s="984"/>
      <c r="KGY184" s="984"/>
      <c r="KGZ184" s="984"/>
      <c r="KHA184" s="984"/>
      <c r="KHB184" s="984"/>
      <c r="KHC184" s="984"/>
      <c r="KHD184" s="984"/>
      <c r="KHE184" s="984"/>
      <c r="KHF184" s="984"/>
      <c r="KHG184" s="984"/>
      <c r="KHH184" s="984"/>
      <c r="KHI184" s="984"/>
      <c r="KHJ184" s="984"/>
      <c r="KHK184" s="984"/>
      <c r="KHL184" s="984"/>
      <c r="KHM184" s="984"/>
      <c r="KHN184" s="984"/>
      <c r="KHO184" s="984"/>
      <c r="KHP184" s="984"/>
      <c r="KHQ184" s="984"/>
      <c r="KHR184" s="984"/>
      <c r="KHS184" s="984"/>
      <c r="KHT184" s="984"/>
      <c r="KHU184" s="984"/>
      <c r="KHV184" s="984"/>
      <c r="KHW184" s="984"/>
      <c r="KHX184" s="984"/>
      <c r="KHY184" s="984"/>
      <c r="KHZ184" s="984"/>
      <c r="KIA184" s="984"/>
      <c r="KIB184" s="984"/>
      <c r="KIC184" s="984"/>
      <c r="KID184" s="984"/>
      <c r="KIE184" s="984"/>
      <c r="KIF184" s="984"/>
      <c r="KIG184" s="984"/>
      <c r="KIH184" s="984"/>
      <c r="KII184" s="984"/>
      <c r="KIJ184" s="984"/>
      <c r="KIK184" s="984"/>
      <c r="KIL184" s="984"/>
      <c r="KIM184" s="984"/>
      <c r="KIN184" s="984"/>
      <c r="KIO184" s="984"/>
      <c r="KIP184" s="984"/>
      <c r="KIQ184" s="984"/>
      <c r="KIR184" s="984"/>
      <c r="KIS184" s="984"/>
      <c r="KIT184" s="984"/>
      <c r="KIU184" s="984"/>
      <c r="KIV184" s="984"/>
      <c r="KIW184" s="984"/>
      <c r="KIX184" s="984"/>
      <c r="KIY184" s="984"/>
      <c r="KIZ184" s="984"/>
      <c r="KJA184" s="984"/>
      <c r="KJB184" s="984"/>
      <c r="KJC184" s="984"/>
      <c r="KJD184" s="984"/>
      <c r="KJE184" s="984"/>
      <c r="KJF184" s="984"/>
      <c r="KJG184" s="984"/>
      <c r="KJH184" s="984"/>
      <c r="KJI184" s="984"/>
      <c r="KJJ184" s="984"/>
      <c r="KJK184" s="984"/>
      <c r="KJL184" s="984"/>
      <c r="KJM184" s="984"/>
      <c r="KJN184" s="984"/>
      <c r="KJO184" s="984"/>
      <c r="KJP184" s="984"/>
      <c r="KJQ184" s="984"/>
      <c r="KJR184" s="984"/>
      <c r="KJS184" s="984"/>
      <c r="KJT184" s="984"/>
      <c r="KJU184" s="984"/>
      <c r="KJV184" s="984"/>
      <c r="KJW184" s="984"/>
      <c r="KJX184" s="984"/>
      <c r="KJY184" s="984"/>
      <c r="KJZ184" s="984"/>
      <c r="KKA184" s="984"/>
      <c r="KKB184" s="984"/>
      <c r="KKC184" s="984"/>
      <c r="KKD184" s="984"/>
      <c r="KKE184" s="984"/>
      <c r="KKF184" s="984"/>
      <c r="KKG184" s="984"/>
      <c r="KKH184" s="984"/>
      <c r="KKI184" s="984"/>
      <c r="KKJ184" s="984"/>
      <c r="KKK184" s="984"/>
      <c r="KKL184" s="984"/>
      <c r="KKM184" s="984"/>
      <c r="KKN184" s="984"/>
      <c r="KKO184" s="984"/>
      <c r="KKP184" s="984"/>
      <c r="KKQ184" s="984"/>
      <c r="KKR184" s="984"/>
      <c r="KKS184" s="984"/>
      <c r="KKT184" s="984"/>
      <c r="KKU184" s="984"/>
      <c r="KKV184" s="984"/>
      <c r="KKW184" s="984"/>
      <c r="KKX184" s="984"/>
      <c r="KKY184" s="984"/>
      <c r="KKZ184" s="984"/>
      <c r="KLA184" s="984"/>
      <c r="KLB184" s="984"/>
      <c r="KLC184" s="984"/>
      <c r="KLD184" s="984"/>
      <c r="KLE184" s="984"/>
      <c r="KLF184" s="984"/>
      <c r="KLG184" s="984"/>
      <c r="KLH184" s="984"/>
      <c r="KLI184" s="984"/>
      <c r="KLJ184" s="984"/>
      <c r="KLK184" s="984"/>
      <c r="KLL184" s="984"/>
      <c r="KLM184" s="984"/>
      <c r="KLN184" s="984"/>
      <c r="KLO184" s="984"/>
      <c r="KLP184" s="984"/>
      <c r="KLQ184" s="984"/>
      <c r="KLR184" s="984"/>
      <c r="KLS184" s="984"/>
      <c r="KLT184" s="984"/>
      <c r="KLU184" s="984"/>
      <c r="KLV184" s="984"/>
      <c r="KLW184" s="984"/>
      <c r="KLX184" s="984"/>
      <c r="KLY184" s="984"/>
      <c r="KLZ184" s="984"/>
      <c r="KMA184" s="984"/>
      <c r="KMB184" s="984"/>
      <c r="KMC184" s="984"/>
      <c r="KMD184" s="984"/>
      <c r="KME184" s="984"/>
      <c r="KMF184" s="984"/>
      <c r="KMG184" s="984"/>
      <c r="KMH184" s="984"/>
      <c r="KMI184" s="984"/>
      <c r="KMJ184" s="984"/>
      <c r="KMK184" s="984"/>
      <c r="KML184" s="984"/>
      <c r="KMM184" s="984"/>
      <c r="KMN184" s="984"/>
      <c r="KMO184" s="984"/>
      <c r="KMP184" s="984"/>
      <c r="KMQ184" s="984"/>
      <c r="KMR184" s="984"/>
      <c r="KMS184" s="984"/>
      <c r="KMT184" s="984"/>
      <c r="KMU184" s="984"/>
      <c r="KMV184" s="984"/>
      <c r="KMW184" s="984"/>
      <c r="KMX184" s="984"/>
      <c r="KMY184" s="984"/>
      <c r="KMZ184" s="984"/>
      <c r="KNA184" s="984"/>
      <c r="KNB184" s="984"/>
      <c r="KNC184" s="984"/>
      <c r="KND184" s="984"/>
      <c r="KNE184" s="984"/>
      <c r="KNF184" s="984"/>
      <c r="KNG184" s="984"/>
      <c r="KNH184" s="984"/>
      <c r="KNI184" s="984"/>
      <c r="KNJ184" s="984"/>
      <c r="KNK184" s="984"/>
      <c r="KNL184" s="984"/>
      <c r="KNM184" s="984"/>
      <c r="KNN184" s="984"/>
      <c r="KNO184" s="984"/>
      <c r="KNP184" s="984"/>
      <c r="KNQ184" s="984"/>
      <c r="KNR184" s="984"/>
      <c r="KNS184" s="984"/>
      <c r="KNT184" s="984"/>
      <c r="KNU184" s="984"/>
      <c r="KNV184" s="984"/>
      <c r="KNW184" s="984"/>
      <c r="KNX184" s="984"/>
      <c r="KNY184" s="984"/>
      <c r="KNZ184" s="984"/>
      <c r="KOA184" s="984"/>
      <c r="KOB184" s="984"/>
      <c r="KOC184" s="984"/>
      <c r="KOD184" s="984"/>
      <c r="KOE184" s="984"/>
      <c r="KOF184" s="984"/>
      <c r="KOG184" s="984"/>
      <c r="KOH184" s="984"/>
      <c r="KOI184" s="984"/>
      <c r="KOJ184" s="984"/>
      <c r="KOK184" s="984"/>
      <c r="KOL184" s="984"/>
      <c r="KOM184" s="984"/>
      <c r="KON184" s="984"/>
      <c r="KOO184" s="984"/>
      <c r="KOP184" s="984"/>
      <c r="KOQ184" s="984"/>
      <c r="KOR184" s="984"/>
      <c r="KOS184" s="984"/>
      <c r="KOT184" s="984"/>
      <c r="KOU184" s="984"/>
      <c r="KOV184" s="984"/>
      <c r="KOW184" s="984"/>
      <c r="KOX184" s="984"/>
      <c r="KOY184" s="984"/>
      <c r="KOZ184" s="984"/>
      <c r="KPA184" s="984"/>
      <c r="KPB184" s="984"/>
      <c r="KPC184" s="984"/>
      <c r="KPD184" s="984"/>
      <c r="KPE184" s="984"/>
      <c r="KPF184" s="984"/>
      <c r="KPG184" s="984"/>
      <c r="KPH184" s="984"/>
      <c r="KPI184" s="984"/>
      <c r="KPJ184" s="984"/>
      <c r="KPK184" s="984"/>
      <c r="KPL184" s="984"/>
      <c r="KPM184" s="984"/>
      <c r="KPN184" s="984"/>
      <c r="KPO184" s="984"/>
      <c r="KPP184" s="984"/>
      <c r="KPQ184" s="984"/>
      <c r="KPR184" s="984"/>
      <c r="KPS184" s="984"/>
      <c r="KPT184" s="984"/>
      <c r="KPU184" s="984"/>
      <c r="KPV184" s="984"/>
      <c r="KPW184" s="984"/>
      <c r="KPX184" s="984"/>
      <c r="KPY184" s="984"/>
      <c r="KPZ184" s="984"/>
      <c r="KQA184" s="984"/>
      <c r="KQB184" s="984"/>
      <c r="KQC184" s="984"/>
      <c r="KQD184" s="984"/>
      <c r="KQE184" s="984"/>
      <c r="KQF184" s="984"/>
      <c r="KQG184" s="984"/>
      <c r="KQH184" s="984"/>
      <c r="KQI184" s="984"/>
      <c r="KQJ184" s="984"/>
      <c r="KQK184" s="984"/>
      <c r="KQL184" s="984"/>
      <c r="KQM184" s="984"/>
      <c r="KQN184" s="984"/>
      <c r="KQO184" s="984"/>
      <c r="KQP184" s="984"/>
      <c r="KQQ184" s="984"/>
      <c r="KQR184" s="984"/>
      <c r="KQS184" s="984"/>
      <c r="KQT184" s="984"/>
      <c r="KQU184" s="984"/>
      <c r="KQV184" s="984"/>
      <c r="KQW184" s="984"/>
      <c r="KQX184" s="984"/>
      <c r="KQY184" s="984"/>
      <c r="KQZ184" s="984"/>
      <c r="KRA184" s="984"/>
      <c r="KRB184" s="984"/>
      <c r="KRC184" s="984"/>
      <c r="KRD184" s="984"/>
      <c r="KRE184" s="984"/>
      <c r="KRF184" s="984"/>
      <c r="KRG184" s="984"/>
      <c r="KRH184" s="984"/>
      <c r="KRI184" s="984"/>
      <c r="KRJ184" s="984"/>
      <c r="KRK184" s="984"/>
      <c r="KRL184" s="984"/>
      <c r="KRM184" s="984"/>
      <c r="KRN184" s="984"/>
      <c r="KRO184" s="984"/>
      <c r="KRP184" s="984"/>
      <c r="KRQ184" s="984"/>
      <c r="KRR184" s="984"/>
      <c r="KRS184" s="984"/>
      <c r="KRT184" s="984"/>
      <c r="KRU184" s="984"/>
      <c r="KRV184" s="984"/>
      <c r="KRW184" s="984"/>
      <c r="KRX184" s="984"/>
      <c r="KRY184" s="984"/>
      <c r="KRZ184" s="984"/>
      <c r="KSA184" s="984"/>
      <c r="KSB184" s="984"/>
      <c r="KSC184" s="984"/>
      <c r="KSD184" s="984"/>
      <c r="KSE184" s="984"/>
      <c r="KSF184" s="984"/>
      <c r="KSG184" s="984"/>
      <c r="KSH184" s="984"/>
      <c r="KSI184" s="984"/>
      <c r="KSJ184" s="984"/>
      <c r="KSK184" s="984"/>
      <c r="KSL184" s="984"/>
      <c r="KSM184" s="984"/>
      <c r="KSN184" s="984"/>
      <c r="KSO184" s="984"/>
      <c r="KSP184" s="984"/>
      <c r="KSQ184" s="984"/>
      <c r="KSR184" s="984"/>
      <c r="KSS184" s="984"/>
      <c r="KST184" s="984"/>
      <c r="KSU184" s="984"/>
      <c r="KSV184" s="984"/>
      <c r="KSW184" s="984"/>
      <c r="KSX184" s="984"/>
      <c r="KSY184" s="984"/>
      <c r="KSZ184" s="984"/>
      <c r="KTA184" s="984"/>
      <c r="KTB184" s="984"/>
      <c r="KTC184" s="984"/>
      <c r="KTD184" s="984"/>
      <c r="KTE184" s="984"/>
      <c r="KTF184" s="984"/>
      <c r="KTG184" s="984"/>
      <c r="KTH184" s="984"/>
      <c r="KTI184" s="984"/>
      <c r="KTJ184" s="984"/>
      <c r="KTK184" s="984"/>
      <c r="KTL184" s="984"/>
      <c r="KTM184" s="984"/>
      <c r="KTN184" s="984"/>
      <c r="KTO184" s="984"/>
      <c r="KTP184" s="984"/>
      <c r="KTQ184" s="984"/>
      <c r="KTR184" s="984"/>
      <c r="KTS184" s="984"/>
      <c r="KTT184" s="984"/>
      <c r="KTU184" s="984"/>
      <c r="KTV184" s="984"/>
      <c r="KTW184" s="984"/>
      <c r="KTX184" s="984"/>
      <c r="KTY184" s="984"/>
      <c r="KTZ184" s="984"/>
      <c r="KUA184" s="984"/>
      <c r="KUB184" s="984"/>
      <c r="KUC184" s="984"/>
      <c r="KUD184" s="984"/>
      <c r="KUE184" s="984"/>
      <c r="KUF184" s="984"/>
      <c r="KUG184" s="984"/>
      <c r="KUH184" s="984"/>
      <c r="KUI184" s="984"/>
      <c r="KUJ184" s="984"/>
      <c r="KUK184" s="984"/>
      <c r="KUL184" s="984"/>
      <c r="KUM184" s="984"/>
      <c r="KUN184" s="984"/>
      <c r="KUO184" s="984"/>
      <c r="KUP184" s="984"/>
      <c r="KUQ184" s="984"/>
      <c r="KUR184" s="984"/>
      <c r="KUS184" s="984"/>
      <c r="KUT184" s="984"/>
      <c r="KUU184" s="984"/>
      <c r="KUV184" s="984"/>
      <c r="KUW184" s="984"/>
      <c r="KUX184" s="984"/>
      <c r="KUY184" s="984"/>
      <c r="KUZ184" s="984"/>
      <c r="KVA184" s="984"/>
      <c r="KVB184" s="984"/>
      <c r="KVC184" s="984"/>
      <c r="KVD184" s="984"/>
      <c r="KVE184" s="984"/>
      <c r="KVF184" s="984"/>
      <c r="KVG184" s="984"/>
      <c r="KVH184" s="984"/>
      <c r="KVI184" s="984"/>
      <c r="KVJ184" s="984"/>
      <c r="KVK184" s="984"/>
      <c r="KVL184" s="984"/>
      <c r="KVM184" s="984"/>
      <c r="KVN184" s="984"/>
      <c r="KVO184" s="984"/>
      <c r="KVP184" s="984"/>
      <c r="KVQ184" s="984"/>
      <c r="KVR184" s="984"/>
      <c r="KVS184" s="984"/>
      <c r="KVT184" s="984"/>
      <c r="KVU184" s="984"/>
      <c r="KVV184" s="984"/>
      <c r="KVW184" s="984"/>
      <c r="KVX184" s="984"/>
      <c r="KVY184" s="984"/>
      <c r="KVZ184" s="984"/>
      <c r="KWA184" s="984"/>
      <c r="KWB184" s="984"/>
      <c r="KWC184" s="984"/>
      <c r="KWD184" s="984"/>
      <c r="KWE184" s="984"/>
      <c r="KWF184" s="984"/>
      <c r="KWG184" s="984"/>
      <c r="KWH184" s="984"/>
      <c r="KWI184" s="984"/>
      <c r="KWJ184" s="984"/>
      <c r="KWK184" s="984"/>
      <c r="KWL184" s="984"/>
      <c r="KWM184" s="984"/>
      <c r="KWN184" s="984"/>
      <c r="KWO184" s="984"/>
      <c r="KWP184" s="984"/>
      <c r="KWQ184" s="984"/>
      <c r="KWR184" s="984"/>
      <c r="KWS184" s="984"/>
      <c r="KWT184" s="984"/>
      <c r="KWU184" s="984"/>
      <c r="KWV184" s="984"/>
      <c r="KWW184" s="984"/>
      <c r="KWX184" s="984"/>
      <c r="KWY184" s="984"/>
      <c r="KWZ184" s="984"/>
      <c r="KXA184" s="984"/>
      <c r="KXB184" s="984"/>
      <c r="KXC184" s="984"/>
      <c r="KXD184" s="984"/>
      <c r="KXE184" s="984"/>
      <c r="KXF184" s="984"/>
      <c r="KXG184" s="984"/>
      <c r="KXH184" s="984"/>
      <c r="KXI184" s="984"/>
      <c r="KXJ184" s="984"/>
      <c r="KXK184" s="984"/>
      <c r="KXL184" s="984"/>
      <c r="KXM184" s="984"/>
      <c r="KXN184" s="984"/>
      <c r="KXO184" s="984"/>
      <c r="KXP184" s="984"/>
      <c r="KXQ184" s="984"/>
      <c r="KXR184" s="984"/>
      <c r="KXS184" s="984"/>
      <c r="KXT184" s="984"/>
      <c r="KXU184" s="984"/>
      <c r="KXV184" s="984"/>
      <c r="KXW184" s="984"/>
      <c r="KXX184" s="984"/>
      <c r="KXY184" s="984"/>
      <c r="KXZ184" s="984"/>
      <c r="KYA184" s="984"/>
      <c r="KYB184" s="984"/>
      <c r="KYC184" s="984"/>
      <c r="KYD184" s="984"/>
      <c r="KYE184" s="984"/>
      <c r="KYF184" s="984"/>
      <c r="KYG184" s="984"/>
      <c r="KYH184" s="984"/>
      <c r="KYI184" s="984"/>
      <c r="KYJ184" s="984"/>
      <c r="KYK184" s="984"/>
      <c r="KYL184" s="984"/>
      <c r="KYM184" s="984"/>
      <c r="KYN184" s="984"/>
      <c r="KYO184" s="984"/>
      <c r="KYP184" s="984"/>
      <c r="KYQ184" s="984"/>
      <c r="KYR184" s="984"/>
      <c r="KYS184" s="984"/>
      <c r="KYT184" s="984"/>
      <c r="KYU184" s="984"/>
      <c r="KYV184" s="984"/>
      <c r="KYW184" s="984"/>
      <c r="KYX184" s="984"/>
      <c r="KYY184" s="984"/>
      <c r="KYZ184" s="984"/>
      <c r="KZA184" s="984"/>
      <c r="KZB184" s="984"/>
      <c r="KZC184" s="984"/>
      <c r="KZD184" s="984"/>
      <c r="KZE184" s="984"/>
      <c r="KZF184" s="984"/>
      <c r="KZG184" s="984"/>
      <c r="KZH184" s="984"/>
      <c r="KZI184" s="984"/>
      <c r="KZJ184" s="984"/>
      <c r="KZK184" s="984"/>
      <c r="KZL184" s="984"/>
      <c r="KZM184" s="984"/>
      <c r="KZN184" s="984"/>
      <c r="KZO184" s="984"/>
      <c r="KZP184" s="984"/>
      <c r="KZQ184" s="984"/>
      <c r="KZR184" s="984"/>
      <c r="KZS184" s="984"/>
      <c r="KZT184" s="984"/>
      <c r="KZU184" s="984"/>
      <c r="KZV184" s="984"/>
      <c r="KZW184" s="984"/>
      <c r="KZX184" s="984"/>
      <c r="KZY184" s="984"/>
      <c r="KZZ184" s="984"/>
      <c r="LAA184" s="984"/>
      <c r="LAB184" s="984"/>
      <c r="LAC184" s="984"/>
      <c r="LAD184" s="984"/>
      <c r="LAE184" s="984"/>
      <c r="LAF184" s="984"/>
      <c r="LAG184" s="984"/>
      <c r="LAH184" s="984"/>
      <c r="LAI184" s="984"/>
      <c r="LAJ184" s="984"/>
      <c r="LAK184" s="984"/>
      <c r="LAL184" s="984"/>
      <c r="LAM184" s="984"/>
      <c r="LAN184" s="984"/>
      <c r="LAO184" s="984"/>
      <c r="LAP184" s="984"/>
      <c r="LAQ184" s="984"/>
      <c r="LAR184" s="984"/>
      <c r="LAS184" s="984"/>
      <c r="LAT184" s="984"/>
      <c r="LAU184" s="984"/>
      <c r="LAV184" s="984"/>
      <c r="LAW184" s="984"/>
      <c r="LAX184" s="984"/>
      <c r="LAY184" s="984"/>
      <c r="LAZ184" s="984"/>
      <c r="LBA184" s="984"/>
      <c r="LBB184" s="984"/>
      <c r="LBC184" s="984"/>
      <c r="LBD184" s="984"/>
      <c r="LBE184" s="984"/>
      <c r="LBF184" s="984"/>
      <c r="LBG184" s="984"/>
      <c r="LBH184" s="984"/>
      <c r="LBI184" s="984"/>
      <c r="LBJ184" s="984"/>
      <c r="LBK184" s="984"/>
      <c r="LBL184" s="984"/>
      <c r="LBM184" s="984"/>
      <c r="LBN184" s="984"/>
      <c r="LBO184" s="984"/>
      <c r="LBP184" s="984"/>
      <c r="LBQ184" s="984"/>
      <c r="LBR184" s="984"/>
      <c r="LBS184" s="984"/>
      <c r="LBT184" s="984"/>
      <c r="LBU184" s="984"/>
      <c r="LBV184" s="984"/>
      <c r="LBW184" s="984"/>
      <c r="LBX184" s="984"/>
      <c r="LBY184" s="984"/>
      <c r="LBZ184" s="984"/>
      <c r="LCA184" s="984"/>
      <c r="LCB184" s="984"/>
      <c r="LCC184" s="984"/>
      <c r="LCD184" s="984"/>
      <c r="LCE184" s="984"/>
      <c r="LCF184" s="984"/>
      <c r="LCG184" s="984"/>
      <c r="LCH184" s="984"/>
      <c r="LCI184" s="984"/>
      <c r="LCJ184" s="984"/>
      <c r="LCK184" s="984"/>
      <c r="LCL184" s="984"/>
      <c r="LCM184" s="984"/>
      <c r="LCN184" s="984"/>
      <c r="LCO184" s="984"/>
      <c r="LCP184" s="984"/>
      <c r="LCQ184" s="984"/>
      <c r="LCR184" s="984"/>
      <c r="LCS184" s="984"/>
      <c r="LCT184" s="984"/>
      <c r="LCU184" s="984"/>
      <c r="LCV184" s="984"/>
      <c r="LCW184" s="984"/>
      <c r="LCX184" s="984"/>
      <c r="LCY184" s="984"/>
      <c r="LCZ184" s="984"/>
      <c r="LDA184" s="984"/>
      <c r="LDB184" s="984"/>
      <c r="LDC184" s="984"/>
      <c r="LDD184" s="984"/>
      <c r="LDE184" s="984"/>
      <c r="LDF184" s="984"/>
      <c r="LDG184" s="984"/>
      <c r="LDH184" s="984"/>
      <c r="LDI184" s="984"/>
      <c r="LDJ184" s="984"/>
      <c r="LDK184" s="984"/>
      <c r="LDL184" s="984"/>
      <c r="LDM184" s="984"/>
      <c r="LDN184" s="984"/>
      <c r="LDO184" s="984"/>
      <c r="LDP184" s="984"/>
      <c r="LDQ184" s="984"/>
      <c r="LDR184" s="984"/>
      <c r="LDS184" s="984"/>
      <c r="LDT184" s="984"/>
      <c r="LDU184" s="984"/>
      <c r="LDV184" s="984"/>
      <c r="LDW184" s="984"/>
      <c r="LDX184" s="984"/>
      <c r="LDY184" s="984"/>
      <c r="LDZ184" s="984"/>
      <c r="LEA184" s="984"/>
      <c r="LEB184" s="984"/>
      <c r="LEC184" s="984"/>
      <c r="LED184" s="984"/>
      <c r="LEE184" s="984"/>
      <c r="LEF184" s="984"/>
      <c r="LEG184" s="984"/>
      <c r="LEH184" s="984"/>
      <c r="LEI184" s="984"/>
      <c r="LEJ184" s="984"/>
      <c r="LEK184" s="984"/>
      <c r="LEL184" s="984"/>
      <c r="LEM184" s="984"/>
      <c r="LEN184" s="984"/>
      <c r="LEO184" s="984"/>
      <c r="LEP184" s="984"/>
      <c r="LEQ184" s="984"/>
      <c r="LER184" s="984"/>
      <c r="LES184" s="984"/>
      <c r="LET184" s="984"/>
      <c r="LEU184" s="984"/>
      <c r="LEV184" s="984"/>
      <c r="LEW184" s="984"/>
      <c r="LEX184" s="984"/>
      <c r="LEY184" s="984"/>
      <c r="LEZ184" s="984"/>
      <c r="LFA184" s="984"/>
      <c r="LFB184" s="984"/>
      <c r="LFC184" s="984"/>
      <c r="LFD184" s="984"/>
      <c r="LFE184" s="984"/>
      <c r="LFF184" s="984"/>
      <c r="LFG184" s="984"/>
      <c r="LFH184" s="984"/>
      <c r="LFI184" s="984"/>
      <c r="LFJ184" s="984"/>
      <c r="LFK184" s="984"/>
      <c r="LFL184" s="984"/>
      <c r="LFM184" s="984"/>
      <c r="LFN184" s="984"/>
      <c r="LFO184" s="984"/>
      <c r="LFP184" s="984"/>
      <c r="LFQ184" s="984"/>
      <c r="LFR184" s="984"/>
      <c r="LFS184" s="984"/>
      <c r="LFT184" s="984"/>
      <c r="LFU184" s="984"/>
      <c r="LFV184" s="984"/>
      <c r="LFW184" s="984"/>
      <c r="LFX184" s="984"/>
      <c r="LFY184" s="984"/>
      <c r="LFZ184" s="984"/>
      <c r="LGA184" s="984"/>
      <c r="LGB184" s="984"/>
      <c r="LGC184" s="984"/>
      <c r="LGD184" s="984"/>
      <c r="LGE184" s="984"/>
      <c r="LGF184" s="984"/>
      <c r="LGG184" s="984"/>
      <c r="LGH184" s="984"/>
      <c r="LGI184" s="984"/>
      <c r="LGJ184" s="984"/>
      <c r="LGK184" s="984"/>
      <c r="LGL184" s="984"/>
      <c r="LGM184" s="984"/>
      <c r="LGN184" s="984"/>
      <c r="LGO184" s="984"/>
      <c r="LGP184" s="984"/>
      <c r="LGQ184" s="984"/>
      <c r="LGR184" s="984"/>
      <c r="LGS184" s="984"/>
      <c r="LGT184" s="984"/>
      <c r="LGU184" s="984"/>
      <c r="LGV184" s="984"/>
      <c r="LGW184" s="984"/>
      <c r="LGX184" s="984"/>
      <c r="LGY184" s="984"/>
      <c r="LGZ184" s="984"/>
      <c r="LHA184" s="984"/>
      <c r="LHB184" s="984"/>
      <c r="LHC184" s="984"/>
      <c r="LHD184" s="984"/>
      <c r="LHE184" s="984"/>
      <c r="LHF184" s="984"/>
      <c r="LHG184" s="984"/>
      <c r="LHH184" s="984"/>
      <c r="LHI184" s="984"/>
      <c r="LHJ184" s="984"/>
      <c r="LHK184" s="984"/>
      <c r="LHL184" s="984"/>
      <c r="LHM184" s="984"/>
      <c r="LHN184" s="984"/>
      <c r="LHO184" s="984"/>
      <c r="LHP184" s="984"/>
      <c r="LHQ184" s="984"/>
      <c r="LHR184" s="984"/>
      <c r="LHS184" s="984"/>
      <c r="LHT184" s="984"/>
      <c r="LHU184" s="984"/>
      <c r="LHV184" s="984"/>
      <c r="LHW184" s="984"/>
      <c r="LHX184" s="984"/>
      <c r="LHY184" s="984"/>
      <c r="LHZ184" s="984"/>
      <c r="LIA184" s="984"/>
      <c r="LIB184" s="984"/>
      <c r="LIC184" s="984"/>
      <c r="LID184" s="984"/>
      <c r="LIE184" s="984"/>
      <c r="LIF184" s="984"/>
      <c r="LIG184" s="984"/>
      <c r="LIH184" s="984"/>
      <c r="LII184" s="984"/>
      <c r="LIJ184" s="984"/>
      <c r="LIK184" s="984"/>
      <c r="LIL184" s="984"/>
      <c r="LIM184" s="984"/>
      <c r="LIN184" s="984"/>
      <c r="LIO184" s="984"/>
      <c r="LIP184" s="984"/>
      <c r="LIQ184" s="984"/>
      <c r="LIR184" s="984"/>
      <c r="LIS184" s="984"/>
      <c r="LIT184" s="984"/>
      <c r="LIU184" s="984"/>
      <c r="LIV184" s="984"/>
      <c r="LIW184" s="984"/>
      <c r="LIX184" s="984"/>
      <c r="LIY184" s="984"/>
      <c r="LIZ184" s="984"/>
      <c r="LJA184" s="984"/>
      <c r="LJB184" s="984"/>
      <c r="LJC184" s="984"/>
      <c r="LJD184" s="984"/>
      <c r="LJE184" s="984"/>
      <c r="LJF184" s="984"/>
      <c r="LJG184" s="984"/>
      <c r="LJH184" s="984"/>
      <c r="LJI184" s="984"/>
      <c r="LJJ184" s="984"/>
      <c r="LJK184" s="984"/>
      <c r="LJL184" s="984"/>
      <c r="LJM184" s="984"/>
      <c r="LJN184" s="984"/>
      <c r="LJO184" s="984"/>
      <c r="LJP184" s="984"/>
      <c r="LJQ184" s="984"/>
      <c r="LJR184" s="984"/>
      <c r="LJS184" s="984"/>
      <c r="LJT184" s="984"/>
      <c r="LJU184" s="984"/>
      <c r="LJV184" s="984"/>
      <c r="LJW184" s="984"/>
      <c r="LJX184" s="984"/>
      <c r="LJY184" s="984"/>
      <c r="LJZ184" s="984"/>
      <c r="LKA184" s="984"/>
      <c r="LKB184" s="984"/>
      <c r="LKC184" s="984"/>
      <c r="LKD184" s="984"/>
      <c r="LKE184" s="984"/>
      <c r="LKF184" s="984"/>
      <c r="LKG184" s="984"/>
      <c r="LKH184" s="984"/>
      <c r="LKI184" s="984"/>
      <c r="LKJ184" s="984"/>
      <c r="LKK184" s="984"/>
      <c r="LKL184" s="984"/>
      <c r="LKM184" s="984"/>
      <c r="LKN184" s="984"/>
      <c r="LKO184" s="984"/>
      <c r="LKP184" s="984"/>
      <c r="LKQ184" s="984"/>
      <c r="LKR184" s="984"/>
      <c r="LKS184" s="984"/>
      <c r="LKT184" s="984"/>
      <c r="LKU184" s="984"/>
      <c r="LKV184" s="984"/>
      <c r="LKW184" s="984"/>
      <c r="LKX184" s="984"/>
      <c r="LKY184" s="984"/>
      <c r="LKZ184" s="984"/>
      <c r="LLA184" s="984"/>
      <c r="LLB184" s="984"/>
      <c r="LLC184" s="984"/>
      <c r="LLD184" s="984"/>
      <c r="LLE184" s="984"/>
      <c r="LLF184" s="984"/>
      <c r="LLG184" s="984"/>
      <c r="LLH184" s="984"/>
      <c r="LLI184" s="984"/>
      <c r="LLJ184" s="984"/>
      <c r="LLK184" s="984"/>
      <c r="LLL184" s="984"/>
      <c r="LLM184" s="984"/>
      <c r="LLN184" s="984"/>
      <c r="LLO184" s="984"/>
      <c r="LLP184" s="984"/>
      <c r="LLQ184" s="984"/>
      <c r="LLR184" s="984"/>
      <c r="LLS184" s="984"/>
      <c r="LLT184" s="984"/>
      <c r="LLU184" s="984"/>
      <c r="LLV184" s="984"/>
      <c r="LLW184" s="984"/>
      <c r="LLX184" s="984"/>
      <c r="LLY184" s="984"/>
      <c r="LLZ184" s="984"/>
      <c r="LMA184" s="984"/>
      <c r="LMB184" s="984"/>
      <c r="LMC184" s="984"/>
      <c r="LMD184" s="984"/>
      <c r="LME184" s="984"/>
      <c r="LMF184" s="984"/>
      <c r="LMG184" s="984"/>
      <c r="LMH184" s="984"/>
      <c r="LMI184" s="984"/>
      <c r="LMJ184" s="984"/>
      <c r="LMK184" s="984"/>
      <c r="LML184" s="984"/>
      <c r="LMM184" s="984"/>
      <c r="LMN184" s="984"/>
      <c r="LMO184" s="984"/>
      <c r="LMP184" s="984"/>
      <c r="LMQ184" s="984"/>
      <c r="LMR184" s="984"/>
      <c r="LMS184" s="984"/>
      <c r="LMT184" s="984"/>
      <c r="LMU184" s="984"/>
      <c r="LMV184" s="984"/>
      <c r="LMW184" s="984"/>
      <c r="LMX184" s="984"/>
      <c r="LMY184" s="984"/>
      <c r="LMZ184" s="984"/>
      <c r="LNA184" s="984"/>
      <c r="LNB184" s="984"/>
      <c r="LNC184" s="984"/>
      <c r="LND184" s="984"/>
      <c r="LNE184" s="984"/>
      <c r="LNF184" s="984"/>
      <c r="LNG184" s="984"/>
      <c r="LNH184" s="984"/>
      <c r="LNI184" s="984"/>
      <c r="LNJ184" s="984"/>
      <c r="LNK184" s="984"/>
      <c r="LNL184" s="984"/>
      <c r="LNM184" s="984"/>
      <c r="LNN184" s="984"/>
      <c r="LNO184" s="984"/>
      <c r="LNP184" s="984"/>
      <c r="LNQ184" s="984"/>
      <c r="LNR184" s="984"/>
      <c r="LNS184" s="984"/>
      <c r="LNT184" s="984"/>
      <c r="LNU184" s="984"/>
      <c r="LNV184" s="984"/>
      <c r="LNW184" s="984"/>
      <c r="LNX184" s="984"/>
      <c r="LNY184" s="984"/>
      <c r="LNZ184" s="984"/>
      <c r="LOA184" s="984"/>
      <c r="LOB184" s="984"/>
      <c r="LOC184" s="984"/>
      <c r="LOD184" s="984"/>
      <c r="LOE184" s="984"/>
      <c r="LOF184" s="984"/>
      <c r="LOG184" s="984"/>
      <c r="LOH184" s="984"/>
      <c r="LOI184" s="984"/>
      <c r="LOJ184" s="984"/>
      <c r="LOK184" s="984"/>
      <c r="LOL184" s="984"/>
      <c r="LOM184" s="984"/>
      <c r="LON184" s="984"/>
      <c r="LOO184" s="984"/>
      <c r="LOP184" s="984"/>
      <c r="LOQ184" s="984"/>
      <c r="LOR184" s="984"/>
      <c r="LOS184" s="984"/>
      <c r="LOT184" s="984"/>
      <c r="LOU184" s="984"/>
      <c r="LOV184" s="984"/>
      <c r="LOW184" s="984"/>
      <c r="LOX184" s="984"/>
      <c r="LOY184" s="984"/>
      <c r="LOZ184" s="984"/>
      <c r="LPA184" s="984"/>
      <c r="LPB184" s="984"/>
      <c r="LPC184" s="984"/>
      <c r="LPD184" s="984"/>
      <c r="LPE184" s="984"/>
      <c r="LPF184" s="984"/>
      <c r="LPG184" s="984"/>
      <c r="LPH184" s="984"/>
      <c r="LPI184" s="984"/>
      <c r="LPJ184" s="984"/>
      <c r="LPK184" s="984"/>
      <c r="LPL184" s="984"/>
      <c r="LPM184" s="984"/>
      <c r="LPN184" s="984"/>
      <c r="LPO184" s="984"/>
      <c r="LPP184" s="984"/>
      <c r="LPQ184" s="984"/>
      <c r="LPR184" s="984"/>
      <c r="LPS184" s="984"/>
      <c r="LPT184" s="984"/>
      <c r="LPU184" s="984"/>
      <c r="LPV184" s="984"/>
      <c r="LPW184" s="984"/>
      <c r="LPX184" s="984"/>
      <c r="LPY184" s="984"/>
      <c r="LPZ184" s="984"/>
      <c r="LQA184" s="984"/>
      <c r="LQB184" s="984"/>
      <c r="LQC184" s="984"/>
      <c r="LQD184" s="984"/>
      <c r="LQE184" s="984"/>
      <c r="LQF184" s="984"/>
      <c r="LQG184" s="984"/>
      <c r="LQH184" s="984"/>
      <c r="LQI184" s="984"/>
      <c r="LQJ184" s="984"/>
      <c r="LQK184" s="984"/>
      <c r="LQL184" s="984"/>
      <c r="LQM184" s="984"/>
      <c r="LQN184" s="984"/>
      <c r="LQO184" s="984"/>
      <c r="LQP184" s="984"/>
      <c r="LQQ184" s="984"/>
      <c r="LQR184" s="984"/>
      <c r="LQS184" s="984"/>
      <c r="LQT184" s="984"/>
      <c r="LQU184" s="984"/>
      <c r="LQV184" s="984"/>
      <c r="LQW184" s="984"/>
      <c r="LQX184" s="984"/>
      <c r="LQY184" s="984"/>
      <c r="LQZ184" s="984"/>
      <c r="LRA184" s="984"/>
      <c r="LRB184" s="984"/>
      <c r="LRC184" s="984"/>
      <c r="LRD184" s="984"/>
      <c r="LRE184" s="984"/>
      <c r="LRF184" s="984"/>
      <c r="LRG184" s="984"/>
      <c r="LRH184" s="984"/>
      <c r="LRI184" s="984"/>
      <c r="LRJ184" s="984"/>
      <c r="LRK184" s="984"/>
      <c r="LRL184" s="984"/>
      <c r="LRM184" s="984"/>
      <c r="LRN184" s="984"/>
      <c r="LRO184" s="984"/>
      <c r="LRP184" s="984"/>
      <c r="LRQ184" s="984"/>
      <c r="LRR184" s="984"/>
      <c r="LRS184" s="984"/>
      <c r="LRT184" s="984"/>
      <c r="LRU184" s="984"/>
      <c r="LRV184" s="984"/>
      <c r="LRW184" s="984"/>
      <c r="LRX184" s="984"/>
      <c r="LRY184" s="984"/>
      <c r="LRZ184" s="984"/>
      <c r="LSA184" s="984"/>
      <c r="LSB184" s="984"/>
      <c r="LSC184" s="984"/>
      <c r="LSD184" s="984"/>
      <c r="LSE184" s="984"/>
      <c r="LSF184" s="984"/>
      <c r="LSG184" s="984"/>
      <c r="LSH184" s="984"/>
      <c r="LSI184" s="984"/>
      <c r="LSJ184" s="984"/>
      <c r="LSK184" s="984"/>
      <c r="LSL184" s="984"/>
      <c r="LSM184" s="984"/>
      <c r="LSN184" s="984"/>
      <c r="LSO184" s="984"/>
      <c r="LSP184" s="984"/>
      <c r="LSQ184" s="984"/>
      <c r="LSR184" s="984"/>
      <c r="LSS184" s="984"/>
      <c r="LST184" s="984"/>
      <c r="LSU184" s="984"/>
      <c r="LSV184" s="984"/>
      <c r="LSW184" s="984"/>
      <c r="LSX184" s="984"/>
      <c r="LSY184" s="984"/>
      <c r="LSZ184" s="984"/>
      <c r="LTA184" s="984"/>
      <c r="LTB184" s="984"/>
      <c r="LTC184" s="984"/>
      <c r="LTD184" s="984"/>
      <c r="LTE184" s="984"/>
      <c r="LTF184" s="984"/>
      <c r="LTG184" s="984"/>
      <c r="LTH184" s="984"/>
      <c r="LTI184" s="984"/>
      <c r="LTJ184" s="984"/>
      <c r="LTK184" s="984"/>
      <c r="LTL184" s="984"/>
      <c r="LTM184" s="984"/>
      <c r="LTN184" s="984"/>
      <c r="LTO184" s="984"/>
      <c r="LTP184" s="984"/>
      <c r="LTQ184" s="984"/>
      <c r="LTR184" s="984"/>
      <c r="LTS184" s="984"/>
      <c r="LTT184" s="984"/>
      <c r="LTU184" s="984"/>
      <c r="LTV184" s="984"/>
      <c r="LTW184" s="984"/>
      <c r="LTX184" s="984"/>
      <c r="LTY184" s="984"/>
      <c r="LTZ184" s="984"/>
      <c r="LUA184" s="984"/>
      <c r="LUB184" s="984"/>
      <c r="LUC184" s="984"/>
      <c r="LUD184" s="984"/>
      <c r="LUE184" s="984"/>
      <c r="LUF184" s="984"/>
      <c r="LUG184" s="984"/>
      <c r="LUH184" s="984"/>
      <c r="LUI184" s="984"/>
      <c r="LUJ184" s="984"/>
      <c r="LUK184" s="984"/>
      <c r="LUL184" s="984"/>
      <c r="LUM184" s="984"/>
      <c r="LUN184" s="984"/>
      <c r="LUO184" s="984"/>
      <c r="LUP184" s="984"/>
      <c r="LUQ184" s="984"/>
      <c r="LUR184" s="984"/>
      <c r="LUS184" s="984"/>
      <c r="LUT184" s="984"/>
      <c r="LUU184" s="984"/>
      <c r="LUV184" s="984"/>
      <c r="LUW184" s="984"/>
      <c r="LUX184" s="984"/>
      <c r="LUY184" s="984"/>
      <c r="LUZ184" s="984"/>
      <c r="LVA184" s="984"/>
      <c r="LVB184" s="984"/>
      <c r="LVC184" s="984"/>
      <c r="LVD184" s="984"/>
      <c r="LVE184" s="984"/>
      <c r="LVF184" s="984"/>
      <c r="LVG184" s="984"/>
      <c r="LVH184" s="984"/>
      <c r="LVI184" s="984"/>
      <c r="LVJ184" s="984"/>
      <c r="LVK184" s="984"/>
      <c r="LVL184" s="984"/>
      <c r="LVM184" s="984"/>
      <c r="LVN184" s="984"/>
      <c r="LVO184" s="984"/>
      <c r="LVP184" s="984"/>
      <c r="LVQ184" s="984"/>
      <c r="LVR184" s="984"/>
      <c r="LVS184" s="984"/>
      <c r="LVT184" s="984"/>
      <c r="LVU184" s="984"/>
      <c r="LVV184" s="984"/>
      <c r="LVW184" s="984"/>
      <c r="LVX184" s="984"/>
      <c r="LVY184" s="984"/>
      <c r="LVZ184" s="984"/>
      <c r="LWA184" s="984"/>
      <c r="LWB184" s="984"/>
      <c r="LWC184" s="984"/>
      <c r="LWD184" s="984"/>
      <c r="LWE184" s="984"/>
      <c r="LWF184" s="984"/>
      <c r="LWG184" s="984"/>
      <c r="LWH184" s="984"/>
      <c r="LWI184" s="984"/>
      <c r="LWJ184" s="984"/>
      <c r="LWK184" s="984"/>
      <c r="LWL184" s="984"/>
      <c r="LWM184" s="984"/>
      <c r="LWN184" s="984"/>
      <c r="LWO184" s="984"/>
      <c r="LWP184" s="984"/>
      <c r="LWQ184" s="984"/>
      <c r="LWR184" s="984"/>
      <c r="LWS184" s="984"/>
      <c r="LWT184" s="984"/>
      <c r="LWU184" s="984"/>
      <c r="LWV184" s="984"/>
      <c r="LWW184" s="984"/>
      <c r="LWX184" s="984"/>
      <c r="LWY184" s="984"/>
      <c r="LWZ184" s="984"/>
      <c r="LXA184" s="984"/>
      <c r="LXB184" s="984"/>
      <c r="LXC184" s="984"/>
      <c r="LXD184" s="984"/>
      <c r="LXE184" s="984"/>
      <c r="LXF184" s="984"/>
      <c r="LXG184" s="984"/>
      <c r="LXH184" s="984"/>
      <c r="LXI184" s="984"/>
      <c r="LXJ184" s="984"/>
      <c r="LXK184" s="984"/>
      <c r="LXL184" s="984"/>
      <c r="LXM184" s="984"/>
      <c r="LXN184" s="984"/>
      <c r="LXO184" s="984"/>
      <c r="LXP184" s="984"/>
      <c r="LXQ184" s="984"/>
      <c r="LXR184" s="984"/>
      <c r="LXS184" s="984"/>
      <c r="LXT184" s="984"/>
      <c r="LXU184" s="984"/>
      <c r="LXV184" s="984"/>
      <c r="LXW184" s="984"/>
      <c r="LXX184" s="984"/>
      <c r="LXY184" s="984"/>
      <c r="LXZ184" s="984"/>
      <c r="LYA184" s="984"/>
      <c r="LYB184" s="984"/>
      <c r="LYC184" s="984"/>
      <c r="LYD184" s="984"/>
      <c r="LYE184" s="984"/>
      <c r="LYF184" s="984"/>
      <c r="LYG184" s="984"/>
      <c r="LYH184" s="984"/>
      <c r="LYI184" s="984"/>
      <c r="LYJ184" s="984"/>
      <c r="LYK184" s="984"/>
      <c r="LYL184" s="984"/>
      <c r="LYM184" s="984"/>
      <c r="LYN184" s="984"/>
      <c r="LYO184" s="984"/>
      <c r="LYP184" s="984"/>
      <c r="LYQ184" s="984"/>
      <c r="LYR184" s="984"/>
      <c r="LYS184" s="984"/>
      <c r="LYT184" s="984"/>
      <c r="LYU184" s="984"/>
      <c r="LYV184" s="984"/>
      <c r="LYW184" s="984"/>
      <c r="LYX184" s="984"/>
      <c r="LYY184" s="984"/>
      <c r="LYZ184" s="984"/>
      <c r="LZA184" s="984"/>
      <c r="LZB184" s="984"/>
      <c r="LZC184" s="984"/>
      <c r="LZD184" s="984"/>
      <c r="LZE184" s="984"/>
      <c r="LZF184" s="984"/>
      <c r="LZG184" s="984"/>
      <c r="LZH184" s="984"/>
      <c r="LZI184" s="984"/>
      <c r="LZJ184" s="984"/>
      <c r="LZK184" s="984"/>
      <c r="LZL184" s="984"/>
      <c r="LZM184" s="984"/>
      <c r="LZN184" s="984"/>
      <c r="LZO184" s="984"/>
      <c r="LZP184" s="984"/>
      <c r="LZQ184" s="984"/>
      <c r="LZR184" s="984"/>
      <c r="LZS184" s="984"/>
      <c r="LZT184" s="984"/>
      <c r="LZU184" s="984"/>
      <c r="LZV184" s="984"/>
      <c r="LZW184" s="984"/>
      <c r="LZX184" s="984"/>
      <c r="LZY184" s="984"/>
      <c r="LZZ184" s="984"/>
      <c r="MAA184" s="984"/>
      <c r="MAB184" s="984"/>
      <c r="MAC184" s="984"/>
      <c r="MAD184" s="984"/>
      <c r="MAE184" s="984"/>
      <c r="MAF184" s="984"/>
      <c r="MAG184" s="984"/>
      <c r="MAH184" s="984"/>
      <c r="MAI184" s="984"/>
      <c r="MAJ184" s="984"/>
      <c r="MAK184" s="984"/>
      <c r="MAL184" s="984"/>
      <c r="MAM184" s="984"/>
      <c r="MAN184" s="984"/>
      <c r="MAO184" s="984"/>
      <c r="MAP184" s="984"/>
      <c r="MAQ184" s="984"/>
      <c r="MAR184" s="984"/>
      <c r="MAS184" s="984"/>
      <c r="MAT184" s="984"/>
      <c r="MAU184" s="984"/>
      <c r="MAV184" s="984"/>
      <c r="MAW184" s="984"/>
      <c r="MAX184" s="984"/>
      <c r="MAY184" s="984"/>
      <c r="MAZ184" s="984"/>
      <c r="MBA184" s="984"/>
      <c r="MBB184" s="984"/>
      <c r="MBC184" s="984"/>
      <c r="MBD184" s="984"/>
      <c r="MBE184" s="984"/>
      <c r="MBF184" s="984"/>
      <c r="MBG184" s="984"/>
      <c r="MBH184" s="984"/>
      <c r="MBI184" s="984"/>
      <c r="MBJ184" s="984"/>
      <c r="MBK184" s="984"/>
      <c r="MBL184" s="984"/>
      <c r="MBM184" s="984"/>
      <c r="MBN184" s="984"/>
      <c r="MBO184" s="984"/>
      <c r="MBP184" s="984"/>
      <c r="MBQ184" s="984"/>
      <c r="MBR184" s="984"/>
      <c r="MBS184" s="984"/>
      <c r="MBT184" s="984"/>
      <c r="MBU184" s="984"/>
      <c r="MBV184" s="984"/>
      <c r="MBW184" s="984"/>
      <c r="MBX184" s="984"/>
      <c r="MBY184" s="984"/>
      <c r="MBZ184" s="984"/>
      <c r="MCA184" s="984"/>
      <c r="MCB184" s="984"/>
      <c r="MCC184" s="984"/>
      <c r="MCD184" s="984"/>
      <c r="MCE184" s="984"/>
      <c r="MCF184" s="984"/>
      <c r="MCG184" s="984"/>
      <c r="MCH184" s="984"/>
      <c r="MCI184" s="984"/>
      <c r="MCJ184" s="984"/>
      <c r="MCK184" s="984"/>
      <c r="MCL184" s="984"/>
      <c r="MCM184" s="984"/>
      <c r="MCN184" s="984"/>
      <c r="MCO184" s="984"/>
      <c r="MCP184" s="984"/>
      <c r="MCQ184" s="984"/>
      <c r="MCR184" s="984"/>
      <c r="MCS184" s="984"/>
      <c r="MCT184" s="984"/>
      <c r="MCU184" s="984"/>
      <c r="MCV184" s="984"/>
      <c r="MCW184" s="984"/>
      <c r="MCX184" s="984"/>
      <c r="MCY184" s="984"/>
      <c r="MCZ184" s="984"/>
      <c r="MDA184" s="984"/>
      <c r="MDB184" s="984"/>
      <c r="MDC184" s="984"/>
      <c r="MDD184" s="984"/>
      <c r="MDE184" s="984"/>
      <c r="MDF184" s="984"/>
      <c r="MDG184" s="984"/>
      <c r="MDH184" s="984"/>
      <c r="MDI184" s="984"/>
      <c r="MDJ184" s="984"/>
      <c r="MDK184" s="984"/>
      <c r="MDL184" s="984"/>
      <c r="MDM184" s="984"/>
      <c r="MDN184" s="984"/>
      <c r="MDO184" s="984"/>
      <c r="MDP184" s="984"/>
      <c r="MDQ184" s="984"/>
      <c r="MDR184" s="984"/>
      <c r="MDS184" s="984"/>
      <c r="MDT184" s="984"/>
      <c r="MDU184" s="984"/>
      <c r="MDV184" s="984"/>
      <c r="MDW184" s="984"/>
      <c r="MDX184" s="984"/>
      <c r="MDY184" s="984"/>
      <c r="MDZ184" s="984"/>
      <c r="MEA184" s="984"/>
      <c r="MEB184" s="984"/>
      <c r="MEC184" s="984"/>
      <c r="MED184" s="984"/>
      <c r="MEE184" s="984"/>
      <c r="MEF184" s="984"/>
      <c r="MEG184" s="984"/>
      <c r="MEH184" s="984"/>
      <c r="MEI184" s="984"/>
      <c r="MEJ184" s="984"/>
      <c r="MEK184" s="984"/>
      <c r="MEL184" s="984"/>
      <c r="MEM184" s="984"/>
      <c r="MEN184" s="984"/>
      <c r="MEO184" s="984"/>
      <c r="MEP184" s="984"/>
      <c r="MEQ184" s="984"/>
      <c r="MER184" s="984"/>
      <c r="MES184" s="984"/>
      <c r="MET184" s="984"/>
      <c r="MEU184" s="984"/>
      <c r="MEV184" s="984"/>
      <c r="MEW184" s="984"/>
      <c r="MEX184" s="984"/>
      <c r="MEY184" s="984"/>
      <c r="MEZ184" s="984"/>
      <c r="MFA184" s="984"/>
      <c r="MFB184" s="984"/>
      <c r="MFC184" s="984"/>
      <c r="MFD184" s="984"/>
      <c r="MFE184" s="984"/>
      <c r="MFF184" s="984"/>
      <c r="MFG184" s="984"/>
      <c r="MFH184" s="984"/>
      <c r="MFI184" s="984"/>
      <c r="MFJ184" s="984"/>
      <c r="MFK184" s="984"/>
      <c r="MFL184" s="984"/>
      <c r="MFM184" s="984"/>
      <c r="MFN184" s="984"/>
      <c r="MFO184" s="984"/>
      <c r="MFP184" s="984"/>
      <c r="MFQ184" s="984"/>
      <c r="MFR184" s="984"/>
      <c r="MFS184" s="984"/>
      <c r="MFT184" s="984"/>
      <c r="MFU184" s="984"/>
      <c r="MFV184" s="984"/>
      <c r="MFW184" s="984"/>
      <c r="MFX184" s="984"/>
      <c r="MFY184" s="984"/>
      <c r="MFZ184" s="984"/>
      <c r="MGA184" s="984"/>
      <c r="MGB184" s="984"/>
      <c r="MGC184" s="984"/>
      <c r="MGD184" s="984"/>
      <c r="MGE184" s="984"/>
      <c r="MGF184" s="984"/>
      <c r="MGG184" s="984"/>
      <c r="MGH184" s="984"/>
      <c r="MGI184" s="984"/>
      <c r="MGJ184" s="984"/>
      <c r="MGK184" s="984"/>
      <c r="MGL184" s="984"/>
      <c r="MGM184" s="984"/>
      <c r="MGN184" s="984"/>
      <c r="MGO184" s="984"/>
      <c r="MGP184" s="984"/>
      <c r="MGQ184" s="984"/>
      <c r="MGR184" s="984"/>
      <c r="MGS184" s="984"/>
      <c r="MGT184" s="984"/>
      <c r="MGU184" s="984"/>
      <c r="MGV184" s="984"/>
      <c r="MGW184" s="984"/>
      <c r="MGX184" s="984"/>
      <c r="MGY184" s="984"/>
      <c r="MGZ184" s="984"/>
      <c r="MHA184" s="984"/>
      <c r="MHB184" s="984"/>
      <c r="MHC184" s="984"/>
      <c r="MHD184" s="984"/>
      <c r="MHE184" s="984"/>
      <c r="MHF184" s="984"/>
      <c r="MHG184" s="984"/>
      <c r="MHH184" s="984"/>
      <c r="MHI184" s="984"/>
      <c r="MHJ184" s="984"/>
      <c r="MHK184" s="984"/>
      <c r="MHL184" s="984"/>
      <c r="MHM184" s="984"/>
      <c r="MHN184" s="984"/>
      <c r="MHO184" s="984"/>
      <c r="MHP184" s="984"/>
      <c r="MHQ184" s="984"/>
      <c r="MHR184" s="984"/>
      <c r="MHS184" s="984"/>
      <c r="MHT184" s="984"/>
      <c r="MHU184" s="984"/>
      <c r="MHV184" s="984"/>
      <c r="MHW184" s="984"/>
      <c r="MHX184" s="984"/>
      <c r="MHY184" s="984"/>
      <c r="MHZ184" s="984"/>
      <c r="MIA184" s="984"/>
      <c r="MIB184" s="984"/>
      <c r="MIC184" s="984"/>
      <c r="MID184" s="984"/>
      <c r="MIE184" s="984"/>
      <c r="MIF184" s="984"/>
      <c r="MIG184" s="984"/>
      <c r="MIH184" s="984"/>
      <c r="MII184" s="984"/>
      <c r="MIJ184" s="984"/>
      <c r="MIK184" s="984"/>
      <c r="MIL184" s="984"/>
      <c r="MIM184" s="984"/>
      <c r="MIN184" s="984"/>
      <c r="MIO184" s="984"/>
      <c r="MIP184" s="984"/>
      <c r="MIQ184" s="984"/>
      <c r="MIR184" s="984"/>
      <c r="MIS184" s="984"/>
      <c r="MIT184" s="984"/>
      <c r="MIU184" s="984"/>
      <c r="MIV184" s="984"/>
      <c r="MIW184" s="984"/>
      <c r="MIX184" s="984"/>
      <c r="MIY184" s="984"/>
      <c r="MIZ184" s="984"/>
      <c r="MJA184" s="984"/>
      <c r="MJB184" s="984"/>
      <c r="MJC184" s="984"/>
      <c r="MJD184" s="984"/>
      <c r="MJE184" s="984"/>
      <c r="MJF184" s="984"/>
      <c r="MJG184" s="984"/>
      <c r="MJH184" s="984"/>
      <c r="MJI184" s="984"/>
      <c r="MJJ184" s="984"/>
      <c r="MJK184" s="984"/>
      <c r="MJL184" s="984"/>
      <c r="MJM184" s="984"/>
      <c r="MJN184" s="984"/>
      <c r="MJO184" s="984"/>
      <c r="MJP184" s="984"/>
      <c r="MJQ184" s="984"/>
      <c r="MJR184" s="984"/>
      <c r="MJS184" s="984"/>
      <c r="MJT184" s="984"/>
      <c r="MJU184" s="984"/>
      <c r="MJV184" s="984"/>
      <c r="MJW184" s="984"/>
      <c r="MJX184" s="984"/>
      <c r="MJY184" s="984"/>
      <c r="MJZ184" s="984"/>
      <c r="MKA184" s="984"/>
      <c r="MKB184" s="984"/>
      <c r="MKC184" s="984"/>
      <c r="MKD184" s="984"/>
      <c r="MKE184" s="984"/>
      <c r="MKF184" s="984"/>
      <c r="MKG184" s="984"/>
      <c r="MKH184" s="984"/>
      <c r="MKI184" s="984"/>
      <c r="MKJ184" s="984"/>
      <c r="MKK184" s="984"/>
      <c r="MKL184" s="984"/>
      <c r="MKM184" s="984"/>
      <c r="MKN184" s="984"/>
      <c r="MKO184" s="984"/>
      <c r="MKP184" s="984"/>
      <c r="MKQ184" s="984"/>
      <c r="MKR184" s="984"/>
      <c r="MKS184" s="984"/>
      <c r="MKT184" s="984"/>
      <c r="MKU184" s="984"/>
      <c r="MKV184" s="984"/>
      <c r="MKW184" s="984"/>
      <c r="MKX184" s="984"/>
      <c r="MKY184" s="984"/>
      <c r="MKZ184" s="984"/>
      <c r="MLA184" s="984"/>
      <c r="MLB184" s="984"/>
      <c r="MLC184" s="984"/>
      <c r="MLD184" s="984"/>
      <c r="MLE184" s="984"/>
      <c r="MLF184" s="984"/>
      <c r="MLG184" s="984"/>
      <c r="MLH184" s="984"/>
      <c r="MLI184" s="984"/>
      <c r="MLJ184" s="984"/>
      <c r="MLK184" s="984"/>
      <c r="MLL184" s="984"/>
      <c r="MLM184" s="984"/>
      <c r="MLN184" s="984"/>
      <c r="MLO184" s="984"/>
      <c r="MLP184" s="984"/>
      <c r="MLQ184" s="984"/>
      <c r="MLR184" s="984"/>
      <c r="MLS184" s="984"/>
      <c r="MLT184" s="984"/>
      <c r="MLU184" s="984"/>
      <c r="MLV184" s="984"/>
      <c r="MLW184" s="984"/>
      <c r="MLX184" s="984"/>
      <c r="MLY184" s="984"/>
      <c r="MLZ184" s="984"/>
      <c r="MMA184" s="984"/>
      <c r="MMB184" s="984"/>
      <c r="MMC184" s="984"/>
      <c r="MMD184" s="984"/>
      <c r="MME184" s="984"/>
      <c r="MMF184" s="984"/>
      <c r="MMG184" s="984"/>
      <c r="MMH184" s="984"/>
      <c r="MMI184" s="984"/>
      <c r="MMJ184" s="984"/>
      <c r="MMK184" s="984"/>
      <c r="MML184" s="984"/>
      <c r="MMM184" s="984"/>
      <c r="MMN184" s="984"/>
      <c r="MMO184" s="984"/>
      <c r="MMP184" s="984"/>
      <c r="MMQ184" s="984"/>
      <c r="MMR184" s="984"/>
      <c r="MMS184" s="984"/>
      <c r="MMT184" s="984"/>
      <c r="MMU184" s="984"/>
      <c r="MMV184" s="984"/>
      <c r="MMW184" s="984"/>
      <c r="MMX184" s="984"/>
      <c r="MMY184" s="984"/>
      <c r="MMZ184" s="984"/>
      <c r="MNA184" s="984"/>
      <c r="MNB184" s="984"/>
      <c r="MNC184" s="984"/>
      <c r="MND184" s="984"/>
      <c r="MNE184" s="984"/>
      <c r="MNF184" s="984"/>
      <c r="MNG184" s="984"/>
      <c r="MNH184" s="984"/>
      <c r="MNI184" s="984"/>
      <c r="MNJ184" s="984"/>
      <c r="MNK184" s="984"/>
      <c r="MNL184" s="984"/>
      <c r="MNM184" s="984"/>
      <c r="MNN184" s="984"/>
      <c r="MNO184" s="984"/>
      <c r="MNP184" s="984"/>
      <c r="MNQ184" s="984"/>
      <c r="MNR184" s="984"/>
      <c r="MNS184" s="984"/>
      <c r="MNT184" s="984"/>
      <c r="MNU184" s="984"/>
      <c r="MNV184" s="984"/>
      <c r="MNW184" s="984"/>
      <c r="MNX184" s="984"/>
      <c r="MNY184" s="984"/>
      <c r="MNZ184" s="984"/>
      <c r="MOA184" s="984"/>
      <c r="MOB184" s="984"/>
      <c r="MOC184" s="984"/>
      <c r="MOD184" s="984"/>
      <c r="MOE184" s="984"/>
      <c r="MOF184" s="984"/>
      <c r="MOG184" s="984"/>
      <c r="MOH184" s="984"/>
      <c r="MOI184" s="984"/>
      <c r="MOJ184" s="984"/>
      <c r="MOK184" s="984"/>
      <c r="MOL184" s="984"/>
      <c r="MOM184" s="984"/>
      <c r="MON184" s="984"/>
      <c r="MOO184" s="984"/>
      <c r="MOP184" s="984"/>
      <c r="MOQ184" s="984"/>
      <c r="MOR184" s="984"/>
      <c r="MOS184" s="984"/>
      <c r="MOT184" s="984"/>
      <c r="MOU184" s="984"/>
      <c r="MOV184" s="984"/>
      <c r="MOW184" s="984"/>
      <c r="MOX184" s="984"/>
      <c r="MOY184" s="984"/>
      <c r="MOZ184" s="984"/>
      <c r="MPA184" s="984"/>
      <c r="MPB184" s="984"/>
      <c r="MPC184" s="984"/>
      <c r="MPD184" s="984"/>
      <c r="MPE184" s="984"/>
      <c r="MPF184" s="984"/>
      <c r="MPG184" s="984"/>
      <c r="MPH184" s="984"/>
      <c r="MPI184" s="984"/>
      <c r="MPJ184" s="984"/>
      <c r="MPK184" s="984"/>
      <c r="MPL184" s="984"/>
      <c r="MPM184" s="984"/>
      <c r="MPN184" s="984"/>
      <c r="MPO184" s="984"/>
      <c r="MPP184" s="984"/>
      <c r="MPQ184" s="984"/>
      <c r="MPR184" s="984"/>
      <c r="MPS184" s="984"/>
      <c r="MPT184" s="984"/>
      <c r="MPU184" s="984"/>
      <c r="MPV184" s="984"/>
      <c r="MPW184" s="984"/>
      <c r="MPX184" s="984"/>
      <c r="MPY184" s="984"/>
      <c r="MPZ184" s="984"/>
      <c r="MQA184" s="984"/>
      <c r="MQB184" s="984"/>
      <c r="MQC184" s="984"/>
      <c r="MQD184" s="984"/>
      <c r="MQE184" s="984"/>
      <c r="MQF184" s="984"/>
      <c r="MQG184" s="984"/>
      <c r="MQH184" s="984"/>
      <c r="MQI184" s="984"/>
      <c r="MQJ184" s="984"/>
      <c r="MQK184" s="984"/>
      <c r="MQL184" s="984"/>
      <c r="MQM184" s="984"/>
      <c r="MQN184" s="984"/>
      <c r="MQO184" s="984"/>
      <c r="MQP184" s="984"/>
      <c r="MQQ184" s="984"/>
      <c r="MQR184" s="984"/>
      <c r="MQS184" s="984"/>
      <c r="MQT184" s="984"/>
      <c r="MQU184" s="984"/>
      <c r="MQV184" s="984"/>
      <c r="MQW184" s="984"/>
      <c r="MQX184" s="984"/>
      <c r="MQY184" s="984"/>
      <c r="MQZ184" s="984"/>
      <c r="MRA184" s="984"/>
      <c r="MRB184" s="984"/>
      <c r="MRC184" s="984"/>
      <c r="MRD184" s="984"/>
      <c r="MRE184" s="984"/>
      <c r="MRF184" s="984"/>
      <c r="MRG184" s="984"/>
      <c r="MRH184" s="984"/>
      <c r="MRI184" s="984"/>
      <c r="MRJ184" s="984"/>
      <c r="MRK184" s="984"/>
      <c r="MRL184" s="984"/>
      <c r="MRM184" s="984"/>
      <c r="MRN184" s="984"/>
      <c r="MRO184" s="984"/>
      <c r="MRP184" s="984"/>
      <c r="MRQ184" s="984"/>
      <c r="MRR184" s="984"/>
      <c r="MRS184" s="984"/>
      <c r="MRT184" s="984"/>
      <c r="MRU184" s="984"/>
      <c r="MRV184" s="984"/>
      <c r="MRW184" s="984"/>
      <c r="MRX184" s="984"/>
      <c r="MRY184" s="984"/>
      <c r="MRZ184" s="984"/>
      <c r="MSA184" s="984"/>
      <c r="MSB184" s="984"/>
      <c r="MSC184" s="984"/>
      <c r="MSD184" s="984"/>
      <c r="MSE184" s="984"/>
      <c r="MSF184" s="984"/>
      <c r="MSG184" s="984"/>
      <c r="MSH184" s="984"/>
      <c r="MSI184" s="984"/>
      <c r="MSJ184" s="984"/>
      <c r="MSK184" s="984"/>
      <c r="MSL184" s="984"/>
      <c r="MSM184" s="984"/>
      <c r="MSN184" s="984"/>
      <c r="MSO184" s="984"/>
      <c r="MSP184" s="984"/>
      <c r="MSQ184" s="984"/>
      <c r="MSR184" s="984"/>
      <c r="MSS184" s="984"/>
      <c r="MST184" s="984"/>
      <c r="MSU184" s="984"/>
      <c r="MSV184" s="984"/>
      <c r="MSW184" s="984"/>
      <c r="MSX184" s="984"/>
      <c r="MSY184" s="984"/>
      <c r="MSZ184" s="984"/>
      <c r="MTA184" s="984"/>
      <c r="MTB184" s="984"/>
      <c r="MTC184" s="984"/>
      <c r="MTD184" s="984"/>
      <c r="MTE184" s="984"/>
      <c r="MTF184" s="984"/>
      <c r="MTG184" s="984"/>
      <c r="MTH184" s="984"/>
      <c r="MTI184" s="984"/>
      <c r="MTJ184" s="984"/>
      <c r="MTK184" s="984"/>
      <c r="MTL184" s="984"/>
      <c r="MTM184" s="984"/>
      <c r="MTN184" s="984"/>
      <c r="MTO184" s="984"/>
      <c r="MTP184" s="984"/>
      <c r="MTQ184" s="984"/>
      <c r="MTR184" s="984"/>
      <c r="MTS184" s="984"/>
      <c r="MTT184" s="984"/>
      <c r="MTU184" s="984"/>
      <c r="MTV184" s="984"/>
      <c r="MTW184" s="984"/>
      <c r="MTX184" s="984"/>
      <c r="MTY184" s="984"/>
      <c r="MTZ184" s="984"/>
      <c r="MUA184" s="984"/>
      <c r="MUB184" s="984"/>
      <c r="MUC184" s="984"/>
      <c r="MUD184" s="984"/>
      <c r="MUE184" s="984"/>
      <c r="MUF184" s="984"/>
      <c r="MUG184" s="984"/>
      <c r="MUH184" s="984"/>
      <c r="MUI184" s="984"/>
      <c r="MUJ184" s="984"/>
      <c r="MUK184" s="984"/>
      <c r="MUL184" s="984"/>
      <c r="MUM184" s="984"/>
      <c r="MUN184" s="984"/>
      <c r="MUO184" s="984"/>
      <c r="MUP184" s="984"/>
      <c r="MUQ184" s="984"/>
      <c r="MUR184" s="984"/>
      <c r="MUS184" s="984"/>
      <c r="MUT184" s="984"/>
      <c r="MUU184" s="984"/>
      <c r="MUV184" s="984"/>
      <c r="MUW184" s="984"/>
      <c r="MUX184" s="984"/>
      <c r="MUY184" s="984"/>
      <c r="MUZ184" s="984"/>
      <c r="MVA184" s="984"/>
      <c r="MVB184" s="984"/>
      <c r="MVC184" s="984"/>
      <c r="MVD184" s="984"/>
      <c r="MVE184" s="984"/>
      <c r="MVF184" s="984"/>
      <c r="MVG184" s="984"/>
      <c r="MVH184" s="984"/>
      <c r="MVI184" s="984"/>
      <c r="MVJ184" s="984"/>
      <c r="MVK184" s="984"/>
      <c r="MVL184" s="984"/>
      <c r="MVM184" s="984"/>
      <c r="MVN184" s="984"/>
      <c r="MVO184" s="984"/>
      <c r="MVP184" s="984"/>
      <c r="MVQ184" s="984"/>
      <c r="MVR184" s="984"/>
      <c r="MVS184" s="984"/>
      <c r="MVT184" s="984"/>
      <c r="MVU184" s="984"/>
      <c r="MVV184" s="984"/>
      <c r="MVW184" s="984"/>
      <c r="MVX184" s="984"/>
      <c r="MVY184" s="984"/>
      <c r="MVZ184" s="984"/>
      <c r="MWA184" s="984"/>
      <c r="MWB184" s="984"/>
      <c r="MWC184" s="984"/>
      <c r="MWD184" s="984"/>
      <c r="MWE184" s="984"/>
      <c r="MWF184" s="984"/>
      <c r="MWG184" s="984"/>
      <c r="MWH184" s="984"/>
      <c r="MWI184" s="984"/>
      <c r="MWJ184" s="984"/>
      <c r="MWK184" s="984"/>
      <c r="MWL184" s="984"/>
      <c r="MWM184" s="984"/>
      <c r="MWN184" s="984"/>
      <c r="MWO184" s="984"/>
      <c r="MWP184" s="984"/>
      <c r="MWQ184" s="984"/>
      <c r="MWR184" s="984"/>
      <c r="MWS184" s="984"/>
      <c r="MWT184" s="984"/>
      <c r="MWU184" s="984"/>
      <c r="MWV184" s="984"/>
      <c r="MWW184" s="984"/>
      <c r="MWX184" s="984"/>
      <c r="MWY184" s="984"/>
      <c r="MWZ184" s="984"/>
      <c r="MXA184" s="984"/>
      <c r="MXB184" s="984"/>
      <c r="MXC184" s="984"/>
      <c r="MXD184" s="984"/>
      <c r="MXE184" s="984"/>
      <c r="MXF184" s="984"/>
      <c r="MXG184" s="984"/>
      <c r="MXH184" s="984"/>
      <c r="MXI184" s="984"/>
      <c r="MXJ184" s="984"/>
      <c r="MXK184" s="984"/>
      <c r="MXL184" s="984"/>
      <c r="MXM184" s="984"/>
      <c r="MXN184" s="984"/>
      <c r="MXO184" s="984"/>
      <c r="MXP184" s="984"/>
      <c r="MXQ184" s="984"/>
      <c r="MXR184" s="984"/>
      <c r="MXS184" s="984"/>
      <c r="MXT184" s="984"/>
      <c r="MXU184" s="984"/>
      <c r="MXV184" s="984"/>
      <c r="MXW184" s="984"/>
      <c r="MXX184" s="984"/>
      <c r="MXY184" s="984"/>
      <c r="MXZ184" s="984"/>
      <c r="MYA184" s="984"/>
      <c r="MYB184" s="984"/>
      <c r="MYC184" s="984"/>
      <c r="MYD184" s="984"/>
      <c r="MYE184" s="984"/>
      <c r="MYF184" s="984"/>
      <c r="MYG184" s="984"/>
      <c r="MYH184" s="984"/>
      <c r="MYI184" s="984"/>
      <c r="MYJ184" s="984"/>
      <c r="MYK184" s="984"/>
      <c r="MYL184" s="984"/>
      <c r="MYM184" s="984"/>
      <c r="MYN184" s="984"/>
      <c r="MYO184" s="984"/>
      <c r="MYP184" s="984"/>
      <c r="MYQ184" s="984"/>
      <c r="MYR184" s="984"/>
      <c r="MYS184" s="984"/>
      <c r="MYT184" s="984"/>
      <c r="MYU184" s="984"/>
      <c r="MYV184" s="984"/>
      <c r="MYW184" s="984"/>
      <c r="MYX184" s="984"/>
      <c r="MYY184" s="984"/>
      <c r="MYZ184" s="984"/>
      <c r="MZA184" s="984"/>
      <c r="MZB184" s="984"/>
      <c r="MZC184" s="984"/>
      <c r="MZD184" s="984"/>
      <c r="MZE184" s="984"/>
      <c r="MZF184" s="984"/>
      <c r="MZG184" s="984"/>
      <c r="MZH184" s="984"/>
      <c r="MZI184" s="984"/>
      <c r="MZJ184" s="984"/>
      <c r="MZK184" s="984"/>
      <c r="MZL184" s="984"/>
      <c r="MZM184" s="984"/>
      <c r="MZN184" s="984"/>
      <c r="MZO184" s="984"/>
      <c r="MZP184" s="984"/>
      <c r="MZQ184" s="984"/>
      <c r="MZR184" s="984"/>
      <c r="MZS184" s="984"/>
      <c r="MZT184" s="984"/>
      <c r="MZU184" s="984"/>
      <c r="MZV184" s="984"/>
      <c r="MZW184" s="984"/>
      <c r="MZX184" s="984"/>
      <c r="MZY184" s="984"/>
      <c r="MZZ184" s="984"/>
      <c r="NAA184" s="984"/>
      <c r="NAB184" s="984"/>
      <c r="NAC184" s="984"/>
      <c r="NAD184" s="984"/>
      <c r="NAE184" s="984"/>
      <c r="NAF184" s="984"/>
      <c r="NAG184" s="984"/>
      <c r="NAH184" s="984"/>
      <c r="NAI184" s="984"/>
      <c r="NAJ184" s="984"/>
      <c r="NAK184" s="984"/>
      <c r="NAL184" s="984"/>
      <c r="NAM184" s="984"/>
      <c r="NAN184" s="984"/>
      <c r="NAO184" s="984"/>
      <c r="NAP184" s="984"/>
      <c r="NAQ184" s="984"/>
      <c r="NAR184" s="984"/>
      <c r="NAS184" s="984"/>
      <c r="NAT184" s="984"/>
      <c r="NAU184" s="984"/>
      <c r="NAV184" s="984"/>
      <c r="NAW184" s="984"/>
      <c r="NAX184" s="984"/>
      <c r="NAY184" s="984"/>
      <c r="NAZ184" s="984"/>
      <c r="NBA184" s="984"/>
      <c r="NBB184" s="984"/>
      <c r="NBC184" s="984"/>
      <c r="NBD184" s="984"/>
      <c r="NBE184" s="984"/>
      <c r="NBF184" s="984"/>
      <c r="NBG184" s="984"/>
      <c r="NBH184" s="984"/>
      <c r="NBI184" s="984"/>
      <c r="NBJ184" s="984"/>
      <c r="NBK184" s="984"/>
      <c r="NBL184" s="984"/>
      <c r="NBM184" s="984"/>
      <c r="NBN184" s="984"/>
      <c r="NBO184" s="984"/>
      <c r="NBP184" s="984"/>
      <c r="NBQ184" s="984"/>
      <c r="NBR184" s="984"/>
      <c r="NBS184" s="984"/>
      <c r="NBT184" s="984"/>
      <c r="NBU184" s="984"/>
      <c r="NBV184" s="984"/>
      <c r="NBW184" s="984"/>
      <c r="NBX184" s="984"/>
      <c r="NBY184" s="984"/>
      <c r="NBZ184" s="984"/>
      <c r="NCA184" s="984"/>
      <c r="NCB184" s="984"/>
      <c r="NCC184" s="984"/>
      <c r="NCD184" s="984"/>
      <c r="NCE184" s="984"/>
      <c r="NCF184" s="984"/>
      <c r="NCG184" s="984"/>
      <c r="NCH184" s="984"/>
      <c r="NCI184" s="984"/>
      <c r="NCJ184" s="984"/>
      <c r="NCK184" s="984"/>
      <c r="NCL184" s="984"/>
      <c r="NCM184" s="984"/>
      <c r="NCN184" s="984"/>
      <c r="NCO184" s="984"/>
      <c r="NCP184" s="984"/>
      <c r="NCQ184" s="984"/>
      <c r="NCR184" s="984"/>
      <c r="NCS184" s="984"/>
      <c r="NCT184" s="984"/>
      <c r="NCU184" s="984"/>
      <c r="NCV184" s="984"/>
      <c r="NCW184" s="984"/>
      <c r="NCX184" s="984"/>
      <c r="NCY184" s="984"/>
      <c r="NCZ184" s="984"/>
      <c r="NDA184" s="984"/>
      <c r="NDB184" s="984"/>
      <c r="NDC184" s="984"/>
      <c r="NDD184" s="984"/>
      <c r="NDE184" s="984"/>
      <c r="NDF184" s="984"/>
      <c r="NDG184" s="984"/>
      <c r="NDH184" s="984"/>
      <c r="NDI184" s="984"/>
      <c r="NDJ184" s="984"/>
      <c r="NDK184" s="984"/>
      <c r="NDL184" s="984"/>
      <c r="NDM184" s="984"/>
      <c r="NDN184" s="984"/>
      <c r="NDO184" s="984"/>
      <c r="NDP184" s="984"/>
      <c r="NDQ184" s="984"/>
      <c r="NDR184" s="984"/>
      <c r="NDS184" s="984"/>
      <c r="NDT184" s="984"/>
      <c r="NDU184" s="984"/>
      <c r="NDV184" s="984"/>
      <c r="NDW184" s="984"/>
      <c r="NDX184" s="984"/>
      <c r="NDY184" s="984"/>
      <c r="NDZ184" s="984"/>
      <c r="NEA184" s="984"/>
      <c r="NEB184" s="984"/>
      <c r="NEC184" s="984"/>
      <c r="NED184" s="984"/>
      <c r="NEE184" s="984"/>
      <c r="NEF184" s="984"/>
      <c r="NEG184" s="984"/>
      <c r="NEH184" s="984"/>
      <c r="NEI184" s="984"/>
      <c r="NEJ184" s="984"/>
      <c r="NEK184" s="984"/>
      <c r="NEL184" s="984"/>
      <c r="NEM184" s="984"/>
      <c r="NEN184" s="984"/>
      <c r="NEO184" s="984"/>
      <c r="NEP184" s="984"/>
      <c r="NEQ184" s="984"/>
      <c r="NER184" s="984"/>
      <c r="NES184" s="984"/>
      <c r="NET184" s="984"/>
      <c r="NEU184" s="984"/>
      <c r="NEV184" s="984"/>
      <c r="NEW184" s="984"/>
      <c r="NEX184" s="984"/>
      <c r="NEY184" s="984"/>
      <c r="NEZ184" s="984"/>
      <c r="NFA184" s="984"/>
      <c r="NFB184" s="984"/>
      <c r="NFC184" s="984"/>
      <c r="NFD184" s="984"/>
      <c r="NFE184" s="984"/>
      <c r="NFF184" s="984"/>
      <c r="NFG184" s="984"/>
      <c r="NFH184" s="984"/>
      <c r="NFI184" s="984"/>
      <c r="NFJ184" s="984"/>
      <c r="NFK184" s="984"/>
      <c r="NFL184" s="984"/>
      <c r="NFM184" s="984"/>
      <c r="NFN184" s="984"/>
      <c r="NFO184" s="984"/>
      <c r="NFP184" s="984"/>
      <c r="NFQ184" s="984"/>
      <c r="NFR184" s="984"/>
      <c r="NFS184" s="984"/>
      <c r="NFT184" s="984"/>
      <c r="NFU184" s="984"/>
      <c r="NFV184" s="984"/>
      <c r="NFW184" s="984"/>
      <c r="NFX184" s="984"/>
      <c r="NFY184" s="984"/>
      <c r="NFZ184" s="984"/>
      <c r="NGA184" s="984"/>
      <c r="NGB184" s="984"/>
      <c r="NGC184" s="984"/>
      <c r="NGD184" s="984"/>
      <c r="NGE184" s="984"/>
      <c r="NGF184" s="984"/>
      <c r="NGG184" s="984"/>
      <c r="NGH184" s="984"/>
      <c r="NGI184" s="984"/>
      <c r="NGJ184" s="984"/>
      <c r="NGK184" s="984"/>
      <c r="NGL184" s="984"/>
      <c r="NGM184" s="984"/>
      <c r="NGN184" s="984"/>
      <c r="NGO184" s="984"/>
      <c r="NGP184" s="984"/>
      <c r="NGQ184" s="984"/>
      <c r="NGR184" s="984"/>
      <c r="NGS184" s="984"/>
      <c r="NGT184" s="984"/>
      <c r="NGU184" s="984"/>
      <c r="NGV184" s="984"/>
      <c r="NGW184" s="984"/>
      <c r="NGX184" s="984"/>
      <c r="NGY184" s="984"/>
      <c r="NGZ184" s="984"/>
      <c r="NHA184" s="984"/>
      <c r="NHB184" s="984"/>
      <c r="NHC184" s="984"/>
      <c r="NHD184" s="984"/>
      <c r="NHE184" s="984"/>
      <c r="NHF184" s="984"/>
      <c r="NHG184" s="984"/>
      <c r="NHH184" s="984"/>
      <c r="NHI184" s="984"/>
      <c r="NHJ184" s="984"/>
      <c r="NHK184" s="984"/>
      <c r="NHL184" s="984"/>
      <c r="NHM184" s="984"/>
      <c r="NHN184" s="984"/>
      <c r="NHO184" s="984"/>
      <c r="NHP184" s="984"/>
      <c r="NHQ184" s="984"/>
      <c r="NHR184" s="984"/>
      <c r="NHS184" s="984"/>
      <c r="NHT184" s="984"/>
      <c r="NHU184" s="984"/>
      <c r="NHV184" s="984"/>
      <c r="NHW184" s="984"/>
      <c r="NHX184" s="984"/>
      <c r="NHY184" s="984"/>
      <c r="NHZ184" s="984"/>
      <c r="NIA184" s="984"/>
      <c r="NIB184" s="984"/>
      <c r="NIC184" s="984"/>
      <c r="NID184" s="984"/>
      <c r="NIE184" s="984"/>
      <c r="NIF184" s="984"/>
      <c r="NIG184" s="984"/>
      <c r="NIH184" s="984"/>
      <c r="NII184" s="984"/>
      <c r="NIJ184" s="984"/>
      <c r="NIK184" s="984"/>
      <c r="NIL184" s="984"/>
      <c r="NIM184" s="984"/>
      <c r="NIN184" s="984"/>
      <c r="NIO184" s="984"/>
      <c r="NIP184" s="984"/>
      <c r="NIQ184" s="984"/>
      <c r="NIR184" s="984"/>
      <c r="NIS184" s="984"/>
      <c r="NIT184" s="984"/>
      <c r="NIU184" s="984"/>
      <c r="NIV184" s="984"/>
      <c r="NIW184" s="984"/>
      <c r="NIX184" s="984"/>
      <c r="NIY184" s="984"/>
      <c r="NIZ184" s="984"/>
      <c r="NJA184" s="984"/>
      <c r="NJB184" s="984"/>
      <c r="NJC184" s="984"/>
      <c r="NJD184" s="984"/>
      <c r="NJE184" s="984"/>
      <c r="NJF184" s="984"/>
      <c r="NJG184" s="984"/>
      <c r="NJH184" s="984"/>
      <c r="NJI184" s="984"/>
      <c r="NJJ184" s="984"/>
      <c r="NJK184" s="984"/>
      <c r="NJL184" s="984"/>
      <c r="NJM184" s="984"/>
      <c r="NJN184" s="984"/>
      <c r="NJO184" s="984"/>
      <c r="NJP184" s="984"/>
      <c r="NJQ184" s="984"/>
      <c r="NJR184" s="984"/>
      <c r="NJS184" s="984"/>
      <c r="NJT184" s="984"/>
      <c r="NJU184" s="984"/>
      <c r="NJV184" s="984"/>
      <c r="NJW184" s="984"/>
      <c r="NJX184" s="984"/>
      <c r="NJY184" s="984"/>
      <c r="NJZ184" s="984"/>
      <c r="NKA184" s="984"/>
      <c r="NKB184" s="984"/>
      <c r="NKC184" s="984"/>
      <c r="NKD184" s="984"/>
      <c r="NKE184" s="984"/>
      <c r="NKF184" s="984"/>
      <c r="NKG184" s="984"/>
      <c r="NKH184" s="984"/>
      <c r="NKI184" s="984"/>
      <c r="NKJ184" s="984"/>
      <c r="NKK184" s="984"/>
      <c r="NKL184" s="984"/>
      <c r="NKM184" s="984"/>
      <c r="NKN184" s="984"/>
      <c r="NKO184" s="984"/>
      <c r="NKP184" s="984"/>
      <c r="NKQ184" s="984"/>
      <c r="NKR184" s="984"/>
      <c r="NKS184" s="984"/>
      <c r="NKT184" s="984"/>
      <c r="NKU184" s="984"/>
      <c r="NKV184" s="984"/>
      <c r="NKW184" s="984"/>
      <c r="NKX184" s="984"/>
      <c r="NKY184" s="984"/>
      <c r="NKZ184" s="984"/>
      <c r="NLA184" s="984"/>
      <c r="NLB184" s="984"/>
      <c r="NLC184" s="984"/>
      <c r="NLD184" s="984"/>
      <c r="NLE184" s="984"/>
      <c r="NLF184" s="984"/>
      <c r="NLG184" s="984"/>
      <c r="NLH184" s="984"/>
      <c r="NLI184" s="984"/>
      <c r="NLJ184" s="984"/>
      <c r="NLK184" s="984"/>
      <c r="NLL184" s="984"/>
      <c r="NLM184" s="984"/>
      <c r="NLN184" s="984"/>
      <c r="NLO184" s="984"/>
      <c r="NLP184" s="984"/>
      <c r="NLQ184" s="984"/>
      <c r="NLR184" s="984"/>
      <c r="NLS184" s="984"/>
      <c r="NLT184" s="984"/>
      <c r="NLU184" s="984"/>
      <c r="NLV184" s="984"/>
      <c r="NLW184" s="984"/>
      <c r="NLX184" s="984"/>
      <c r="NLY184" s="984"/>
      <c r="NLZ184" s="984"/>
      <c r="NMA184" s="984"/>
      <c r="NMB184" s="984"/>
      <c r="NMC184" s="984"/>
      <c r="NMD184" s="984"/>
      <c r="NME184" s="984"/>
      <c r="NMF184" s="984"/>
      <c r="NMG184" s="984"/>
      <c r="NMH184" s="984"/>
      <c r="NMI184" s="984"/>
      <c r="NMJ184" s="984"/>
      <c r="NMK184" s="984"/>
      <c r="NML184" s="984"/>
      <c r="NMM184" s="984"/>
      <c r="NMN184" s="984"/>
      <c r="NMO184" s="984"/>
      <c r="NMP184" s="984"/>
      <c r="NMQ184" s="984"/>
      <c r="NMR184" s="984"/>
      <c r="NMS184" s="984"/>
      <c r="NMT184" s="984"/>
      <c r="NMU184" s="984"/>
      <c r="NMV184" s="984"/>
      <c r="NMW184" s="984"/>
      <c r="NMX184" s="984"/>
      <c r="NMY184" s="984"/>
      <c r="NMZ184" s="984"/>
      <c r="NNA184" s="984"/>
      <c r="NNB184" s="984"/>
      <c r="NNC184" s="984"/>
      <c r="NND184" s="984"/>
      <c r="NNE184" s="984"/>
      <c r="NNF184" s="984"/>
      <c r="NNG184" s="984"/>
      <c r="NNH184" s="984"/>
      <c r="NNI184" s="984"/>
      <c r="NNJ184" s="984"/>
      <c r="NNK184" s="984"/>
      <c r="NNL184" s="984"/>
      <c r="NNM184" s="984"/>
      <c r="NNN184" s="984"/>
      <c r="NNO184" s="984"/>
      <c r="NNP184" s="984"/>
      <c r="NNQ184" s="984"/>
      <c r="NNR184" s="984"/>
      <c r="NNS184" s="984"/>
      <c r="NNT184" s="984"/>
      <c r="NNU184" s="984"/>
      <c r="NNV184" s="984"/>
      <c r="NNW184" s="984"/>
      <c r="NNX184" s="984"/>
      <c r="NNY184" s="984"/>
      <c r="NNZ184" s="984"/>
      <c r="NOA184" s="984"/>
      <c r="NOB184" s="984"/>
      <c r="NOC184" s="984"/>
      <c r="NOD184" s="984"/>
      <c r="NOE184" s="984"/>
      <c r="NOF184" s="984"/>
      <c r="NOG184" s="984"/>
      <c r="NOH184" s="984"/>
      <c r="NOI184" s="984"/>
      <c r="NOJ184" s="984"/>
      <c r="NOK184" s="984"/>
      <c r="NOL184" s="984"/>
      <c r="NOM184" s="984"/>
      <c r="NON184" s="984"/>
      <c r="NOO184" s="984"/>
      <c r="NOP184" s="984"/>
      <c r="NOQ184" s="984"/>
      <c r="NOR184" s="984"/>
      <c r="NOS184" s="984"/>
      <c r="NOT184" s="984"/>
      <c r="NOU184" s="984"/>
      <c r="NOV184" s="984"/>
      <c r="NOW184" s="984"/>
      <c r="NOX184" s="984"/>
      <c r="NOY184" s="984"/>
      <c r="NOZ184" s="984"/>
      <c r="NPA184" s="984"/>
      <c r="NPB184" s="984"/>
      <c r="NPC184" s="984"/>
      <c r="NPD184" s="984"/>
      <c r="NPE184" s="984"/>
      <c r="NPF184" s="984"/>
      <c r="NPG184" s="984"/>
      <c r="NPH184" s="984"/>
      <c r="NPI184" s="984"/>
      <c r="NPJ184" s="984"/>
      <c r="NPK184" s="984"/>
      <c r="NPL184" s="984"/>
      <c r="NPM184" s="984"/>
      <c r="NPN184" s="984"/>
      <c r="NPO184" s="984"/>
      <c r="NPP184" s="984"/>
      <c r="NPQ184" s="984"/>
      <c r="NPR184" s="984"/>
      <c r="NPS184" s="984"/>
      <c r="NPT184" s="984"/>
      <c r="NPU184" s="984"/>
      <c r="NPV184" s="984"/>
      <c r="NPW184" s="984"/>
      <c r="NPX184" s="984"/>
      <c r="NPY184" s="984"/>
      <c r="NPZ184" s="984"/>
      <c r="NQA184" s="984"/>
      <c r="NQB184" s="984"/>
      <c r="NQC184" s="984"/>
      <c r="NQD184" s="984"/>
      <c r="NQE184" s="984"/>
      <c r="NQF184" s="984"/>
      <c r="NQG184" s="984"/>
      <c r="NQH184" s="984"/>
      <c r="NQI184" s="984"/>
      <c r="NQJ184" s="984"/>
      <c r="NQK184" s="984"/>
      <c r="NQL184" s="984"/>
      <c r="NQM184" s="984"/>
      <c r="NQN184" s="984"/>
      <c r="NQO184" s="984"/>
      <c r="NQP184" s="984"/>
      <c r="NQQ184" s="984"/>
      <c r="NQR184" s="984"/>
      <c r="NQS184" s="984"/>
      <c r="NQT184" s="984"/>
      <c r="NQU184" s="984"/>
      <c r="NQV184" s="984"/>
      <c r="NQW184" s="984"/>
      <c r="NQX184" s="984"/>
      <c r="NQY184" s="984"/>
      <c r="NQZ184" s="984"/>
      <c r="NRA184" s="984"/>
      <c r="NRB184" s="984"/>
      <c r="NRC184" s="984"/>
      <c r="NRD184" s="984"/>
      <c r="NRE184" s="984"/>
      <c r="NRF184" s="984"/>
      <c r="NRG184" s="984"/>
      <c r="NRH184" s="984"/>
      <c r="NRI184" s="984"/>
      <c r="NRJ184" s="984"/>
      <c r="NRK184" s="984"/>
      <c r="NRL184" s="984"/>
      <c r="NRM184" s="984"/>
      <c r="NRN184" s="984"/>
      <c r="NRO184" s="984"/>
      <c r="NRP184" s="984"/>
      <c r="NRQ184" s="984"/>
      <c r="NRR184" s="984"/>
      <c r="NRS184" s="984"/>
      <c r="NRT184" s="984"/>
      <c r="NRU184" s="984"/>
      <c r="NRV184" s="984"/>
      <c r="NRW184" s="984"/>
      <c r="NRX184" s="984"/>
      <c r="NRY184" s="984"/>
      <c r="NRZ184" s="984"/>
      <c r="NSA184" s="984"/>
      <c r="NSB184" s="984"/>
      <c r="NSC184" s="984"/>
      <c r="NSD184" s="984"/>
      <c r="NSE184" s="984"/>
      <c r="NSF184" s="984"/>
      <c r="NSG184" s="984"/>
      <c r="NSH184" s="984"/>
      <c r="NSI184" s="984"/>
      <c r="NSJ184" s="984"/>
      <c r="NSK184" s="984"/>
      <c r="NSL184" s="984"/>
      <c r="NSM184" s="984"/>
      <c r="NSN184" s="984"/>
      <c r="NSO184" s="984"/>
      <c r="NSP184" s="984"/>
      <c r="NSQ184" s="984"/>
      <c r="NSR184" s="984"/>
      <c r="NSS184" s="984"/>
      <c r="NST184" s="984"/>
      <c r="NSU184" s="984"/>
      <c r="NSV184" s="984"/>
      <c r="NSW184" s="984"/>
      <c r="NSX184" s="984"/>
      <c r="NSY184" s="984"/>
      <c r="NSZ184" s="984"/>
      <c r="NTA184" s="984"/>
      <c r="NTB184" s="984"/>
      <c r="NTC184" s="984"/>
      <c r="NTD184" s="984"/>
      <c r="NTE184" s="984"/>
      <c r="NTF184" s="984"/>
      <c r="NTG184" s="984"/>
      <c r="NTH184" s="984"/>
      <c r="NTI184" s="984"/>
      <c r="NTJ184" s="984"/>
      <c r="NTK184" s="984"/>
      <c r="NTL184" s="984"/>
      <c r="NTM184" s="984"/>
      <c r="NTN184" s="984"/>
      <c r="NTO184" s="984"/>
      <c r="NTP184" s="984"/>
      <c r="NTQ184" s="984"/>
      <c r="NTR184" s="984"/>
      <c r="NTS184" s="984"/>
      <c r="NTT184" s="984"/>
      <c r="NTU184" s="984"/>
      <c r="NTV184" s="984"/>
      <c r="NTW184" s="984"/>
      <c r="NTX184" s="984"/>
      <c r="NTY184" s="984"/>
      <c r="NTZ184" s="984"/>
      <c r="NUA184" s="984"/>
      <c r="NUB184" s="984"/>
      <c r="NUC184" s="984"/>
      <c r="NUD184" s="984"/>
      <c r="NUE184" s="984"/>
      <c r="NUF184" s="984"/>
      <c r="NUG184" s="984"/>
      <c r="NUH184" s="984"/>
      <c r="NUI184" s="984"/>
      <c r="NUJ184" s="984"/>
      <c r="NUK184" s="984"/>
      <c r="NUL184" s="984"/>
      <c r="NUM184" s="984"/>
      <c r="NUN184" s="984"/>
      <c r="NUO184" s="984"/>
      <c r="NUP184" s="984"/>
      <c r="NUQ184" s="984"/>
      <c r="NUR184" s="984"/>
      <c r="NUS184" s="984"/>
      <c r="NUT184" s="984"/>
      <c r="NUU184" s="984"/>
      <c r="NUV184" s="984"/>
      <c r="NUW184" s="984"/>
      <c r="NUX184" s="984"/>
      <c r="NUY184" s="984"/>
      <c r="NUZ184" s="984"/>
      <c r="NVA184" s="984"/>
      <c r="NVB184" s="984"/>
      <c r="NVC184" s="984"/>
      <c r="NVD184" s="984"/>
      <c r="NVE184" s="984"/>
      <c r="NVF184" s="984"/>
      <c r="NVG184" s="984"/>
      <c r="NVH184" s="984"/>
      <c r="NVI184" s="984"/>
      <c r="NVJ184" s="984"/>
      <c r="NVK184" s="984"/>
      <c r="NVL184" s="984"/>
      <c r="NVM184" s="984"/>
      <c r="NVN184" s="984"/>
      <c r="NVO184" s="984"/>
      <c r="NVP184" s="984"/>
      <c r="NVQ184" s="984"/>
      <c r="NVR184" s="984"/>
      <c r="NVS184" s="984"/>
      <c r="NVT184" s="984"/>
      <c r="NVU184" s="984"/>
      <c r="NVV184" s="984"/>
      <c r="NVW184" s="984"/>
      <c r="NVX184" s="984"/>
      <c r="NVY184" s="984"/>
      <c r="NVZ184" s="984"/>
      <c r="NWA184" s="984"/>
      <c r="NWB184" s="984"/>
      <c r="NWC184" s="984"/>
      <c r="NWD184" s="984"/>
      <c r="NWE184" s="984"/>
      <c r="NWF184" s="984"/>
      <c r="NWG184" s="984"/>
      <c r="NWH184" s="984"/>
      <c r="NWI184" s="984"/>
      <c r="NWJ184" s="984"/>
      <c r="NWK184" s="984"/>
      <c r="NWL184" s="984"/>
      <c r="NWM184" s="984"/>
      <c r="NWN184" s="984"/>
      <c r="NWO184" s="984"/>
      <c r="NWP184" s="984"/>
      <c r="NWQ184" s="984"/>
      <c r="NWR184" s="984"/>
      <c r="NWS184" s="984"/>
      <c r="NWT184" s="984"/>
      <c r="NWU184" s="984"/>
      <c r="NWV184" s="984"/>
      <c r="NWW184" s="984"/>
      <c r="NWX184" s="984"/>
      <c r="NWY184" s="984"/>
      <c r="NWZ184" s="984"/>
      <c r="NXA184" s="984"/>
      <c r="NXB184" s="984"/>
      <c r="NXC184" s="984"/>
      <c r="NXD184" s="984"/>
      <c r="NXE184" s="984"/>
      <c r="NXF184" s="984"/>
      <c r="NXG184" s="984"/>
      <c r="NXH184" s="984"/>
      <c r="NXI184" s="984"/>
      <c r="NXJ184" s="984"/>
      <c r="NXK184" s="984"/>
      <c r="NXL184" s="984"/>
      <c r="NXM184" s="984"/>
      <c r="NXN184" s="984"/>
      <c r="NXO184" s="984"/>
      <c r="NXP184" s="984"/>
      <c r="NXQ184" s="984"/>
      <c r="NXR184" s="984"/>
      <c r="NXS184" s="984"/>
      <c r="NXT184" s="984"/>
      <c r="NXU184" s="984"/>
      <c r="NXV184" s="984"/>
      <c r="NXW184" s="984"/>
      <c r="NXX184" s="984"/>
      <c r="NXY184" s="984"/>
      <c r="NXZ184" s="984"/>
      <c r="NYA184" s="984"/>
      <c r="NYB184" s="984"/>
      <c r="NYC184" s="984"/>
      <c r="NYD184" s="984"/>
      <c r="NYE184" s="984"/>
      <c r="NYF184" s="984"/>
      <c r="NYG184" s="984"/>
      <c r="NYH184" s="984"/>
      <c r="NYI184" s="984"/>
      <c r="NYJ184" s="984"/>
      <c r="NYK184" s="984"/>
      <c r="NYL184" s="984"/>
      <c r="NYM184" s="984"/>
      <c r="NYN184" s="984"/>
      <c r="NYO184" s="984"/>
      <c r="NYP184" s="984"/>
      <c r="NYQ184" s="984"/>
      <c r="NYR184" s="984"/>
      <c r="NYS184" s="984"/>
      <c r="NYT184" s="984"/>
      <c r="NYU184" s="984"/>
      <c r="NYV184" s="984"/>
      <c r="NYW184" s="984"/>
      <c r="NYX184" s="984"/>
      <c r="NYY184" s="984"/>
      <c r="NYZ184" s="984"/>
      <c r="NZA184" s="984"/>
      <c r="NZB184" s="984"/>
      <c r="NZC184" s="984"/>
      <c r="NZD184" s="984"/>
      <c r="NZE184" s="984"/>
      <c r="NZF184" s="984"/>
      <c r="NZG184" s="984"/>
      <c r="NZH184" s="984"/>
      <c r="NZI184" s="984"/>
      <c r="NZJ184" s="984"/>
      <c r="NZK184" s="984"/>
      <c r="NZL184" s="984"/>
      <c r="NZM184" s="984"/>
      <c r="NZN184" s="984"/>
      <c r="NZO184" s="984"/>
      <c r="NZP184" s="984"/>
      <c r="NZQ184" s="984"/>
      <c r="NZR184" s="984"/>
      <c r="NZS184" s="984"/>
      <c r="NZT184" s="984"/>
      <c r="NZU184" s="984"/>
      <c r="NZV184" s="984"/>
      <c r="NZW184" s="984"/>
      <c r="NZX184" s="984"/>
      <c r="NZY184" s="984"/>
      <c r="NZZ184" s="984"/>
      <c r="OAA184" s="984"/>
      <c r="OAB184" s="984"/>
      <c r="OAC184" s="984"/>
      <c r="OAD184" s="984"/>
      <c r="OAE184" s="984"/>
      <c r="OAF184" s="984"/>
      <c r="OAG184" s="984"/>
      <c r="OAH184" s="984"/>
      <c r="OAI184" s="984"/>
      <c r="OAJ184" s="984"/>
      <c r="OAK184" s="984"/>
      <c r="OAL184" s="984"/>
      <c r="OAM184" s="984"/>
      <c r="OAN184" s="984"/>
      <c r="OAO184" s="984"/>
      <c r="OAP184" s="984"/>
      <c r="OAQ184" s="984"/>
      <c r="OAR184" s="984"/>
      <c r="OAS184" s="984"/>
      <c r="OAT184" s="984"/>
      <c r="OAU184" s="984"/>
      <c r="OAV184" s="984"/>
      <c r="OAW184" s="984"/>
      <c r="OAX184" s="984"/>
      <c r="OAY184" s="984"/>
      <c r="OAZ184" s="984"/>
      <c r="OBA184" s="984"/>
      <c r="OBB184" s="984"/>
      <c r="OBC184" s="984"/>
      <c r="OBD184" s="984"/>
      <c r="OBE184" s="984"/>
      <c r="OBF184" s="984"/>
      <c r="OBG184" s="984"/>
      <c r="OBH184" s="984"/>
      <c r="OBI184" s="984"/>
      <c r="OBJ184" s="984"/>
      <c r="OBK184" s="984"/>
      <c r="OBL184" s="984"/>
      <c r="OBM184" s="984"/>
      <c r="OBN184" s="984"/>
      <c r="OBO184" s="984"/>
      <c r="OBP184" s="984"/>
      <c r="OBQ184" s="984"/>
      <c r="OBR184" s="984"/>
      <c r="OBS184" s="984"/>
      <c r="OBT184" s="984"/>
      <c r="OBU184" s="984"/>
      <c r="OBV184" s="984"/>
      <c r="OBW184" s="984"/>
      <c r="OBX184" s="984"/>
      <c r="OBY184" s="984"/>
      <c r="OBZ184" s="984"/>
      <c r="OCA184" s="984"/>
      <c r="OCB184" s="984"/>
      <c r="OCC184" s="984"/>
      <c r="OCD184" s="984"/>
      <c r="OCE184" s="984"/>
      <c r="OCF184" s="984"/>
      <c r="OCG184" s="984"/>
      <c r="OCH184" s="984"/>
      <c r="OCI184" s="984"/>
      <c r="OCJ184" s="984"/>
      <c r="OCK184" s="984"/>
      <c r="OCL184" s="984"/>
      <c r="OCM184" s="984"/>
      <c r="OCN184" s="984"/>
      <c r="OCO184" s="984"/>
      <c r="OCP184" s="984"/>
      <c r="OCQ184" s="984"/>
      <c r="OCR184" s="984"/>
      <c r="OCS184" s="984"/>
      <c r="OCT184" s="984"/>
      <c r="OCU184" s="984"/>
      <c r="OCV184" s="984"/>
      <c r="OCW184" s="984"/>
      <c r="OCX184" s="984"/>
      <c r="OCY184" s="984"/>
      <c r="OCZ184" s="984"/>
      <c r="ODA184" s="984"/>
      <c r="ODB184" s="984"/>
      <c r="ODC184" s="984"/>
      <c r="ODD184" s="984"/>
      <c r="ODE184" s="984"/>
      <c r="ODF184" s="984"/>
      <c r="ODG184" s="984"/>
      <c r="ODH184" s="984"/>
      <c r="ODI184" s="984"/>
      <c r="ODJ184" s="984"/>
      <c r="ODK184" s="984"/>
      <c r="ODL184" s="984"/>
      <c r="ODM184" s="984"/>
      <c r="ODN184" s="984"/>
      <c r="ODO184" s="984"/>
      <c r="ODP184" s="984"/>
      <c r="ODQ184" s="984"/>
      <c r="ODR184" s="984"/>
      <c r="ODS184" s="984"/>
      <c r="ODT184" s="984"/>
      <c r="ODU184" s="984"/>
      <c r="ODV184" s="984"/>
      <c r="ODW184" s="984"/>
      <c r="ODX184" s="984"/>
      <c r="ODY184" s="984"/>
      <c r="ODZ184" s="984"/>
      <c r="OEA184" s="984"/>
      <c r="OEB184" s="984"/>
      <c r="OEC184" s="984"/>
      <c r="OED184" s="984"/>
      <c r="OEE184" s="984"/>
      <c r="OEF184" s="984"/>
      <c r="OEG184" s="984"/>
      <c r="OEH184" s="984"/>
      <c r="OEI184" s="984"/>
      <c r="OEJ184" s="984"/>
      <c r="OEK184" s="984"/>
      <c r="OEL184" s="984"/>
      <c r="OEM184" s="984"/>
      <c r="OEN184" s="984"/>
      <c r="OEO184" s="984"/>
      <c r="OEP184" s="984"/>
      <c r="OEQ184" s="984"/>
      <c r="OER184" s="984"/>
      <c r="OES184" s="984"/>
      <c r="OET184" s="984"/>
      <c r="OEU184" s="984"/>
      <c r="OEV184" s="984"/>
      <c r="OEW184" s="984"/>
      <c r="OEX184" s="984"/>
      <c r="OEY184" s="984"/>
      <c r="OEZ184" s="984"/>
      <c r="OFA184" s="984"/>
      <c r="OFB184" s="984"/>
      <c r="OFC184" s="984"/>
      <c r="OFD184" s="984"/>
      <c r="OFE184" s="984"/>
      <c r="OFF184" s="984"/>
      <c r="OFG184" s="984"/>
      <c r="OFH184" s="984"/>
      <c r="OFI184" s="984"/>
      <c r="OFJ184" s="984"/>
      <c r="OFK184" s="984"/>
      <c r="OFL184" s="984"/>
      <c r="OFM184" s="984"/>
      <c r="OFN184" s="984"/>
      <c r="OFO184" s="984"/>
      <c r="OFP184" s="984"/>
      <c r="OFQ184" s="984"/>
      <c r="OFR184" s="984"/>
      <c r="OFS184" s="984"/>
      <c r="OFT184" s="984"/>
      <c r="OFU184" s="984"/>
      <c r="OFV184" s="984"/>
      <c r="OFW184" s="984"/>
      <c r="OFX184" s="984"/>
      <c r="OFY184" s="984"/>
      <c r="OFZ184" s="984"/>
      <c r="OGA184" s="984"/>
      <c r="OGB184" s="984"/>
      <c r="OGC184" s="984"/>
      <c r="OGD184" s="984"/>
      <c r="OGE184" s="984"/>
      <c r="OGF184" s="984"/>
      <c r="OGG184" s="984"/>
      <c r="OGH184" s="984"/>
      <c r="OGI184" s="984"/>
      <c r="OGJ184" s="984"/>
      <c r="OGK184" s="984"/>
      <c r="OGL184" s="984"/>
      <c r="OGM184" s="984"/>
      <c r="OGN184" s="984"/>
      <c r="OGO184" s="984"/>
      <c r="OGP184" s="984"/>
      <c r="OGQ184" s="984"/>
      <c r="OGR184" s="984"/>
      <c r="OGS184" s="984"/>
      <c r="OGT184" s="984"/>
      <c r="OGU184" s="984"/>
      <c r="OGV184" s="984"/>
      <c r="OGW184" s="984"/>
      <c r="OGX184" s="984"/>
      <c r="OGY184" s="984"/>
      <c r="OGZ184" s="984"/>
      <c r="OHA184" s="984"/>
      <c r="OHB184" s="984"/>
      <c r="OHC184" s="984"/>
      <c r="OHD184" s="984"/>
      <c r="OHE184" s="984"/>
      <c r="OHF184" s="984"/>
      <c r="OHG184" s="984"/>
      <c r="OHH184" s="984"/>
      <c r="OHI184" s="984"/>
      <c r="OHJ184" s="984"/>
      <c r="OHK184" s="984"/>
      <c r="OHL184" s="984"/>
      <c r="OHM184" s="984"/>
      <c r="OHN184" s="984"/>
      <c r="OHO184" s="984"/>
      <c r="OHP184" s="984"/>
      <c r="OHQ184" s="984"/>
      <c r="OHR184" s="984"/>
      <c r="OHS184" s="984"/>
      <c r="OHT184" s="984"/>
      <c r="OHU184" s="984"/>
      <c r="OHV184" s="984"/>
      <c r="OHW184" s="984"/>
      <c r="OHX184" s="984"/>
      <c r="OHY184" s="984"/>
      <c r="OHZ184" s="984"/>
      <c r="OIA184" s="984"/>
      <c r="OIB184" s="984"/>
      <c r="OIC184" s="984"/>
      <c r="OID184" s="984"/>
      <c r="OIE184" s="984"/>
      <c r="OIF184" s="984"/>
      <c r="OIG184" s="984"/>
      <c r="OIH184" s="984"/>
      <c r="OII184" s="984"/>
      <c r="OIJ184" s="984"/>
      <c r="OIK184" s="984"/>
      <c r="OIL184" s="984"/>
      <c r="OIM184" s="984"/>
      <c r="OIN184" s="984"/>
      <c r="OIO184" s="984"/>
      <c r="OIP184" s="984"/>
      <c r="OIQ184" s="984"/>
      <c r="OIR184" s="984"/>
      <c r="OIS184" s="984"/>
      <c r="OIT184" s="984"/>
      <c r="OIU184" s="984"/>
      <c r="OIV184" s="984"/>
      <c r="OIW184" s="984"/>
      <c r="OIX184" s="984"/>
      <c r="OIY184" s="984"/>
      <c r="OIZ184" s="984"/>
      <c r="OJA184" s="984"/>
      <c r="OJB184" s="984"/>
      <c r="OJC184" s="984"/>
      <c r="OJD184" s="984"/>
      <c r="OJE184" s="984"/>
      <c r="OJF184" s="984"/>
      <c r="OJG184" s="984"/>
      <c r="OJH184" s="984"/>
      <c r="OJI184" s="984"/>
      <c r="OJJ184" s="984"/>
      <c r="OJK184" s="984"/>
      <c r="OJL184" s="984"/>
      <c r="OJM184" s="984"/>
      <c r="OJN184" s="984"/>
      <c r="OJO184" s="984"/>
      <c r="OJP184" s="984"/>
      <c r="OJQ184" s="984"/>
      <c r="OJR184" s="984"/>
      <c r="OJS184" s="984"/>
      <c r="OJT184" s="984"/>
      <c r="OJU184" s="984"/>
      <c r="OJV184" s="984"/>
      <c r="OJW184" s="984"/>
      <c r="OJX184" s="984"/>
      <c r="OJY184" s="984"/>
      <c r="OJZ184" s="984"/>
      <c r="OKA184" s="984"/>
      <c r="OKB184" s="984"/>
      <c r="OKC184" s="984"/>
      <c r="OKD184" s="984"/>
      <c r="OKE184" s="984"/>
      <c r="OKF184" s="984"/>
      <c r="OKG184" s="984"/>
      <c r="OKH184" s="984"/>
      <c r="OKI184" s="984"/>
      <c r="OKJ184" s="984"/>
      <c r="OKK184" s="984"/>
      <c r="OKL184" s="984"/>
      <c r="OKM184" s="984"/>
      <c r="OKN184" s="984"/>
      <c r="OKO184" s="984"/>
      <c r="OKP184" s="984"/>
      <c r="OKQ184" s="984"/>
      <c r="OKR184" s="984"/>
      <c r="OKS184" s="984"/>
      <c r="OKT184" s="984"/>
      <c r="OKU184" s="984"/>
      <c r="OKV184" s="984"/>
      <c r="OKW184" s="984"/>
      <c r="OKX184" s="984"/>
      <c r="OKY184" s="984"/>
      <c r="OKZ184" s="984"/>
      <c r="OLA184" s="984"/>
      <c r="OLB184" s="984"/>
      <c r="OLC184" s="984"/>
      <c r="OLD184" s="984"/>
      <c r="OLE184" s="984"/>
      <c r="OLF184" s="984"/>
      <c r="OLG184" s="984"/>
      <c r="OLH184" s="984"/>
      <c r="OLI184" s="984"/>
      <c r="OLJ184" s="984"/>
      <c r="OLK184" s="984"/>
      <c r="OLL184" s="984"/>
      <c r="OLM184" s="984"/>
      <c r="OLN184" s="984"/>
      <c r="OLO184" s="984"/>
      <c r="OLP184" s="984"/>
      <c r="OLQ184" s="984"/>
      <c r="OLR184" s="984"/>
      <c r="OLS184" s="984"/>
      <c r="OLT184" s="984"/>
      <c r="OLU184" s="984"/>
      <c r="OLV184" s="984"/>
      <c r="OLW184" s="984"/>
      <c r="OLX184" s="984"/>
      <c r="OLY184" s="984"/>
      <c r="OLZ184" s="984"/>
      <c r="OMA184" s="984"/>
      <c r="OMB184" s="984"/>
      <c r="OMC184" s="984"/>
      <c r="OMD184" s="984"/>
      <c r="OME184" s="984"/>
      <c r="OMF184" s="984"/>
      <c r="OMG184" s="984"/>
      <c r="OMH184" s="984"/>
      <c r="OMI184" s="984"/>
      <c r="OMJ184" s="984"/>
      <c r="OMK184" s="984"/>
      <c r="OML184" s="984"/>
      <c r="OMM184" s="984"/>
      <c r="OMN184" s="984"/>
      <c r="OMO184" s="984"/>
      <c r="OMP184" s="984"/>
      <c r="OMQ184" s="984"/>
      <c r="OMR184" s="984"/>
      <c r="OMS184" s="984"/>
      <c r="OMT184" s="984"/>
      <c r="OMU184" s="984"/>
      <c r="OMV184" s="984"/>
      <c r="OMW184" s="984"/>
      <c r="OMX184" s="984"/>
      <c r="OMY184" s="984"/>
      <c r="OMZ184" s="984"/>
      <c r="ONA184" s="984"/>
      <c r="ONB184" s="984"/>
      <c r="ONC184" s="984"/>
      <c r="OND184" s="984"/>
      <c r="ONE184" s="984"/>
      <c r="ONF184" s="984"/>
      <c r="ONG184" s="984"/>
      <c r="ONH184" s="984"/>
      <c r="ONI184" s="984"/>
      <c r="ONJ184" s="984"/>
      <c r="ONK184" s="984"/>
      <c r="ONL184" s="984"/>
      <c r="ONM184" s="984"/>
      <c r="ONN184" s="984"/>
      <c r="ONO184" s="984"/>
      <c r="ONP184" s="984"/>
      <c r="ONQ184" s="984"/>
      <c r="ONR184" s="984"/>
      <c r="ONS184" s="984"/>
      <c r="ONT184" s="984"/>
      <c r="ONU184" s="984"/>
      <c r="ONV184" s="984"/>
      <c r="ONW184" s="984"/>
      <c r="ONX184" s="984"/>
      <c r="ONY184" s="984"/>
      <c r="ONZ184" s="984"/>
      <c r="OOA184" s="984"/>
      <c r="OOB184" s="984"/>
      <c r="OOC184" s="984"/>
      <c r="OOD184" s="984"/>
      <c r="OOE184" s="984"/>
      <c r="OOF184" s="984"/>
      <c r="OOG184" s="984"/>
      <c r="OOH184" s="984"/>
      <c r="OOI184" s="984"/>
      <c r="OOJ184" s="984"/>
      <c r="OOK184" s="984"/>
      <c r="OOL184" s="984"/>
      <c r="OOM184" s="984"/>
      <c r="OON184" s="984"/>
      <c r="OOO184" s="984"/>
      <c r="OOP184" s="984"/>
      <c r="OOQ184" s="984"/>
      <c r="OOR184" s="984"/>
      <c r="OOS184" s="984"/>
      <c r="OOT184" s="984"/>
      <c r="OOU184" s="984"/>
      <c r="OOV184" s="984"/>
      <c r="OOW184" s="984"/>
      <c r="OOX184" s="984"/>
      <c r="OOY184" s="984"/>
      <c r="OOZ184" s="984"/>
      <c r="OPA184" s="984"/>
      <c r="OPB184" s="984"/>
      <c r="OPC184" s="984"/>
      <c r="OPD184" s="984"/>
      <c r="OPE184" s="984"/>
      <c r="OPF184" s="984"/>
      <c r="OPG184" s="984"/>
      <c r="OPH184" s="984"/>
      <c r="OPI184" s="984"/>
      <c r="OPJ184" s="984"/>
      <c r="OPK184" s="984"/>
      <c r="OPL184" s="984"/>
      <c r="OPM184" s="984"/>
      <c r="OPN184" s="984"/>
      <c r="OPO184" s="984"/>
      <c r="OPP184" s="984"/>
      <c r="OPQ184" s="984"/>
      <c r="OPR184" s="984"/>
      <c r="OPS184" s="984"/>
      <c r="OPT184" s="984"/>
      <c r="OPU184" s="984"/>
      <c r="OPV184" s="984"/>
      <c r="OPW184" s="984"/>
      <c r="OPX184" s="984"/>
      <c r="OPY184" s="984"/>
      <c r="OPZ184" s="984"/>
      <c r="OQA184" s="984"/>
      <c r="OQB184" s="984"/>
      <c r="OQC184" s="984"/>
      <c r="OQD184" s="984"/>
      <c r="OQE184" s="984"/>
      <c r="OQF184" s="984"/>
      <c r="OQG184" s="984"/>
      <c r="OQH184" s="984"/>
      <c r="OQI184" s="984"/>
      <c r="OQJ184" s="984"/>
      <c r="OQK184" s="984"/>
      <c r="OQL184" s="984"/>
      <c r="OQM184" s="984"/>
      <c r="OQN184" s="984"/>
      <c r="OQO184" s="984"/>
      <c r="OQP184" s="984"/>
      <c r="OQQ184" s="984"/>
      <c r="OQR184" s="984"/>
      <c r="OQS184" s="984"/>
      <c r="OQT184" s="984"/>
      <c r="OQU184" s="984"/>
      <c r="OQV184" s="984"/>
      <c r="OQW184" s="984"/>
      <c r="OQX184" s="984"/>
      <c r="OQY184" s="984"/>
      <c r="OQZ184" s="984"/>
      <c r="ORA184" s="984"/>
      <c r="ORB184" s="984"/>
      <c r="ORC184" s="984"/>
      <c r="ORD184" s="984"/>
      <c r="ORE184" s="984"/>
      <c r="ORF184" s="984"/>
      <c r="ORG184" s="984"/>
      <c r="ORH184" s="984"/>
      <c r="ORI184" s="984"/>
      <c r="ORJ184" s="984"/>
      <c r="ORK184" s="984"/>
      <c r="ORL184" s="984"/>
      <c r="ORM184" s="984"/>
      <c r="ORN184" s="984"/>
      <c r="ORO184" s="984"/>
      <c r="ORP184" s="984"/>
      <c r="ORQ184" s="984"/>
      <c r="ORR184" s="984"/>
      <c r="ORS184" s="984"/>
      <c r="ORT184" s="984"/>
      <c r="ORU184" s="984"/>
      <c r="ORV184" s="984"/>
      <c r="ORW184" s="984"/>
      <c r="ORX184" s="984"/>
      <c r="ORY184" s="984"/>
      <c r="ORZ184" s="984"/>
      <c r="OSA184" s="984"/>
      <c r="OSB184" s="984"/>
      <c r="OSC184" s="984"/>
      <c r="OSD184" s="984"/>
      <c r="OSE184" s="984"/>
      <c r="OSF184" s="984"/>
      <c r="OSG184" s="984"/>
      <c r="OSH184" s="984"/>
      <c r="OSI184" s="984"/>
      <c r="OSJ184" s="984"/>
      <c r="OSK184" s="984"/>
      <c r="OSL184" s="984"/>
      <c r="OSM184" s="984"/>
      <c r="OSN184" s="984"/>
      <c r="OSO184" s="984"/>
      <c r="OSP184" s="984"/>
      <c r="OSQ184" s="984"/>
      <c r="OSR184" s="984"/>
      <c r="OSS184" s="984"/>
      <c r="OST184" s="984"/>
      <c r="OSU184" s="984"/>
      <c r="OSV184" s="984"/>
      <c r="OSW184" s="984"/>
      <c r="OSX184" s="984"/>
      <c r="OSY184" s="984"/>
      <c r="OSZ184" s="984"/>
      <c r="OTA184" s="984"/>
      <c r="OTB184" s="984"/>
      <c r="OTC184" s="984"/>
      <c r="OTD184" s="984"/>
      <c r="OTE184" s="984"/>
      <c r="OTF184" s="984"/>
      <c r="OTG184" s="984"/>
      <c r="OTH184" s="984"/>
      <c r="OTI184" s="984"/>
      <c r="OTJ184" s="984"/>
      <c r="OTK184" s="984"/>
      <c r="OTL184" s="984"/>
      <c r="OTM184" s="984"/>
      <c r="OTN184" s="984"/>
      <c r="OTO184" s="984"/>
      <c r="OTP184" s="984"/>
      <c r="OTQ184" s="984"/>
      <c r="OTR184" s="984"/>
      <c r="OTS184" s="984"/>
      <c r="OTT184" s="984"/>
      <c r="OTU184" s="984"/>
      <c r="OTV184" s="984"/>
      <c r="OTW184" s="984"/>
      <c r="OTX184" s="984"/>
      <c r="OTY184" s="984"/>
      <c r="OTZ184" s="984"/>
      <c r="OUA184" s="984"/>
      <c r="OUB184" s="984"/>
      <c r="OUC184" s="984"/>
      <c r="OUD184" s="984"/>
      <c r="OUE184" s="984"/>
      <c r="OUF184" s="984"/>
      <c r="OUG184" s="984"/>
      <c r="OUH184" s="984"/>
      <c r="OUI184" s="984"/>
      <c r="OUJ184" s="984"/>
      <c r="OUK184" s="984"/>
      <c r="OUL184" s="984"/>
      <c r="OUM184" s="984"/>
      <c r="OUN184" s="984"/>
      <c r="OUO184" s="984"/>
      <c r="OUP184" s="984"/>
      <c r="OUQ184" s="984"/>
      <c r="OUR184" s="984"/>
      <c r="OUS184" s="984"/>
      <c r="OUT184" s="984"/>
      <c r="OUU184" s="984"/>
      <c r="OUV184" s="984"/>
      <c r="OUW184" s="984"/>
      <c r="OUX184" s="984"/>
      <c r="OUY184" s="984"/>
      <c r="OUZ184" s="984"/>
      <c r="OVA184" s="984"/>
      <c r="OVB184" s="984"/>
      <c r="OVC184" s="984"/>
      <c r="OVD184" s="984"/>
      <c r="OVE184" s="984"/>
      <c r="OVF184" s="984"/>
      <c r="OVG184" s="984"/>
      <c r="OVH184" s="984"/>
      <c r="OVI184" s="984"/>
      <c r="OVJ184" s="984"/>
      <c r="OVK184" s="984"/>
      <c r="OVL184" s="984"/>
      <c r="OVM184" s="984"/>
      <c r="OVN184" s="984"/>
      <c r="OVO184" s="984"/>
      <c r="OVP184" s="984"/>
      <c r="OVQ184" s="984"/>
      <c r="OVR184" s="984"/>
      <c r="OVS184" s="984"/>
      <c r="OVT184" s="984"/>
      <c r="OVU184" s="984"/>
      <c r="OVV184" s="984"/>
      <c r="OVW184" s="984"/>
      <c r="OVX184" s="984"/>
      <c r="OVY184" s="984"/>
      <c r="OVZ184" s="984"/>
      <c r="OWA184" s="984"/>
      <c r="OWB184" s="984"/>
      <c r="OWC184" s="984"/>
      <c r="OWD184" s="984"/>
      <c r="OWE184" s="984"/>
      <c r="OWF184" s="984"/>
      <c r="OWG184" s="984"/>
      <c r="OWH184" s="984"/>
      <c r="OWI184" s="984"/>
      <c r="OWJ184" s="984"/>
      <c r="OWK184" s="984"/>
      <c r="OWL184" s="984"/>
      <c r="OWM184" s="984"/>
      <c r="OWN184" s="984"/>
      <c r="OWO184" s="984"/>
      <c r="OWP184" s="984"/>
      <c r="OWQ184" s="984"/>
      <c r="OWR184" s="984"/>
      <c r="OWS184" s="984"/>
      <c r="OWT184" s="984"/>
      <c r="OWU184" s="984"/>
      <c r="OWV184" s="984"/>
      <c r="OWW184" s="984"/>
      <c r="OWX184" s="984"/>
      <c r="OWY184" s="984"/>
      <c r="OWZ184" s="984"/>
      <c r="OXA184" s="984"/>
      <c r="OXB184" s="984"/>
      <c r="OXC184" s="984"/>
      <c r="OXD184" s="984"/>
      <c r="OXE184" s="984"/>
      <c r="OXF184" s="984"/>
      <c r="OXG184" s="984"/>
      <c r="OXH184" s="984"/>
      <c r="OXI184" s="984"/>
      <c r="OXJ184" s="984"/>
      <c r="OXK184" s="984"/>
      <c r="OXL184" s="984"/>
      <c r="OXM184" s="984"/>
      <c r="OXN184" s="984"/>
      <c r="OXO184" s="984"/>
      <c r="OXP184" s="984"/>
      <c r="OXQ184" s="984"/>
      <c r="OXR184" s="984"/>
      <c r="OXS184" s="984"/>
      <c r="OXT184" s="984"/>
      <c r="OXU184" s="984"/>
      <c r="OXV184" s="984"/>
      <c r="OXW184" s="984"/>
      <c r="OXX184" s="984"/>
      <c r="OXY184" s="984"/>
      <c r="OXZ184" s="984"/>
      <c r="OYA184" s="984"/>
      <c r="OYB184" s="984"/>
      <c r="OYC184" s="984"/>
      <c r="OYD184" s="984"/>
      <c r="OYE184" s="984"/>
      <c r="OYF184" s="984"/>
      <c r="OYG184" s="984"/>
      <c r="OYH184" s="984"/>
      <c r="OYI184" s="984"/>
      <c r="OYJ184" s="984"/>
      <c r="OYK184" s="984"/>
      <c r="OYL184" s="984"/>
      <c r="OYM184" s="984"/>
      <c r="OYN184" s="984"/>
      <c r="OYO184" s="984"/>
      <c r="OYP184" s="984"/>
      <c r="OYQ184" s="984"/>
      <c r="OYR184" s="984"/>
      <c r="OYS184" s="984"/>
      <c r="OYT184" s="984"/>
      <c r="OYU184" s="984"/>
      <c r="OYV184" s="984"/>
      <c r="OYW184" s="984"/>
      <c r="OYX184" s="984"/>
      <c r="OYY184" s="984"/>
      <c r="OYZ184" s="984"/>
      <c r="OZA184" s="984"/>
      <c r="OZB184" s="984"/>
      <c r="OZC184" s="984"/>
      <c r="OZD184" s="984"/>
      <c r="OZE184" s="984"/>
      <c r="OZF184" s="984"/>
      <c r="OZG184" s="984"/>
      <c r="OZH184" s="984"/>
      <c r="OZI184" s="984"/>
      <c r="OZJ184" s="984"/>
      <c r="OZK184" s="984"/>
      <c r="OZL184" s="984"/>
      <c r="OZM184" s="984"/>
      <c r="OZN184" s="984"/>
      <c r="OZO184" s="984"/>
      <c r="OZP184" s="984"/>
      <c r="OZQ184" s="984"/>
      <c r="OZR184" s="984"/>
      <c r="OZS184" s="984"/>
      <c r="OZT184" s="984"/>
      <c r="OZU184" s="984"/>
      <c r="OZV184" s="984"/>
      <c r="OZW184" s="984"/>
      <c r="OZX184" s="984"/>
      <c r="OZY184" s="984"/>
      <c r="OZZ184" s="984"/>
      <c r="PAA184" s="984"/>
      <c r="PAB184" s="984"/>
      <c r="PAC184" s="984"/>
      <c r="PAD184" s="984"/>
      <c r="PAE184" s="984"/>
      <c r="PAF184" s="984"/>
      <c r="PAG184" s="984"/>
      <c r="PAH184" s="984"/>
      <c r="PAI184" s="984"/>
      <c r="PAJ184" s="984"/>
      <c r="PAK184" s="984"/>
      <c r="PAL184" s="984"/>
      <c r="PAM184" s="984"/>
      <c r="PAN184" s="984"/>
      <c r="PAO184" s="984"/>
      <c r="PAP184" s="984"/>
      <c r="PAQ184" s="984"/>
      <c r="PAR184" s="984"/>
      <c r="PAS184" s="984"/>
      <c r="PAT184" s="984"/>
      <c r="PAU184" s="984"/>
      <c r="PAV184" s="984"/>
      <c r="PAW184" s="984"/>
      <c r="PAX184" s="984"/>
      <c r="PAY184" s="984"/>
      <c r="PAZ184" s="984"/>
      <c r="PBA184" s="984"/>
      <c r="PBB184" s="984"/>
      <c r="PBC184" s="984"/>
      <c r="PBD184" s="984"/>
      <c r="PBE184" s="984"/>
      <c r="PBF184" s="984"/>
      <c r="PBG184" s="984"/>
      <c r="PBH184" s="984"/>
      <c r="PBI184" s="984"/>
      <c r="PBJ184" s="984"/>
      <c r="PBK184" s="984"/>
      <c r="PBL184" s="984"/>
      <c r="PBM184" s="984"/>
      <c r="PBN184" s="984"/>
      <c r="PBO184" s="984"/>
      <c r="PBP184" s="984"/>
      <c r="PBQ184" s="984"/>
      <c r="PBR184" s="984"/>
      <c r="PBS184" s="984"/>
      <c r="PBT184" s="984"/>
      <c r="PBU184" s="984"/>
      <c r="PBV184" s="984"/>
      <c r="PBW184" s="984"/>
      <c r="PBX184" s="984"/>
      <c r="PBY184" s="984"/>
      <c r="PBZ184" s="984"/>
      <c r="PCA184" s="984"/>
      <c r="PCB184" s="984"/>
      <c r="PCC184" s="984"/>
      <c r="PCD184" s="984"/>
      <c r="PCE184" s="984"/>
      <c r="PCF184" s="984"/>
      <c r="PCG184" s="984"/>
      <c r="PCH184" s="984"/>
      <c r="PCI184" s="984"/>
      <c r="PCJ184" s="984"/>
      <c r="PCK184" s="984"/>
      <c r="PCL184" s="984"/>
      <c r="PCM184" s="984"/>
      <c r="PCN184" s="984"/>
      <c r="PCO184" s="984"/>
      <c r="PCP184" s="984"/>
      <c r="PCQ184" s="984"/>
      <c r="PCR184" s="984"/>
      <c r="PCS184" s="984"/>
      <c r="PCT184" s="984"/>
      <c r="PCU184" s="984"/>
      <c r="PCV184" s="984"/>
      <c r="PCW184" s="984"/>
      <c r="PCX184" s="984"/>
      <c r="PCY184" s="984"/>
      <c r="PCZ184" s="984"/>
      <c r="PDA184" s="984"/>
      <c r="PDB184" s="984"/>
      <c r="PDC184" s="984"/>
      <c r="PDD184" s="984"/>
      <c r="PDE184" s="984"/>
      <c r="PDF184" s="984"/>
      <c r="PDG184" s="984"/>
      <c r="PDH184" s="984"/>
      <c r="PDI184" s="984"/>
      <c r="PDJ184" s="984"/>
      <c r="PDK184" s="984"/>
      <c r="PDL184" s="984"/>
      <c r="PDM184" s="984"/>
      <c r="PDN184" s="984"/>
      <c r="PDO184" s="984"/>
      <c r="PDP184" s="984"/>
      <c r="PDQ184" s="984"/>
      <c r="PDR184" s="984"/>
      <c r="PDS184" s="984"/>
      <c r="PDT184" s="984"/>
      <c r="PDU184" s="984"/>
      <c r="PDV184" s="984"/>
      <c r="PDW184" s="984"/>
      <c r="PDX184" s="984"/>
      <c r="PDY184" s="984"/>
      <c r="PDZ184" s="984"/>
      <c r="PEA184" s="984"/>
      <c r="PEB184" s="984"/>
      <c r="PEC184" s="984"/>
      <c r="PED184" s="984"/>
      <c r="PEE184" s="984"/>
      <c r="PEF184" s="984"/>
      <c r="PEG184" s="984"/>
      <c r="PEH184" s="984"/>
      <c r="PEI184" s="984"/>
      <c r="PEJ184" s="984"/>
      <c r="PEK184" s="984"/>
      <c r="PEL184" s="984"/>
      <c r="PEM184" s="984"/>
      <c r="PEN184" s="984"/>
      <c r="PEO184" s="984"/>
      <c r="PEP184" s="984"/>
      <c r="PEQ184" s="984"/>
      <c r="PER184" s="984"/>
      <c r="PES184" s="984"/>
      <c r="PET184" s="984"/>
      <c r="PEU184" s="984"/>
      <c r="PEV184" s="984"/>
      <c r="PEW184" s="984"/>
      <c r="PEX184" s="984"/>
      <c r="PEY184" s="984"/>
      <c r="PEZ184" s="984"/>
      <c r="PFA184" s="984"/>
      <c r="PFB184" s="984"/>
      <c r="PFC184" s="984"/>
      <c r="PFD184" s="984"/>
      <c r="PFE184" s="984"/>
      <c r="PFF184" s="984"/>
      <c r="PFG184" s="984"/>
      <c r="PFH184" s="984"/>
      <c r="PFI184" s="984"/>
      <c r="PFJ184" s="984"/>
      <c r="PFK184" s="984"/>
      <c r="PFL184" s="984"/>
      <c r="PFM184" s="984"/>
      <c r="PFN184" s="984"/>
      <c r="PFO184" s="984"/>
      <c r="PFP184" s="984"/>
      <c r="PFQ184" s="984"/>
      <c r="PFR184" s="984"/>
      <c r="PFS184" s="984"/>
      <c r="PFT184" s="984"/>
      <c r="PFU184" s="984"/>
      <c r="PFV184" s="984"/>
      <c r="PFW184" s="984"/>
      <c r="PFX184" s="984"/>
      <c r="PFY184" s="984"/>
      <c r="PFZ184" s="984"/>
      <c r="PGA184" s="984"/>
      <c r="PGB184" s="984"/>
      <c r="PGC184" s="984"/>
      <c r="PGD184" s="984"/>
      <c r="PGE184" s="984"/>
      <c r="PGF184" s="984"/>
      <c r="PGG184" s="984"/>
      <c r="PGH184" s="984"/>
      <c r="PGI184" s="984"/>
      <c r="PGJ184" s="984"/>
      <c r="PGK184" s="984"/>
      <c r="PGL184" s="984"/>
      <c r="PGM184" s="984"/>
      <c r="PGN184" s="984"/>
      <c r="PGO184" s="984"/>
      <c r="PGP184" s="984"/>
      <c r="PGQ184" s="984"/>
      <c r="PGR184" s="984"/>
      <c r="PGS184" s="984"/>
      <c r="PGT184" s="984"/>
      <c r="PGU184" s="984"/>
      <c r="PGV184" s="984"/>
      <c r="PGW184" s="984"/>
      <c r="PGX184" s="984"/>
      <c r="PGY184" s="984"/>
      <c r="PGZ184" s="984"/>
      <c r="PHA184" s="984"/>
      <c r="PHB184" s="984"/>
      <c r="PHC184" s="984"/>
      <c r="PHD184" s="984"/>
      <c r="PHE184" s="984"/>
      <c r="PHF184" s="984"/>
      <c r="PHG184" s="984"/>
      <c r="PHH184" s="984"/>
      <c r="PHI184" s="984"/>
      <c r="PHJ184" s="984"/>
      <c r="PHK184" s="984"/>
      <c r="PHL184" s="984"/>
      <c r="PHM184" s="984"/>
      <c r="PHN184" s="984"/>
      <c r="PHO184" s="984"/>
      <c r="PHP184" s="984"/>
      <c r="PHQ184" s="984"/>
      <c r="PHR184" s="984"/>
      <c r="PHS184" s="984"/>
      <c r="PHT184" s="984"/>
      <c r="PHU184" s="984"/>
      <c r="PHV184" s="984"/>
      <c r="PHW184" s="984"/>
      <c r="PHX184" s="984"/>
      <c r="PHY184" s="984"/>
      <c r="PHZ184" s="984"/>
      <c r="PIA184" s="984"/>
      <c r="PIB184" s="984"/>
      <c r="PIC184" s="984"/>
      <c r="PID184" s="984"/>
      <c r="PIE184" s="984"/>
      <c r="PIF184" s="984"/>
      <c r="PIG184" s="984"/>
      <c r="PIH184" s="984"/>
      <c r="PII184" s="984"/>
      <c r="PIJ184" s="984"/>
      <c r="PIK184" s="984"/>
      <c r="PIL184" s="984"/>
      <c r="PIM184" s="984"/>
      <c r="PIN184" s="984"/>
      <c r="PIO184" s="984"/>
      <c r="PIP184" s="984"/>
      <c r="PIQ184" s="984"/>
      <c r="PIR184" s="984"/>
      <c r="PIS184" s="984"/>
      <c r="PIT184" s="984"/>
      <c r="PIU184" s="984"/>
      <c r="PIV184" s="984"/>
      <c r="PIW184" s="984"/>
      <c r="PIX184" s="984"/>
      <c r="PIY184" s="984"/>
      <c r="PIZ184" s="984"/>
      <c r="PJA184" s="984"/>
      <c r="PJB184" s="984"/>
      <c r="PJC184" s="984"/>
      <c r="PJD184" s="984"/>
      <c r="PJE184" s="984"/>
      <c r="PJF184" s="984"/>
      <c r="PJG184" s="984"/>
      <c r="PJH184" s="984"/>
      <c r="PJI184" s="984"/>
      <c r="PJJ184" s="984"/>
      <c r="PJK184" s="984"/>
      <c r="PJL184" s="984"/>
      <c r="PJM184" s="984"/>
      <c r="PJN184" s="984"/>
      <c r="PJO184" s="984"/>
      <c r="PJP184" s="984"/>
      <c r="PJQ184" s="984"/>
      <c r="PJR184" s="984"/>
      <c r="PJS184" s="984"/>
      <c r="PJT184" s="984"/>
      <c r="PJU184" s="984"/>
      <c r="PJV184" s="984"/>
      <c r="PJW184" s="984"/>
      <c r="PJX184" s="984"/>
      <c r="PJY184" s="984"/>
      <c r="PJZ184" s="984"/>
      <c r="PKA184" s="984"/>
      <c r="PKB184" s="984"/>
      <c r="PKC184" s="984"/>
      <c r="PKD184" s="984"/>
      <c r="PKE184" s="984"/>
      <c r="PKF184" s="984"/>
      <c r="PKG184" s="984"/>
      <c r="PKH184" s="984"/>
      <c r="PKI184" s="984"/>
      <c r="PKJ184" s="984"/>
      <c r="PKK184" s="984"/>
      <c r="PKL184" s="984"/>
      <c r="PKM184" s="984"/>
      <c r="PKN184" s="984"/>
      <c r="PKO184" s="984"/>
      <c r="PKP184" s="984"/>
      <c r="PKQ184" s="984"/>
      <c r="PKR184" s="984"/>
      <c r="PKS184" s="984"/>
      <c r="PKT184" s="984"/>
      <c r="PKU184" s="984"/>
      <c r="PKV184" s="984"/>
      <c r="PKW184" s="984"/>
      <c r="PKX184" s="984"/>
      <c r="PKY184" s="984"/>
      <c r="PKZ184" s="984"/>
      <c r="PLA184" s="984"/>
      <c r="PLB184" s="984"/>
      <c r="PLC184" s="984"/>
      <c r="PLD184" s="984"/>
      <c r="PLE184" s="984"/>
      <c r="PLF184" s="984"/>
      <c r="PLG184" s="984"/>
      <c r="PLH184" s="984"/>
      <c r="PLI184" s="984"/>
      <c r="PLJ184" s="984"/>
      <c r="PLK184" s="984"/>
      <c r="PLL184" s="984"/>
      <c r="PLM184" s="984"/>
      <c r="PLN184" s="984"/>
      <c r="PLO184" s="984"/>
      <c r="PLP184" s="984"/>
      <c r="PLQ184" s="984"/>
      <c r="PLR184" s="984"/>
      <c r="PLS184" s="984"/>
      <c r="PLT184" s="984"/>
      <c r="PLU184" s="984"/>
      <c r="PLV184" s="984"/>
      <c r="PLW184" s="984"/>
      <c r="PLX184" s="984"/>
      <c r="PLY184" s="984"/>
      <c r="PLZ184" s="984"/>
      <c r="PMA184" s="984"/>
      <c r="PMB184" s="984"/>
      <c r="PMC184" s="984"/>
      <c r="PMD184" s="984"/>
      <c r="PME184" s="984"/>
      <c r="PMF184" s="984"/>
      <c r="PMG184" s="984"/>
      <c r="PMH184" s="984"/>
      <c r="PMI184" s="984"/>
      <c r="PMJ184" s="984"/>
      <c r="PMK184" s="984"/>
      <c r="PML184" s="984"/>
      <c r="PMM184" s="984"/>
      <c r="PMN184" s="984"/>
      <c r="PMO184" s="984"/>
      <c r="PMP184" s="984"/>
      <c r="PMQ184" s="984"/>
      <c r="PMR184" s="984"/>
      <c r="PMS184" s="984"/>
      <c r="PMT184" s="984"/>
      <c r="PMU184" s="984"/>
      <c r="PMV184" s="984"/>
      <c r="PMW184" s="984"/>
      <c r="PMX184" s="984"/>
      <c r="PMY184" s="984"/>
      <c r="PMZ184" s="984"/>
      <c r="PNA184" s="984"/>
      <c r="PNB184" s="984"/>
      <c r="PNC184" s="984"/>
      <c r="PND184" s="984"/>
      <c r="PNE184" s="984"/>
      <c r="PNF184" s="984"/>
      <c r="PNG184" s="984"/>
      <c r="PNH184" s="984"/>
      <c r="PNI184" s="984"/>
      <c r="PNJ184" s="984"/>
      <c r="PNK184" s="984"/>
      <c r="PNL184" s="984"/>
      <c r="PNM184" s="984"/>
      <c r="PNN184" s="984"/>
      <c r="PNO184" s="984"/>
      <c r="PNP184" s="984"/>
      <c r="PNQ184" s="984"/>
      <c r="PNR184" s="984"/>
      <c r="PNS184" s="984"/>
      <c r="PNT184" s="984"/>
      <c r="PNU184" s="984"/>
      <c r="PNV184" s="984"/>
      <c r="PNW184" s="984"/>
      <c r="PNX184" s="984"/>
      <c r="PNY184" s="984"/>
      <c r="PNZ184" s="984"/>
      <c r="POA184" s="984"/>
      <c r="POB184" s="984"/>
      <c r="POC184" s="984"/>
      <c r="POD184" s="984"/>
      <c r="POE184" s="984"/>
      <c r="POF184" s="984"/>
      <c r="POG184" s="984"/>
      <c r="POH184" s="984"/>
      <c r="POI184" s="984"/>
      <c r="POJ184" s="984"/>
      <c r="POK184" s="984"/>
      <c r="POL184" s="984"/>
      <c r="POM184" s="984"/>
      <c r="PON184" s="984"/>
      <c r="POO184" s="984"/>
      <c r="POP184" s="984"/>
      <c r="POQ184" s="984"/>
      <c r="POR184" s="984"/>
      <c r="POS184" s="984"/>
      <c r="POT184" s="984"/>
      <c r="POU184" s="984"/>
      <c r="POV184" s="984"/>
      <c r="POW184" s="984"/>
      <c r="POX184" s="984"/>
      <c r="POY184" s="984"/>
      <c r="POZ184" s="984"/>
      <c r="PPA184" s="984"/>
      <c r="PPB184" s="984"/>
      <c r="PPC184" s="984"/>
      <c r="PPD184" s="984"/>
      <c r="PPE184" s="984"/>
      <c r="PPF184" s="984"/>
      <c r="PPG184" s="984"/>
      <c r="PPH184" s="984"/>
      <c r="PPI184" s="984"/>
      <c r="PPJ184" s="984"/>
      <c r="PPK184" s="984"/>
      <c r="PPL184" s="984"/>
      <c r="PPM184" s="984"/>
      <c r="PPN184" s="984"/>
      <c r="PPO184" s="984"/>
      <c r="PPP184" s="984"/>
      <c r="PPQ184" s="984"/>
      <c r="PPR184" s="984"/>
      <c r="PPS184" s="984"/>
      <c r="PPT184" s="984"/>
      <c r="PPU184" s="984"/>
      <c r="PPV184" s="984"/>
      <c r="PPW184" s="984"/>
      <c r="PPX184" s="984"/>
      <c r="PPY184" s="984"/>
      <c r="PPZ184" s="984"/>
      <c r="PQA184" s="984"/>
      <c r="PQB184" s="984"/>
      <c r="PQC184" s="984"/>
      <c r="PQD184" s="984"/>
      <c r="PQE184" s="984"/>
      <c r="PQF184" s="984"/>
      <c r="PQG184" s="984"/>
      <c r="PQH184" s="984"/>
      <c r="PQI184" s="984"/>
      <c r="PQJ184" s="984"/>
      <c r="PQK184" s="984"/>
      <c r="PQL184" s="984"/>
      <c r="PQM184" s="984"/>
      <c r="PQN184" s="984"/>
      <c r="PQO184" s="984"/>
      <c r="PQP184" s="984"/>
      <c r="PQQ184" s="984"/>
      <c r="PQR184" s="984"/>
      <c r="PQS184" s="984"/>
      <c r="PQT184" s="984"/>
      <c r="PQU184" s="984"/>
      <c r="PQV184" s="984"/>
      <c r="PQW184" s="984"/>
      <c r="PQX184" s="984"/>
      <c r="PQY184" s="984"/>
      <c r="PQZ184" s="984"/>
      <c r="PRA184" s="984"/>
      <c r="PRB184" s="984"/>
      <c r="PRC184" s="984"/>
      <c r="PRD184" s="984"/>
      <c r="PRE184" s="984"/>
      <c r="PRF184" s="984"/>
      <c r="PRG184" s="984"/>
      <c r="PRH184" s="984"/>
      <c r="PRI184" s="984"/>
      <c r="PRJ184" s="984"/>
      <c r="PRK184" s="984"/>
      <c r="PRL184" s="984"/>
      <c r="PRM184" s="984"/>
      <c r="PRN184" s="984"/>
      <c r="PRO184" s="984"/>
      <c r="PRP184" s="984"/>
      <c r="PRQ184" s="984"/>
      <c r="PRR184" s="984"/>
      <c r="PRS184" s="984"/>
      <c r="PRT184" s="984"/>
      <c r="PRU184" s="984"/>
      <c r="PRV184" s="984"/>
      <c r="PRW184" s="984"/>
      <c r="PRX184" s="984"/>
      <c r="PRY184" s="984"/>
      <c r="PRZ184" s="984"/>
      <c r="PSA184" s="984"/>
      <c r="PSB184" s="984"/>
      <c r="PSC184" s="984"/>
      <c r="PSD184" s="984"/>
      <c r="PSE184" s="984"/>
      <c r="PSF184" s="984"/>
      <c r="PSG184" s="984"/>
      <c r="PSH184" s="984"/>
      <c r="PSI184" s="984"/>
      <c r="PSJ184" s="984"/>
      <c r="PSK184" s="984"/>
      <c r="PSL184" s="984"/>
      <c r="PSM184" s="984"/>
      <c r="PSN184" s="984"/>
      <c r="PSO184" s="984"/>
      <c r="PSP184" s="984"/>
      <c r="PSQ184" s="984"/>
      <c r="PSR184" s="984"/>
      <c r="PSS184" s="984"/>
      <c r="PST184" s="984"/>
      <c r="PSU184" s="984"/>
      <c r="PSV184" s="984"/>
      <c r="PSW184" s="984"/>
      <c r="PSX184" s="984"/>
      <c r="PSY184" s="984"/>
      <c r="PSZ184" s="984"/>
      <c r="PTA184" s="984"/>
      <c r="PTB184" s="984"/>
      <c r="PTC184" s="984"/>
      <c r="PTD184" s="984"/>
      <c r="PTE184" s="984"/>
      <c r="PTF184" s="984"/>
      <c r="PTG184" s="984"/>
      <c r="PTH184" s="984"/>
      <c r="PTI184" s="984"/>
      <c r="PTJ184" s="984"/>
      <c r="PTK184" s="984"/>
      <c r="PTL184" s="984"/>
      <c r="PTM184" s="984"/>
      <c r="PTN184" s="984"/>
      <c r="PTO184" s="984"/>
      <c r="PTP184" s="984"/>
      <c r="PTQ184" s="984"/>
      <c r="PTR184" s="984"/>
      <c r="PTS184" s="984"/>
      <c r="PTT184" s="984"/>
      <c r="PTU184" s="984"/>
      <c r="PTV184" s="984"/>
      <c r="PTW184" s="984"/>
      <c r="PTX184" s="984"/>
      <c r="PTY184" s="984"/>
      <c r="PTZ184" s="984"/>
      <c r="PUA184" s="984"/>
      <c r="PUB184" s="984"/>
      <c r="PUC184" s="984"/>
      <c r="PUD184" s="984"/>
      <c r="PUE184" s="984"/>
      <c r="PUF184" s="984"/>
      <c r="PUG184" s="984"/>
      <c r="PUH184" s="984"/>
      <c r="PUI184" s="984"/>
      <c r="PUJ184" s="984"/>
      <c r="PUK184" s="984"/>
      <c r="PUL184" s="984"/>
      <c r="PUM184" s="984"/>
      <c r="PUN184" s="984"/>
      <c r="PUO184" s="984"/>
      <c r="PUP184" s="984"/>
      <c r="PUQ184" s="984"/>
      <c r="PUR184" s="984"/>
      <c r="PUS184" s="984"/>
      <c r="PUT184" s="984"/>
      <c r="PUU184" s="984"/>
      <c r="PUV184" s="984"/>
      <c r="PUW184" s="984"/>
      <c r="PUX184" s="984"/>
      <c r="PUY184" s="984"/>
      <c r="PUZ184" s="984"/>
      <c r="PVA184" s="984"/>
      <c r="PVB184" s="984"/>
      <c r="PVC184" s="984"/>
      <c r="PVD184" s="984"/>
      <c r="PVE184" s="984"/>
      <c r="PVF184" s="984"/>
      <c r="PVG184" s="984"/>
      <c r="PVH184" s="984"/>
      <c r="PVI184" s="984"/>
      <c r="PVJ184" s="984"/>
      <c r="PVK184" s="984"/>
      <c r="PVL184" s="984"/>
      <c r="PVM184" s="984"/>
      <c r="PVN184" s="984"/>
      <c r="PVO184" s="984"/>
      <c r="PVP184" s="984"/>
      <c r="PVQ184" s="984"/>
      <c r="PVR184" s="984"/>
      <c r="PVS184" s="984"/>
      <c r="PVT184" s="984"/>
      <c r="PVU184" s="984"/>
      <c r="PVV184" s="984"/>
      <c r="PVW184" s="984"/>
      <c r="PVX184" s="984"/>
      <c r="PVY184" s="984"/>
      <c r="PVZ184" s="984"/>
      <c r="PWA184" s="984"/>
      <c r="PWB184" s="984"/>
      <c r="PWC184" s="984"/>
      <c r="PWD184" s="984"/>
      <c r="PWE184" s="984"/>
      <c r="PWF184" s="984"/>
      <c r="PWG184" s="984"/>
      <c r="PWH184" s="984"/>
      <c r="PWI184" s="984"/>
      <c r="PWJ184" s="984"/>
      <c r="PWK184" s="984"/>
      <c r="PWL184" s="984"/>
      <c r="PWM184" s="984"/>
      <c r="PWN184" s="984"/>
      <c r="PWO184" s="984"/>
      <c r="PWP184" s="984"/>
      <c r="PWQ184" s="984"/>
      <c r="PWR184" s="984"/>
      <c r="PWS184" s="984"/>
      <c r="PWT184" s="984"/>
      <c r="PWU184" s="984"/>
      <c r="PWV184" s="984"/>
      <c r="PWW184" s="984"/>
      <c r="PWX184" s="984"/>
      <c r="PWY184" s="984"/>
      <c r="PWZ184" s="984"/>
      <c r="PXA184" s="984"/>
      <c r="PXB184" s="984"/>
      <c r="PXC184" s="984"/>
      <c r="PXD184" s="984"/>
      <c r="PXE184" s="984"/>
      <c r="PXF184" s="984"/>
      <c r="PXG184" s="984"/>
      <c r="PXH184" s="984"/>
      <c r="PXI184" s="984"/>
      <c r="PXJ184" s="984"/>
      <c r="PXK184" s="984"/>
      <c r="PXL184" s="984"/>
      <c r="PXM184" s="984"/>
      <c r="PXN184" s="984"/>
      <c r="PXO184" s="984"/>
      <c r="PXP184" s="984"/>
      <c r="PXQ184" s="984"/>
      <c r="PXR184" s="984"/>
      <c r="PXS184" s="984"/>
      <c r="PXT184" s="984"/>
      <c r="PXU184" s="984"/>
      <c r="PXV184" s="984"/>
      <c r="PXW184" s="984"/>
      <c r="PXX184" s="984"/>
      <c r="PXY184" s="984"/>
      <c r="PXZ184" s="984"/>
      <c r="PYA184" s="984"/>
      <c r="PYB184" s="984"/>
      <c r="PYC184" s="984"/>
      <c r="PYD184" s="984"/>
      <c r="PYE184" s="984"/>
      <c r="PYF184" s="984"/>
      <c r="PYG184" s="984"/>
      <c r="PYH184" s="984"/>
      <c r="PYI184" s="984"/>
      <c r="PYJ184" s="984"/>
      <c r="PYK184" s="984"/>
      <c r="PYL184" s="984"/>
      <c r="PYM184" s="984"/>
      <c r="PYN184" s="984"/>
      <c r="PYO184" s="984"/>
      <c r="PYP184" s="984"/>
      <c r="PYQ184" s="984"/>
      <c r="PYR184" s="984"/>
      <c r="PYS184" s="984"/>
      <c r="PYT184" s="984"/>
      <c r="PYU184" s="984"/>
      <c r="PYV184" s="984"/>
      <c r="PYW184" s="984"/>
      <c r="PYX184" s="984"/>
      <c r="PYY184" s="984"/>
      <c r="PYZ184" s="984"/>
      <c r="PZA184" s="984"/>
      <c r="PZB184" s="984"/>
      <c r="PZC184" s="984"/>
      <c r="PZD184" s="984"/>
      <c r="PZE184" s="984"/>
      <c r="PZF184" s="984"/>
      <c r="PZG184" s="984"/>
      <c r="PZH184" s="984"/>
      <c r="PZI184" s="984"/>
      <c r="PZJ184" s="984"/>
      <c r="PZK184" s="984"/>
      <c r="PZL184" s="984"/>
      <c r="PZM184" s="984"/>
      <c r="PZN184" s="984"/>
      <c r="PZO184" s="984"/>
      <c r="PZP184" s="984"/>
      <c r="PZQ184" s="984"/>
      <c r="PZR184" s="984"/>
      <c r="PZS184" s="984"/>
      <c r="PZT184" s="984"/>
      <c r="PZU184" s="984"/>
      <c r="PZV184" s="984"/>
      <c r="PZW184" s="984"/>
      <c r="PZX184" s="984"/>
      <c r="PZY184" s="984"/>
      <c r="PZZ184" s="984"/>
      <c r="QAA184" s="984"/>
      <c r="QAB184" s="984"/>
      <c r="QAC184" s="984"/>
      <c r="QAD184" s="984"/>
      <c r="QAE184" s="984"/>
      <c r="QAF184" s="984"/>
      <c r="QAG184" s="984"/>
      <c r="QAH184" s="984"/>
      <c r="QAI184" s="984"/>
      <c r="QAJ184" s="984"/>
      <c r="QAK184" s="984"/>
      <c r="QAL184" s="984"/>
      <c r="QAM184" s="984"/>
      <c r="QAN184" s="984"/>
      <c r="QAO184" s="984"/>
      <c r="QAP184" s="984"/>
      <c r="QAQ184" s="984"/>
      <c r="QAR184" s="984"/>
      <c r="QAS184" s="984"/>
      <c r="QAT184" s="984"/>
      <c r="QAU184" s="984"/>
      <c r="QAV184" s="984"/>
      <c r="QAW184" s="984"/>
      <c r="QAX184" s="984"/>
      <c r="QAY184" s="984"/>
      <c r="QAZ184" s="984"/>
      <c r="QBA184" s="984"/>
      <c r="QBB184" s="984"/>
      <c r="QBC184" s="984"/>
      <c r="QBD184" s="984"/>
      <c r="QBE184" s="984"/>
      <c r="QBF184" s="984"/>
      <c r="QBG184" s="984"/>
      <c r="QBH184" s="984"/>
      <c r="QBI184" s="984"/>
      <c r="QBJ184" s="984"/>
      <c r="QBK184" s="984"/>
      <c r="QBL184" s="984"/>
      <c r="QBM184" s="984"/>
      <c r="QBN184" s="984"/>
      <c r="QBO184" s="984"/>
      <c r="QBP184" s="984"/>
      <c r="QBQ184" s="984"/>
      <c r="QBR184" s="984"/>
      <c r="QBS184" s="984"/>
      <c r="QBT184" s="984"/>
      <c r="QBU184" s="984"/>
      <c r="QBV184" s="984"/>
      <c r="QBW184" s="984"/>
      <c r="QBX184" s="984"/>
      <c r="QBY184" s="984"/>
      <c r="QBZ184" s="984"/>
      <c r="QCA184" s="984"/>
      <c r="QCB184" s="984"/>
      <c r="QCC184" s="984"/>
      <c r="QCD184" s="984"/>
      <c r="QCE184" s="984"/>
      <c r="QCF184" s="984"/>
      <c r="QCG184" s="984"/>
      <c r="QCH184" s="984"/>
      <c r="QCI184" s="984"/>
      <c r="QCJ184" s="984"/>
      <c r="QCK184" s="984"/>
      <c r="QCL184" s="984"/>
      <c r="QCM184" s="984"/>
      <c r="QCN184" s="984"/>
      <c r="QCO184" s="984"/>
      <c r="QCP184" s="984"/>
      <c r="QCQ184" s="984"/>
      <c r="QCR184" s="984"/>
      <c r="QCS184" s="984"/>
      <c r="QCT184" s="984"/>
      <c r="QCU184" s="984"/>
      <c r="QCV184" s="984"/>
      <c r="QCW184" s="984"/>
      <c r="QCX184" s="984"/>
      <c r="QCY184" s="984"/>
      <c r="QCZ184" s="984"/>
      <c r="QDA184" s="984"/>
      <c r="QDB184" s="984"/>
      <c r="QDC184" s="984"/>
      <c r="QDD184" s="984"/>
      <c r="QDE184" s="984"/>
      <c r="QDF184" s="984"/>
      <c r="QDG184" s="984"/>
      <c r="QDH184" s="984"/>
      <c r="QDI184" s="984"/>
      <c r="QDJ184" s="984"/>
      <c r="QDK184" s="984"/>
      <c r="QDL184" s="984"/>
      <c r="QDM184" s="984"/>
      <c r="QDN184" s="984"/>
      <c r="QDO184" s="984"/>
      <c r="QDP184" s="984"/>
      <c r="QDQ184" s="984"/>
      <c r="QDR184" s="984"/>
      <c r="QDS184" s="984"/>
      <c r="QDT184" s="984"/>
      <c r="QDU184" s="984"/>
      <c r="QDV184" s="984"/>
      <c r="QDW184" s="984"/>
      <c r="QDX184" s="984"/>
      <c r="QDY184" s="984"/>
      <c r="QDZ184" s="984"/>
      <c r="QEA184" s="984"/>
      <c r="QEB184" s="984"/>
      <c r="QEC184" s="984"/>
      <c r="QED184" s="984"/>
      <c r="QEE184" s="984"/>
      <c r="QEF184" s="984"/>
      <c r="QEG184" s="984"/>
      <c r="QEH184" s="984"/>
      <c r="QEI184" s="984"/>
      <c r="QEJ184" s="984"/>
      <c r="QEK184" s="984"/>
      <c r="QEL184" s="984"/>
      <c r="QEM184" s="984"/>
      <c r="QEN184" s="984"/>
      <c r="QEO184" s="984"/>
      <c r="QEP184" s="984"/>
      <c r="QEQ184" s="984"/>
      <c r="QER184" s="984"/>
      <c r="QES184" s="984"/>
      <c r="QET184" s="984"/>
      <c r="QEU184" s="984"/>
      <c r="QEV184" s="984"/>
      <c r="QEW184" s="984"/>
      <c r="QEX184" s="984"/>
      <c r="QEY184" s="984"/>
      <c r="QEZ184" s="984"/>
      <c r="QFA184" s="984"/>
      <c r="QFB184" s="984"/>
      <c r="QFC184" s="984"/>
      <c r="QFD184" s="984"/>
      <c r="QFE184" s="984"/>
      <c r="QFF184" s="984"/>
      <c r="QFG184" s="984"/>
      <c r="QFH184" s="984"/>
      <c r="QFI184" s="984"/>
      <c r="QFJ184" s="984"/>
      <c r="QFK184" s="984"/>
      <c r="QFL184" s="984"/>
      <c r="QFM184" s="984"/>
      <c r="QFN184" s="984"/>
      <c r="QFO184" s="984"/>
      <c r="QFP184" s="984"/>
      <c r="QFQ184" s="984"/>
      <c r="QFR184" s="984"/>
      <c r="QFS184" s="984"/>
      <c r="QFT184" s="984"/>
      <c r="QFU184" s="984"/>
      <c r="QFV184" s="984"/>
      <c r="QFW184" s="984"/>
      <c r="QFX184" s="984"/>
      <c r="QFY184" s="984"/>
      <c r="QFZ184" s="984"/>
      <c r="QGA184" s="984"/>
      <c r="QGB184" s="984"/>
      <c r="QGC184" s="984"/>
      <c r="QGD184" s="984"/>
      <c r="QGE184" s="984"/>
      <c r="QGF184" s="984"/>
      <c r="QGG184" s="984"/>
      <c r="QGH184" s="984"/>
      <c r="QGI184" s="984"/>
      <c r="QGJ184" s="984"/>
      <c r="QGK184" s="984"/>
      <c r="QGL184" s="984"/>
      <c r="QGM184" s="984"/>
      <c r="QGN184" s="984"/>
      <c r="QGO184" s="984"/>
      <c r="QGP184" s="984"/>
      <c r="QGQ184" s="984"/>
      <c r="QGR184" s="984"/>
      <c r="QGS184" s="984"/>
      <c r="QGT184" s="984"/>
      <c r="QGU184" s="984"/>
      <c r="QGV184" s="984"/>
      <c r="QGW184" s="984"/>
      <c r="QGX184" s="984"/>
      <c r="QGY184" s="984"/>
      <c r="QGZ184" s="984"/>
      <c r="QHA184" s="984"/>
      <c r="QHB184" s="984"/>
      <c r="QHC184" s="984"/>
      <c r="QHD184" s="984"/>
      <c r="QHE184" s="984"/>
      <c r="QHF184" s="984"/>
      <c r="QHG184" s="984"/>
      <c r="QHH184" s="984"/>
      <c r="QHI184" s="984"/>
      <c r="QHJ184" s="984"/>
      <c r="QHK184" s="984"/>
      <c r="QHL184" s="984"/>
      <c r="QHM184" s="984"/>
      <c r="QHN184" s="984"/>
      <c r="QHO184" s="984"/>
      <c r="QHP184" s="984"/>
      <c r="QHQ184" s="984"/>
      <c r="QHR184" s="984"/>
      <c r="QHS184" s="984"/>
      <c r="QHT184" s="984"/>
      <c r="QHU184" s="984"/>
      <c r="QHV184" s="984"/>
      <c r="QHW184" s="984"/>
      <c r="QHX184" s="984"/>
      <c r="QHY184" s="984"/>
      <c r="QHZ184" s="984"/>
      <c r="QIA184" s="984"/>
      <c r="QIB184" s="984"/>
      <c r="QIC184" s="984"/>
      <c r="QID184" s="984"/>
      <c r="QIE184" s="984"/>
      <c r="QIF184" s="984"/>
      <c r="QIG184" s="984"/>
      <c r="QIH184" s="984"/>
      <c r="QII184" s="984"/>
      <c r="QIJ184" s="984"/>
      <c r="QIK184" s="984"/>
      <c r="QIL184" s="984"/>
      <c r="QIM184" s="984"/>
      <c r="QIN184" s="984"/>
      <c r="QIO184" s="984"/>
      <c r="QIP184" s="984"/>
      <c r="QIQ184" s="984"/>
      <c r="QIR184" s="984"/>
      <c r="QIS184" s="984"/>
      <c r="QIT184" s="984"/>
      <c r="QIU184" s="984"/>
      <c r="QIV184" s="984"/>
      <c r="QIW184" s="984"/>
      <c r="QIX184" s="984"/>
      <c r="QIY184" s="984"/>
      <c r="QIZ184" s="984"/>
      <c r="QJA184" s="984"/>
      <c r="QJB184" s="984"/>
      <c r="QJC184" s="984"/>
      <c r="QJD184" s="984"/>
      <c r="QJE184" s="984"/>
      <c r="QJF184" s="984"/>
      <c r="QJG184" s="984"/>
      <c r="QJH184" s="984"/>
      <c r="QJI184" s="984"/>
      <c r="QJJ184" s="984"/>
      <c r="QJK184" s="984"/>
      <c r="QJL184" s="984"/>
      <c r="QJM184" s="984"/>
      <c r="QJN184" s="984"/>
      <c r="QJO184" s="984"/>
      <c r="QJP184" s="984"/>
      <c r="QJQ184" s="984"/>
      <c r="QJR184" s="984"/>
      <c r="QJS184" s="984"/>
      <c r="QJT184" s="984"/>
      <c r="QJU184" s="984"/>
      <c r="QJV184" s="984"/>
      <c r="QJW184" s="984"/>
      <c r="QJX184" s="984"/>
      <c r="QJY184" s="984"/>
      <c r="QJZ184" s="984"/>
      <c r="QKA184" s="984"/>
      <c r="QKB184" s="984"/>
      <c r="QKC184" s="984"/>
      <c r="QKD184" s="984"/>
      <c r="QKE184" s="984"/>
      <c r="QKF184" s="984"/>
      <c r="QKG184" s="984"/>
      <c r="QKH184" s="984"/>
      <c r="QKI184" s="984"/>
      <c r="QKJ184" s="984"/>
      <c r="QKK184" s="984"/>
      <c r="QKL184" s="984"/>
      <c r="QKM184" s="984"/>
      <c r="QKN184" s="984"/>
      <c r="QKO184" s="984"/>
      <c r="QKP184" s="984"/>
      <c r="QKQ184" s="984"/>
      <c r="QKR184" s="984"/>
      <c r="QKS184" s="984"/>
      <c r="QKT184" s="984"/>
      <c r="QKU184" s="984"/>
      <c r="QKV184" s="984"/>
      <c r="QKW184" s="984"/>
      <c r="QKX184" s="984"/>
      <c r="QKY184" s="984"/>
      <c r="QKZ184" s="984"/>
      <c r="QLA184" s="984"/>
      <c r="QLB184" s="984"/>
      <c r="QLC184" s="984"/>
      <c r="QLD184" s="984"/>
      <c r="QLE184" s="984"/>
      <c r="QLF184" s="984"/>
      <c r="QLG184" s="984"/>
      <c r="QLH184" s="984"/>
      <c r="QLI184" s="984"/>
      <c r="QLJ184" s="984"/>
      <c r="QLK184" s="984"/>
      <c r="QLL184" s="984"/>
      <c r="QLM184" s="984"/>
      <c r="QLN184" s="984"/>
      <c r="QLO184" s="984"/>
      <c r="QLP184" s="984"/>
      <c r="QLQ184" s="984"/>
      <c r="QLR184" s="984"/>
      <c r="QLS184" s="984"/>
      <c r="QLT184" s="984"/>
      <c r="QLU184" s="984"/>
      <c r="QLV184" s="984"/>
      <c r="QLW184" s="984"/>
      <c r="QLX184" s="984"/>
      <c r="QLY184" s="984"/>
      <c r="QLZ184" s="984"/>
      <c r="QMA184" s="984"/>
      <c r="QMB184" s="984"/>
      <c r="QMC184" s="984"/>
      <c r="QMD184" s="984"/>
      <c r="QME184" s="984"/>
      <c r="QMF184" s="984"/>
      <c r="QMG184" s="984"/>
      <c r="QMH184" s="984"/>
      <c r="QMI184" s="984"/>
      <c r="QMJ184" s="984"/>
      <c r="QMK184" s="984"/>
      <c r="QML184" s="984"/>
      <c r="QMM184" s="984"/>
      <c r="QMN184" s="984"/>
      <c r="QMO184" s="984"/>
      <c r="QMP184" s="984"/>
      <c r="QMQ184" s="984"/>
      <c r="QMR184" s="984"/>
      <c r="QMS184" s="984"/>
      <c r="QMT184" s="984"/>
      <c r="QMU184" s="984"/>
      <c r="QMV184" s="984"/>
      <c r="QMW184" s="984"/>
      <c r="QMX184" s="984"/>
      <c r="QMY184" s="984"/>
      <c r="QMZ184" s="984"/>
      <c r="QNA184" s="984"/>
      <c r="QNB184" s="984"/>
      <c r="QNC184" s="984"/>
      <c r="QND184" s="984"/>
      <c r="QNE184" s="984"/>
      <c r="QNF184" s="984"/>
      <c r="QNG184" s="984"/>
      <c r="QNH184" s="984"/>
      <c r="QNI184" s="984"/>
      <c r="QNJ184" s="984"/>
      <c r="QNK184" s="984"/>
      <c r="QNL184" s="984"/>
      <c r="QNM184" s="984"/>
      <c r="QNN184" s="984"/>
      <c r="QNO184" s="984"/>
      <c r="QNP184" s="984"/>
      <c r="QNQ184" s="984"/>
      <c r="QNR184" s="984"/>
      <c r="QNS184" s="984"/>
      <c r="QNT184" s="984"/>
      <c r="QNU184" s="984"/>
      <c r="QNV184" s="984"/>
      <c r="QNW184" s="984"/>
      <c r="QNX184" s="984"/>
      <c r="QNY184" s="984"/>
      <c r="QNZ184" s="984"/>
      <c r="QOA184" s="984"/>
      <c r="QOB184" s="984"/>
      <c r="QOC184" s="984"/>
      <c r="QOD184" s="984"/>
      <c r="QOE184" s="984"/>
      <c r="QOF184" s="984"/>
      <c r="QOG184" s="984"/>
      <c r="QOH184" s="984"/>
      <c r="QOI184" s="984"/>
      <c r="QOJ184" s="984"/>
      <c r="QOK184" s="984"/>
      <c r="QOL184" s="984"/>
      <c r="QOM184" s="984"/>
      <c r="QON184" s="984"/>
      <c r="QOO184" s="984"/>
      <c r="QOP184" s="984"/>
      <c r="QOQ184" s="984"/>
      <c r="QOR184" s="984"/>
      <c r="QOS184" s="984"/>
      <c r="QOT184" s="984"/>
      <c r="QOU184" s="984"/>
      <c r="QOV184" s="984"/>
      <c r="QOW184" s="984"/>
      <c r="QOX184" s="984"/>
      <c r="QOY184" s="984"/>
      <c r="QOZ184" s="984"/>
      <c r="QPA184" s="984"/>
      <c r="QPB184" s="984"/>
      <c r="QPC184" s="984"/>
      <c r="QPD184" s="984"/>
      <c r="QPE184" s="984"/>
      <c r="QPF184" s="984"/>
      <c r="QPG184" s="984"/>
      <c r="QPH184" s="984"/>
      <c r="QPI184" s="984"/>
      <c r="QPJ184" s="984"/>
      <c r="QPK184" s="984"/>
      <c r="QPL184" s="984"/>
      <c r="QPM184" s="984"/>
      <c r="QPN184" s="984"/>
      <c r="QPO184" s="984"/>
      <c r="QPP184" s="984"/>
      <c r="QPQ184" s="984"/>
      <c r="QPR184" s="984"/>
      <c r="QPS184" s="984"/>
      <c r="QPT184" s="984"/>
      <c r="QPU184" s="984"/>
      <c r="QPV184" s="984"/>
      <c r="QPW184" s="984"/>
      <c r="QPX184" s="984"/>
      <c r="QPY184" s="984"/>
      <c r="QPZ184" s="984"/>
      <c r="QQA184" s="984"/>
      <c r="QQB184" s="984"/>
      <c r="QQC184" s="984"/>
      <c r="QQD184" s="984"/>
      <c r="QQE184" s="984"/>
      <c r="QQF184" s="984"/>
      <c r="QQG184" s="984"/>
      <c r="QQH184" s="984"/>
      <c r="QQI184" s="984"/>
      <c r="QQJ184" s="984"/>
      <c r="QQK184" s="984"/>
      <c r="QQL184" s="984"/>
      <c r="QQM184" s="984"/>
      <c r="QQN184" s="984"/>
      <c r="QQO184" s="984"/>
      <c r="QQP184" s="984"/>
      <c r="QQQ184" s="984"/>
      <c r="QQR184" s="984"/>
      <c r="QQS184" s="984"/>
      <c r="QQT184" s="984"/>
      <c r="QQU184" s="984"/>
      <c r="QQV184" s="984"/>
      <c r="QQW184" s="984"/>
      <c r="QQX184" s="984"/>
      <c r="QQY184" s="984"/>
      <c r="QQZ184" s="984"/>
      <c r="QRA184" s="984"/>
      <c r="QRB184" s="984"/>
      <c r="QRC184" s="984"/>
      <c r="QRD184" s="984"/>
      <c r="QRE184" s="984"/>
      <c r="QRF184" s="984"/>
      <c r="QRG184" s="984"/>
      <c r="QRH184" s="984"/>
      <c r="QRI184" s="984"/>
      <c r="QRJ184" s="984"/>
      <c r="QRK184" s="984"/>
      <c r="QRL184" s="984"/>
      <c r="QRM184" s="984"/>
      <c r="QRN184" s="984"/>
      <c r="QRO184" s="984"/>
      <c r="QRP184" s="984"/>
      <c r="QRQ184" s="984"/>
      <c r="QRR184" s="984"/>
      <c r="QRS184" s="984"/>
      <c r="QRT184" s="984"/>
      <c r="QRU184" s="984"/>
      <c r="QRV184" s="984"/>
      <c r="QRW184" s="984"/>
      <c r="QRX184" s="984"/>
      <c r="QRY184" s="984"/>
      <c r="QRZ184" s="984"/>
      <c r="QSA184" s="984"/>
      <c r="QSB184" s="984"/>
      <c r="QSC184" s="984"/>
      <c r="QSD184" s="984"/>
      <c r="QSE184" s="984"/>
      <c r="QSF184" s="984"/>
      <c r="QSG184" s="984"/>
      <c r="QSH184" s="984"/>
      <c r="QSI184" s="984"/>
      <c r="QSJ184" s="984"/>
      <c r="QSK184" s="984"/>
      <c r="QSL184" s="984"/>
      <c r="QSM184" s="984"/>
      <c r="QSN184" s="984"/>
      <c r="QSO184" s="984"/>
      <c r="QSP184" s="984"/>
      <c r="QSQ184" s="984"/>
      <c r="QSR184" s="984"/>
      <c r="QSS184" s="984"/>
      <c r="QST184" s="984"/>
      <c r="QSU184" s="984"/>
      <c r="QSV184" s="984"/>
      <c r="QSW184" s="984"/>
      <c r="QSX184" s="984"/>
      <c r="QSY184" s="984"/>
      <c r="QSZ184" s="984"/>
      <c r="QTA184" s="984"/>
      <c r="QTB184" s="984"/>
      <c r="QTC184" s="984"/>
      <c r="QTD184" s="984"/>
      <c r="QTE184" s="984"/>
      <c r="QTF184" s="984"/>
      <c r="QTG184" s="984"/>
      <c r="QTH184" s="984"/>
      <c r="QTI184" s="984"/>
      <c r="QTJ184" s="984"/>
      <c r="QTK184" s="984"/>
      <c r="QTL184" s="984"/>
      <c r="QTM184" s="984"/>
      <c r="QTN184" s="984"/>
      <c r="QTO184" s="984"/>
      <c r="QTP184" s="984"/>
      <c r="QTQ184" s="984"/>
      <c r="QTR184" s="984"/>
      <c r="QTS184" s="984"/>
      <c r="QTT184" s="984"/>
      <c r="QTU184" s="984"/>
      <c r="QTV184" s="984"/>
      <c r="QTW184" s="984"/>
      <c r="QTX184" s="984"/>
      <c r="QTY184" s="984"/>
      <c r="QTZ184" s="984"/>
      <c r="QUA184" s="984"/>
      <c r="QUB184" s="984"/>
      <c r="QUC184" s="984"/>
      <c r="QUD184" s="984"/>
      <c r="QUE184" s="984"/>
      <c r="QUF184" s="984"/>
      <c r="QUG184" s="984"/>
      <c r="QUH184" s="984"/>
      <c r="QUI184" s="984"/>
      <c r="QUJ184" s="984"/>
      <c r="QUK184" s="984"/>
      <c r="QUL184" s="984"/>
      <c r="QUM184" s="984"/>
      <c r="QUN184" s="984"/>
      <c r="QUO184" s="984"/>
      <c r="QUP184" s="984"/>
      <c r="QUQ184" s="984"/>
      <c r="QUR184" s="984"/>
      <c r="QUS184" s="984"/>
      <c r="QUT184" s="984"/>
      <c r="QUU184" s="984"/>
      <c r="QUV184" s="984"/>
      <c r="QUW184" s="984"/>
      <c r="QUX184" s="984"/>
      <c r="QUY184" s="984"/>
      <c r="QUZ184" s="984"/>
      <c r="QVA184" s="984"/>
      <c r="QVB184" s="984"/>
      <c r="QVC184" s="984"/>
      <c r="QVD184" s="984"/>
      <c r="QVE184" s="984"/>
      <c r="QVF184" s="984"/>
      <c r="QVG184" s="984"/>
      <c r="QVH184" s="984"/>
      <c r="QVI184" s="984"/>
      <c r="QVJ184" s="984"/>
      <c r="QVK184" s="984"/>
      <c r="QVL184" s="984"/>
      <c r="QVM184" s="984"/>
      <c r="QVN184" s="984"/>
      <c r="QVO184" s="984"/>
      <c r="QVP184" s="984"/>
      <c r="QVQ184" s="984"/>
      <c r="QVR184" s="984"/>
      <c r="QVS184" s="984"/>
      <c r="QVT184" s="984"/>
      <c r="QVU184" s="984"/>
      <c r="QVV184" s="984"/>
      <c r="QVW184" s="984"/>
      <c r="QVX184" s="984"/>
      <c r="QVY184" s="984"/>
      <c r="QVZ184" s="984"/>
      <c r="QWA184" s="984"/>
      <c r="QWB184" s="984"/>
      <c r="QWC184" s="984"/>
      <c r="QWD184" s="984"/>
      <c r="QWE184" s="984"/>
      <c r="QWF184" s="984"/>
      <c r="QWG184" s="984"/>
      <c r="QWH184" s="984"/>
      <c r="QWI184" s="984"/>
      <c r="QWJ184" s="984"/>
      <c r="QWK184" s="984"/>
      <c r="QWL184" s="984"/>
      <c r="QWM184" s="984"/>
      <c r="QWN184" s="984"/>
      <c r="QWO184" s="984"/>
      <c r="QWP184" s="984"/>
      <c r="QWQ184" s="984"/>
      <c r="QWR184" s="984"/>
      <c r="QWS184" s="984"/>
      <c r="QWT184" s="984"/>
      <c r="QWU184" s="984"/>
      <c r="QWV184" s="984"/>
      <c r="QWW184" s="984"/>
      <c r="QWX184" s="984"/>
      <c r="QWY184" s="984"/>
      <c r="QWZ184" s="984"/>
      <c r="QXA184" s="984"/>
      <c r="QXB184" s="984"/>
      <c r="QXC184" s="984"/>
      <c r="QXD184" s="984"/>
      <c r="QXE184" s="984"/>
      <c r="QXF184" s="984"/>
      <c r="QXG184" s="984"/>
      <c r="QXH184" s="984"/>
      <c r="QXI184" s="984"/>
      <c r="QXJ184" s="984"/>
      <c r="QXK184" s="984"/>
      <c r="QXL184" s="984"/>
      <c r="QXM184" s="984"/>
      <c r="QXN184" s="984"/>
      <c r="QXO184" s="984"/>
      <c r="QXP184" s="984"/>
      <c r="QXQ184" s="984"/>
      <c r="QXR184" s="984"/>
      <c r="QXS184" s="984"/>
      <c r="QXT184" s="984"/>
      <c r="QXU184" s="984"/>
      <c r="QXV184" s="984"/>
      <c r="QXW184" s="984"/>
      <c r="QXX184" s="984"/>
      <c r="QXY184" s="984"/>
      <c r="QXZ184" s="984"/>
      <c r="QYA184" s="984"/>
      <c r="QYB184" s="984"/>
      <c r="QYC184" s="984"/>
      <c r="QYD184" s="984"/>
      <c r="QYE184" s="984"/>
      <c r="QYF184" s="984"/>
      <c r="QYG184" s="984"/>
      <c r="QYH184" s="984"/>
      <c r="QYI184" s="984"/>
      <c r="QYJ184" s="984"/>
      <c r="QYK184" s="984"/>
      <c r="QYL184" s="984"/>
      <c r="QYM184" s="984"/>
      <c r="QYN184" s="984"/>
      <c r="QYO184" s="984"/>
      <c r="QYP184" s="984"/>
      <c r="QYQ184" s="984"/>
      <c r="QYR184" s="984"/>
      <c r="QYS184" s="984"/>
      <c r="QYT184" s="984"/>
      <c r="QYU184" s="984"/>
      <c r="QYV184" s="984"/>
      <c r="QYW184" s="984"/>
      <c r="QYX184" s="984"/>
      <c r="QYY184" s="984"/>
      <c r="QYZ184" s="984"/>
      <c r="QZA184" s="984"/>
      <c r="QZB184" s="984"/>
      <c r="QZC184" s="984"/>
      <c r="QZD184" s="984"/>
      <c r="QZE184" s="984"/>
      <c r="QZF184" s="984"/>
      <c r="QZG184" s="984"/>
      <c r="QZH184" s="984"/>
      <c r="QZI184" s="984"/>
      <c r="QZJ184" s="984"/>
      <c r="QZK184" s="984"/>
      <c r="QZL184" s="984"/>
      <c r="QZM184" s="984"/>
      <c r="QZN184" s="984"/>
      <c r="QZO184" s="984"/>
      <c r="QZP184" s="984"/>
      <c r="QZQ184" s="984"/>
      <c r="QZR184" s="984"/>
      <c r="QZS184" s="984"/>
      <c r="QZT184" s="984"/>
      <c r="QZU184" s="984"/>
      <c r="QZV184" s="984"/>
      <c r="QZW184" s="984"/>
      <c r="QZX184" s="984"/>
      <c r="QZY184" s="984"/>
      <c r="QZZ184" s="984"/>
      <c r="RAA184" s="984"/>
      <c r="RAB184" s="984"/>
      <c r="RAC184" s="984"/>
      <c r="RAD184" s="984"/>
      <c r="RAE184" s="984"/>
      <c r="RAF184" s="984"/>
      <c r="RAG184" s="984"/>
      <c r="RAH184" s="984"/>
      <c r="RAI184" s="984"/>
      <c r="RAJ184" s="984"/>
      <c r="RAK184" s="984"/>
      <c r="RAL184" s="984"/>
      <c r="RAM184" s="984"/>
      <c r="RAN184" s="984"/>
      <c r="RAO184" s="984"/>
      <c r="RAP184" s="984"/>
      <c r="RAQ184" s="984"/>
      <c r="RAR184" s="984"/>
      <c r="RAS184" s="984"/>
      <c r="RAT184" s="984"/>
      <c r="RAU184" s="984"/>
      <c r="RAV184" s="984"/>
      <c r="RAW184" s="984"/>
      <c r="RAX184" s="984"/>
      <c r="RAY184" s="984"/>
      <c r="RAZ184" s="984"/>
      <c r="RBA184" s="984"/>
      <c r="RBB184" s="984"/>
      <c r="RBC184" s="984"/>
      <c r="RBD184" s="984"/>
      <c r="RBE184" s="984"/>
      <c r="RBF184" s="984"/>
      <c r="RBG184" s="984"/>
      <c r="RBH184" s="984"/>
      <c r="RBI184" s="984"/>
      <c r="RBJ184" s="984"/>
      <c r="RBK184" s="984"/>
      <c r="RBL184" s="984"/>
      <c r="RBM184" s="984"/>
      <c r="RBN184" s="984"/>
      <c r="RBO184" s="984"/>
      <c r="RBP184" s="984"/>
      <c r="RBQ184" s="984"/>
      <c r="RBR184" s="984"/>
      <c r="RBS184" s="984"/>
      <c r="RBT184" s="984"/>
      <c r="RBU184" s="984"/>
      <c r="RBV184" s="984"/>
      <c r="RBW184" s="984"/>
      <c r="RBX184" s="984"/>
      <c r="RBY184" s="984"/>
      <c r="RBZ184" s="984"/>
      <c r="RCA184" s="984"/>
      <c r="RCB184" s="984"/>
      <c r="RCC184" s="984"/>
      <c r="RCD184" s="984"/>
      <c r="RCE184" s="984"/>
      <c r="RCF184" s="984"/>
      <c r="RCG184" s="984"/>
      <c r="RCH184" s="984"/>
      <c r="RCI184" s="984"/>
      <c r="RCJ184" s="984"/>
      <c r="RCK184" s="984"/>
      <c r="RCL184" s="984"/>
      <c r="RCM184" s="984"/>
      <c r="RCN184" s="984"/>
      <c r="RCO184" s="984"/>
      <c r="RCP184" s="984"/>
      <c r="RCQ184" s="984"/>
      <c r="RCR184" s="984"/>
      <c r="RCS184" s="984"/>
      <c r="RCT184" s="984"/>
      <c r="RCU184" s="984"/>
      <c r="RCV184" s="984"/>
      <c r="RCW184" s="984"/>
      <c r="RCX184" s="984"/>
      <c r="RCY184" s="984"/>
      <c r="RCZ184" s="984"/>
      <c r="RDA184" s="984"/>
      <c r="RDB184" s="984"/>
      <c r="RDC184" s="984"/>
      <c r="RDD184" s="984"/>
      <c r="RDE184" s="984"/>
      <c r="RDF184" s="984"/>
      <c r="RDG184" s="984"/>
      <c r="RDH184" s="984"/>
      <c r="RDI184" s="984"/>
      <c r="RDJ184" s="984"/>
      <c r="RDK184" s="984"/>
      <c r="RDL184" s="984"/>
      <c r="RDM184" s="984"/>
      <c r="RDN184" s="984"/>
      <c r="RDO184" s="984"/>
      <c r="RDP184" s="984"/>
      <c r="RDQ184" s="984"/>
      <c r="RDR184" s="984"/>
      <c r="RDS184" s="984"/>
      <c r="RDT184" s="984"/>
      <c r="RDU184" s="984"/>
      <c r="RDV184" s="984"/>
      <c r="RDW184" s="984"/>
      <c r="RDX184" s="984"/>
      <c r="RDY184" s="984"/>
      <c r="RDZ184" s="984"/>
      <c r="REA184" s="984"/>
      <c r="REB184" s="984"/>
      <c r="REC184" s="984"/>
      <c r="RED184" s="984"/>
      <c r="REE184" s="984"/>
      <c r="REF184" s="984"/>
      <c r="REG184" s="984"/>
      <c r="REH184" s="984"/>
      <c r="REI184" s="984"/>
      <c r="REJ184" s="984"/>
      <c r="REK184" s="984"/>
      <c r="REL184" s="984"/>
      <c r="REM184" s="984"/>
      <c r="REN184" s="984"/>
      <c r="REO184" s="984"/>
      <c r="REP184" s="984"/>
      <c r="REQ184" s="984"/>
      <c r="RER184" s="984"/>
      <c r="RES184" s="984"/>
      <c r="RET184" s="984"/>
      <c r="REU184" s="984"/>
      <c r="REV184" s="984"/>
      <c r="REW184" s="984"/>
      <c r="REX184" s="984"/>
      <c r="REY184" s="984"/>
      <c r="REZ184" s="984"/>
      <c r="RFA184" s="984"/>
      <c r="RFB184" s="984"/>
      <c r="RFC184" s="984"/>
      <c r="RFD184" s="984"/>
      <c r="RFE184" s="984"/>
      <c r="RFF184" s="984"/>
      <c r="RFG184" s="984"/>
      <c r="RFH184" s="984"/>
      <c r="RFI184" s="984"/>
      <c r="RFJ184" s="984"/>
      <c r="RFK184" s="984"/>
      <c r="RFL184" s="984"/>
      <c r="RFM184" s="984"/>
      <c r="RFN184" s="984"/>
      <c r="RFO184" s="984"/>
      <c r="RFP184" s="984"/>
      <c r="RFQ184" s="984"/>
      <c r="RFR184" s="984"/>
      <c r="RFS184" s="984"/>
      <c r="RFT184" s="984"/>
      <c r="RFU184" s="984"/>
      <c r="RFV184" s="984"/>
      <c r="RFW184" s="984"/>
      <c r="RFX184" s="984"/>
      <c r="RFY184" s="984"/>
      <c r="RFZ184" s="984"/>
      <c r="RGA184" s="984"/>
      <c r="RGB184" s="984"/>
      <c r="RGC184" s="984"/>
      <c r="RGD184" s="984"/>
      <c r="RGE184" s="984"/>
      <c r="RGF184" s="984"/>
      <c r="RGG184" s="984"/>
      <c r="RGH184" s="984"/>
      <c r="RGI184" s="984"/>
      <c r="RGJ184" s="984"/>
      <c r="RGK184" s="984"/>
      <c r="RGL184" s="984"/>
      <c r="RGM184" s="984"/>
      <c r="RGN184" s="984"/>
      <c r="RGO184" s="984"/>
      <c r="RGP184" s="984"/>
      <c r="RGQ184" s="984"/>
      <c r="RGR184" s="984"/>
      <c r="RGS184" s="984"/>
      <c r="RGT184" s="984"/>
      <c r="RGU184" s="984"/>
      <c r="RGV184" s="984"/>
      <c r="RGW184" s="984"/>
      <c r="RGX184" s="984"/>
      <c r="RGY184" s="984"/>
      <c r="RGZ184" s="984"/>
      <c r="RHA184" s="984"/>
      <c r="RHB184" s="984"/>
      <c r="RHC184" s="984"/>
      <c r="RHD184" s="984"/>
      <c r="RHE184" s="984"/>
      <c r="RHF184" s="984"/>
      <c r="RHG184" s="984"/>
      <c r="RHH184" s="984"/>
      <c r="RHI184" s="984"/>
      <c r="RHJ184" s="984"/>
      <c r="RHK184" s="984"/>
      <c r="RHL184" s="984"/>
      <c r="RHM184" s="984"/>
      <c r="RHN184" s="984"/>
      <c r="RHO184" s="984"/>
      <c r="RHP184" s="984"/>
      <c r="RHQ184" s="984"/>
      <c r="RHR184" s="984"/>
      <c r="RHS184" s="984"/>
      <c r="RHT184" s="984"/>
      <c r="RHU184" s="984"/>
      <c r="RHV184" s="984"/>
      <c r="RHW184" s="984"/>
      <c r="RHX184" s="984"/>
      <c r="RHY184" s="984"/>
      <c r="RHZ184" s="984"/>
      <c r="RIA184" s="984"/>
      <c r="RIB184" s="984"/>
      <c r="RIC184" s="984"/>
      <c r="RID184" s="984"/>
      <c r="RIE184" s="984"/>
      <c r="RIF184" s="984"/>
      <c r="RIG184" s="984"/>
      <c r="RIH184" s="984"/>
      <c r="RII184" s="984"/>
      <c r="RIJ184" s="984"/>
      <c r="RIK184" s="984"/>
      <c r="RIL184" s="984"/>
      <c r="RIM184" s="984"/>
      <c r="RIN184" s="984"/>
      <c r="RIO184" s="984"/>
      <c r="RIP184" s="984"/>
      <c r="RIQ184" s="984"/>
      <c r="RIR184" s="984"/>
      <c r="RIS184" s="984"/>
      <c r="RIT184" s="984"/>
      <c r="RIU184" s="984"/>
      <c r="RIV184" s="984"/>
      <c r="RIW184" s="984"/>
      <c r="RIX184" s="984"/>
      <c r="RIY184" s="984"/>
      <c r="RIZ184" s="984"/>
      <c r="RJA184" s="984"/>
      <c r="RJB184" s="984"/>
      <c r="RJC184" s="984"/>
      <c r="RJD184" s="984"/>
      <c r="RJE184" s="984"/>
      <c r="RJF184" s="984"/>
      <c r="RJG184" s="984"/>
      <c r="RJH184" s="984"/>
      <c r="RJI184" s="984"/>
      <c r="RJJ184" s="984"/>
      <c r="RJK184" s="984"/>
      <c r="RJL184" s="984"/>
      <c r="RJM184" s="984"/>
      <c r="RJN184" s="984"/>
      <c r="RJO184" s="984"/>
      <c r="RJP184" s="984"/>
      <c r="RJQ184" s="984"/>
      <c r="RJR184" s="984"/>
      <c r="RJS184" s="984"/>
      <c r="RJT184" s="984"/>
      <c r="RJU184" s="984"/>
      <c r="RJV184" s="984"/>
      <c r="RJW184" s="984"/>
      <c r="RJX184" s="984"/>
      <c r="RJY184" s="984"/>
      <c r="RJZ184" s="984"/>
      <c r="RKA184" s="984"/>
      <c r="RKB184" s="984"/>
      <c r="RKC184" s="984"/>
      <c r="RKD184" s="984"/>
      <c r="RKE184" s="984"/>
      <c r="RKF184" s="984"/>
      <c r="RKG184" s="984"/>
      <c r="RKH184" s="984"/>
      <c r="RKI184" s="984"/>
      <c r="RKJ184" s="984"/>
      <c r="RKK184" s="984"/>
      <c r="RKL184" s="984"/>
      <c r="RKM184" s="984"/>
      <c r="RKN184" s="984"/>
      <c r="RKO184" s="984"/>
      <c r="RKP184" s="984"/>
      <c r="RKQ184" s="984"/>
      <c r="RKR184" s="984"/>
      <c r="RKS184" s="984"/>
      <c r="RKT184" s="984"/>
      <c r="RKU184" s="984"/>
      <c r="RKV184" s="984"/>
      <c r="RKW184" s="984"/>
      <c r="RKX184" s="984"/>
      <c r="RKY184" s="984"/>
      <c r="RKZ184" s="984"/>
      <c r="RLA184" s="984"/>
      <c r="RLB184" s="984"/>
      <c r="RLC184" s="984"/>
      <c r="RLD184" s="984"/>
      <c r="RLE184" s="984"/>
      <c r="RLF184" s="984"/>
      <c r="RLG184" s="984"/>
      <c r="RLH184" s="984"/>
      <c r="RLI184" s="984"/>
      <c r="RLJ184" s="984"/>
      <c r="RLK184" s="984"/>
      <c r="RLL184" s="984"/>
      <c r="RLM184" s="984"/>
      <c r="RLN184" s="984"/>
      <c r="RLO184" s="984"/>
      <c r="RLP184" s="984"/>
      <c r="RLQ184" s="984"/>
      <c r="RLR184" s="984"/>
      <c r="RLS184" s="984"/>
      <c r="RLT184" s="984"/>
      <c r="RLU184" s="984"/>
      <c r="RLV184" s="984"/>
      <c r="RLW184" s="984"/>
      <c r="RLX184" s="984"/>
      <c r="RLY184" s="984"/>
      <c r="RLZ184" s="984"/>
      <c r="RMA184" s="984"/>
      <c r="RMB184" s="984"/>
      <c r="RMC184" s="984"/>
      <c r="RMD184" s="984"/>
      <c r="RME184" s="984"/>
      <c r="RMF184" s="984"/>
      <c r="RMG184" s="984"/>
      <c r="RMH184" s="984"/>
      <c r="RMI184" s="984"/>
      <c r="RMJ184" s="984"/>
      <c r="RMK184" s="984"/>
      <c r="RML184" s="984"/>
      <c r="RMM184" s="984"/>
      <c r="RMN184" s="984"/>
      <c r="RMO184" s="984"/>
      <c r="RMP184" s="984"/>
      <c r="RMQ184" s="984"/>
      <c r="RMR184" s="984"/>
      <c r="RMS184" s="984"/>
      <c r="RMT184" s="984"/>
      <c r="RMU184" s="984"/>
      <c r="RMV184" s="984"/>
      <c r="RMW184" s="984"/>
      <c r="RMX184" s="984"/>
      <c r="RMY184" s="984"/>
      <c r="RMZ184" s="984"/>
      <c r="RNA184" s="984"/>
      <c r="RNB184" s="984"/>
      <c r="RNC184" s="984"/>
      <c r="RND184" s="984"/>
      <c r="RNE184" s="984"/>
      <c r="RNF184" s="984"/>
      <c r="RNG184" s="984"/>
      <c r="RNH184" s="984"/>
      <c r="RNI184" s="984"/>
      <c r="RNJ184" s="984"/>
      <c r="RNK184" s="984"/>
      <c r="RNL184" s="984"/>
      <c r="RNM184" s="984"/>
      <c r="RNN184" s="984"/>
      <c r="RNO184" s="984"/>
      <c r="RNP184" s="984"/>
      <c r="RNQ184" s="984"/>
      <c r="RNR184" s="984"/>
      <c r="RNS184" s="984"/>
      <c r="RNT184" s="984"/>
      <c r="RNU184" s="984"/>
      <c r="RNV184" s="984"/>
      <c r="RNW184" s="984"/>
      <c r="RNX184" s="984"/>
      <c r="RNY184" s="984"/>
      <c r="RNZ184" s="984"/>
      <c r="ROA184" s="984"/>
      <c r="ROB184" s="984"/>
      <c r="ROC184" s="984"/>
      <c r="ROD184" s="984"/>
      <c r="ROE184" s="984"/>
      <c r="ROF184" s="984"/>
      <c r="ROG184" s="984"/>
      <c r="ROH184" s="984"/>
      <c r="ROI184" s="984"/>
      <c r="ROJ184" s="984"/>
      <c r="ROK184" s="984"/>
      <c r="ROL184" s="984"/>
      <c r="ROM184" s="984"/>
      <c r="RON184" s="984"/>
      <c r="ROO184" s="984"/>
      <c r="ROP184" s="984"/>
      <c r="ROQ184" s="984"/>
      <c r="ROR184" s="984"/>
      <c r="ROS184" s="984"/>
      <c r="ROT184" s="984"/>
      <c r="ROU184" s="984"/>
      <c r="ROV184" s="984"/>
      <c r="ROW184" s="984"/>
      <c r="ROX184" s="984"/>
      <c r="ROY184" s="984"/>
      <c r="ROZ184" s="984"/>
      <c r="RPA184" s="984"/>
      <c r="RPB184" s="984"/>
      <c r="RPC184" s="984"/>
      <c r="RPD184" s="984"/>
      <c r="RPE184" s="984"/>
      <c r="RPF184" s="984"/>
      <c r="RPG184" s="984"/>
      <c r="RPH184" s="984"/>
      <c r="RPI184" s="984"/>
      <c r="RPJ184" s="984"/>
      <c r="RPK184" s="984"/>
      <c r="RPL184" s="984"/>
      <c r="RPM184" s="984"/>
      <c r="RPN184" s="984"/>
      <c r="RPO184" s="984"/>
      <c r="RPP184" s="984"/>
      <c r="RPQ184" s="984"/>
      <c r="RPR184" s="984"/>
      <c r="RPS184" s="984"/>
      <c r="RPT184" s="984"/>
      <c r="RPU184" s="984"/>
      <c r="RPV184" s="984"/>
      <c r="RPW184" s="984"/>
      <c r="RPX184" s="984"/>
      <c r="RPY184" s="984"/>
      <c r="RPZ184" s="984"/>
      <c r="RQA184" s="984"/>
      <c r="RQB184" s="984"/>
      <c r="RQC184" s="984"/>
      <c r="RQD184" s="984"/>
      <c r="RQE184" s="984"/>
      <c r="RQF184" s="984"/>
      <c r="RQG184" s="984"/>
      <c r="RQH184" s="984"/>
      <c r="RQI184" s="984"/>
      <c r="RQJ184" s="984"/>
      <c r="RQK184" s="984"/>
      <c r="RQL184" s="984"/>
      <c r="RQM184" s="984"/>
      <c r="RQN184" s="984"/>
      <c r="RQO184" s="984"/>
      <c r="RQP184" s="984"/>
      <c r="RQQ184" s="984"/>
      <c r="RQR184" s="984"/>
      <c r="RQS184" s="984"/>
      <c r="RQT184" s="984"/>
      <c r="RQU184" s="984"/>
      <c r="RQV184" s="984"/>
      <c r="RQW184" s="984"/>
      <c r="RQX184" s="984"/>
      <c r="RQY184" s="984"/>
      <c r="RQZ184" s="984"/>
      <c r="RRA184" s="984"/>
      <c r="RRB184" s="984"/>
      <c r="RRC184" s="984"/>
      <c r="RRD184" s="984"/>
      <c r="RRE184" s="984"/>
      <c r="RRF184" s="984"/>
      <c r="RRG184" s="984"/>
      <c r="RRH184" s="984"/>
      <c r="RRI184" s="984"/>
      <c r="RRJ184" s="984"/>
      <c r="RRK184" s="984"/>
      <c r="RRL184" s="984"/>
      <c r="RRM184" s="984"/>
      <c r="RRN184" s="984"/>
      <c r="RRO184" s="984"/>
      <c r="RRP184" s="984"/>
      <c r="RRQ184" s="984"/>
      <c r="RRR184" s="984"/>
      <c r="RRS184" s="984"/>
      <c r="RRT184" s="984"/>
      <c r="RRU184" s="984"/>
      <c r="RRV184" s="984"/>
      <c r="RRW184" s="984"/>
      <c r="RRX184" s="984"/>
      <c r="RRY184" s="984"/>
      <c r="RRZ184" s="984"/>
      <c r="RSA184" s="984"/>
      <c r="RSB184" s="984"/>
      <c r="RSC184" s="984"/>
      <c r="RSD184" s="984"/>
      <c r="RSE184" s="984"/>
      <c r="RSF184" s="984"/>
      <c r="RSG184" s="984"/>
      <c r="RSH184" s="984"/>
      <c r="RSI184" s="984"/>
      <c r="RSJ184" s="984"/>
      <c r="RSK184" s="984"/>
      <c r="RSL184" s="984"/>
      <c r="RSM184" s="984"/>
      <c r="RSN184" s="984"/>
      <c r="RSO184" s="984"/>
      <c r="RSP184" s="984"/>
      <c r="RSQ184" s="984"/>
      <c r="RSR184" s="984"/>
      <c r="RSS184" s="984"/>
      <c r="RST184" s="984"/>
      <c r="RSU184" s="984"/>
      <c r="RSV184" s="984"/>
      <c r="RSW184" s="984"/>
      <c r="RSX184" s="984"/>
      <c r="RSY184" s="984"/>
      <c r="RSZ184" s="984"/>
      <c r="RTA184" s="984"/>
      <c r="RTB184" s="984"/>
      <c r="RTC184" s="984"/>
      <c r="RTD184" s="984"/>
      <c r="RTE184" s="984"/>
      <c r="RTF184" s="984"/>
      <c r="RTG184" s="984"/>
      <c r="RTH184" s="984"/>
      <c r="RTI184" s="984"/>
      <c r="RTJ184" s="984"/>
      <c r="RTK184" s="984"/>
      <c r="RTL184" s="984"/>
      <c r="RTM184" s="984"/>
      <c r="RTN184" s="984"/>
      <c r="RTO184" s="984"/>
      <c r="RTP184" s="984"/>
      <c r="RTQ184" s="984"/>
      <c r="RTR184" s="984"/>
      <c r="RTS184" s="984"/>
      <c r="RTT184" s="984"/>
      <c r="RTU184" s="984"/>
      <c r="RTV184" s="984"/>
      <c r="RTW184" s="984"/>
      <c r="RTX184" s="984"/>
      <c r="RTY184" s="984"/>
      <c r="RTZ184" s="984"/>
      <c r="RUA184" s="984"/>
      <c r="RUB184" s="984"/>
      <c r="RUC184" s="984"/>
      <c r="RUD184" s="984"/>
      <c r="RUE184" s="984"/>
      <c r="RUF184" s="984"/>
      <c r="RUG184" s="984"/>
      <c r="RUH184" s="984"/>
      <c r="RUI184" s="984"/>
      <c r="RUJ184" s="984"/>
      <c r="RUK184" s="984"/>
      <c r="RUL184" s="984"/>
      <c r="RUM184" s="984"/>
      <c r="RUN184" s="984"/>
      <c r="RUO184" s="984"/>
      <c r="RUP184" s="984"/>
      <c r="RUQ184" s="984"/>
      <c r="RUR184" s="984"/>
      <c r="RUS184" s="984"/>
      <c r="RUT184" s="984"/>
      <c r="RUU184" s="984"/>
      <c r="RUV184" s="984"/>
      <c r="RUW184" s="984"/>
      <c r="RUX184" s="984"/>
      <c r="RUY184" s="984"/>
      <c r="RUZ184" s="984"/>
      <c r="RVA184" s="984"/>
      <c r="RVB184" s="984"/>
      <c r="RVC184" s="984"/>
      <c r="RVD184" s="984"/>
      <c r="RVE184" s="984"/>
      <c r="RVF184" s="984"/>
      <c r="RVG184" s="984"/>
      <c r="RVH184" s="984"/>
      <c r="RVI184" s="984"/>
      <c r="RVJ184" s="984"/>
      <c r="RVK184" s="984"/>
      <c r="RVL184" s="984"/>
      <c r="RVM184" s="984"/>
      <c r="RVN184" s="984"/>
      <c r="RVO184" s="984"/>
      <c r="RVP184" s="984"/>
      <c r="RVQ184" s="984"/>
      <c r="RVR184" s="984"/>
      <c r="RVS184" s="984"/>
      <c r="RVT184" s="984"/>
      <c r="RVU184" s="984"/>
      <c r="RVV184" s="984"/>
      <c r="RVW184" s="984"/>
      <c r="RVX184" s="984"/>
      <c r="RVY184" s="984"/>
      <c r="RVZ184" s="984"/>
      <c r="RWA184" s="984"/>
      <c r="RWB184" s="984"/>
      <c r="RWC184" s="984"/>
      <c r="RWD184" s="984"/>
      <c r="RWE184" s="984"/>
      <c r="RWF184" s="984"/>
      <c r="RWG184" s="984"/>
      <c r="RWH184" s="984"/>
      <c r="RWI184" s="984"/>
      <c r="RWJ184" s="984"/>
      <c r="RWK184" s="984"/>
      <c r="RWL184" s="984"/>
      <c r="RWM184" s="984"/>
      <c r="RWN184" s="984"/>
      <c r="RWO184" s="984"/>
      <c r="RWP184" s="984"/>
      <c r="RWQ184" s="984"/>
      <c r="RWR184" s="984"/>
      <c r="RWS184" s="984"/>
      <c r="RWT184" s="984"/>
      <c r="RWU184" s="984"/>
      <c r="RWV184" s="984"/>
      <c r="RWW184" s="984"/>
      <c r="RWX184" s="984"/>
      <c r="RWY184" s="984"/>
      <c r="RWZ184" s="984"/>
      <c r="RXA184" s="984"/>
      <c r="RXB184" s="984"/>
      <c r="RXC184" s="984"/>
      <c r="RXD184" s="984"/>
      <c r="RXE184" s="984"/>
      <c r="RXF184" s="984"/>
      <c r="RXG184" s="984"/>
      <c r="RXH184" s="984"/>
      <c r="RXI184" s="984"/>
      <c r="RXJ184" s="984"/>
      <c r="RXK184" s="984"/>
      <c r="RXL184" s="984"/>
      <c r="RXM184" s="984"/>
      <c r="RXN184" s="984"/>
      <c r="RXO184" s="984"/>
      <c r="RXP184" s="984"/>
      <c r="RXQ184" s="984"/>
      <c r="RXR184" s="984"/>
      <c r="RXS184" s="984"/>
      <c r="RXT184" s="984"/>
      <c r="RXU184" s="984"/>
      <c r="RXV184" s="984"/>
      <c r="RXW184" s="984"/>
      <c r="RXX184" s="984"/>
      <c r="RXY184" s="984"/>
      <c r="RXZ184" s="984"/>
      <c r="RYA184" s="984"/>
      <c r="RYB184" s="984"/>
      <c r="RYC184" s="984"/>
      <c r="RYD184" s="984"/>
      <c r="RYE184" s="984"/>
      <c r="RYF184" s="984"/>
      <c r="RYG184" s="984"/>
      <c r="RYH184" s="984"/>
      <c r="RYI184" s="984"/>
      <c r="RYJ184" s="984"/>
      <c r="RYK184" s="984"/>
      <c r="RYL184" s="984"/>
      <c r="RYM184" s="984"/>
      <c r="RYN184" s="984"/>
      <c r="RYO184" s="984"/>
      <c r="RYP184" s="984"/>
      <c r="RYQ184" s="984"/>
      <c r="RYR184" s="984"/>
      <c r="RYS184" s="984"/>
      <c r="RYT184" s="984"/>
      <c r="RYU184" s="984"/>
      <c r="RYV184" s="984"/>
      <c r="RYW184" s="984"/>
      <c r="RYX184" s="984"/>
      <c r="RYY184" s="984"/>
      <c r="RYZ184" s="984"/>
      <c r="RZA184" s="984"/>
      <c r="RZB184" s="984"/>
      <c r="RZC184" s="984"/>
      <c r="RZD184" s="984"/>
      <c r="RZE184" s="984"/>
      <c r="RZF184" s="984"/>
      <c r="RZG184" s="984"/>
      <c r="RZH184" s="984"/>
      <c r="RZI184" s="984"/>
      <c r="RZJ184" s="984"/>
      <c r="RZK184" s="984"/>
      <c r="RZL184" s="984"/>
      <c r="RZM184" s="984"/>
      <c r="RZN184" s="984"/>
      <c r="RZO184" s="984"/>
      <c r="RZP184" s="984"/>
      <c r="RZQ184" s="984"/>
      <c r="RZR184" s="984"/>
      <c r="RZS184" s="984"/>
      <c r="RZT184" s="984"/>
      <c r="RZU184" s="984"/>
      <c r="RZV184" s="984"/>
      <c r="RZW184" s="984"/>
      <c r="RZX184" s="984"/>
      <c r="RZY184" s="984"/>
      <c r="RZZ184" s="984"/>
      <c r="SAA184" s="984"/>
      <c r="SAB184" s="984"/>
      <c r="SAC184" s="984"/>
      <c r="SAD184" s="984"/>
      <c r="SAE184" s="984"/>
      <c r="SAF184" s="984"/>
      <c r="SAG184" s="984"/>
      <c r="SAH184" s="984"/>
      <c r="SAI184" s="984"/>
      <c r="SAJ184" s="984"/>
      <c r="SAK184" s="984"/>
      <c r="SAL184" s="984"/>
      <c r="SAM184" s="984"/>
      <c r="SAN184" s="984"/>
      <c r="SAO184" s="984"/>
      <c r="SAP184" s="984"/>
      <c r="SAQ184" s="984"/>
      <c r="SAR184" s="984"/>
      <c r="SAS184" s="984"/>
      <c r="SAT184" s="984"/>
      <c r="SAU184" s="984"/>
      <c r="SAV184" s="984"/>
      <c r="SAW184" s="984"/>
      <c r="SAX184" s="984"/>
      <c r="SAY184" s="984"/>
      <c r="SAZ184" s="984"/>
      <c r="SBA184" s="984"/>
      <c r="SBB184" s="984"/>
      <c r="SBC184" s="984"/>
      <c r="SBD184" s="984"/>
      <c r="SBE184" s="984"/>
      <c r="SBF184" s="984"/>
      <c r="SBG184" s="984"/>
      <c r="SBH184" s="984"/>
      <c r="SBI184" s="984"/>
      <c r="SBJ184" s="984"/>
      <c r="SBK184" s="984"/>
      <c r="SBL184" s="984"/>
      <c r="SBM184" s="984"/>
      <c r="SBN184" s="984"/>
      <c r="SBO184" s="984"/>
      <c r="SBP184" s="984"/>
      <c r="SBQ184" s="984"/>
      <c r="SBR184" s="984"/>
      <c r="SBS184" s="984"/>
      <c r="SBT184" s="984"/>
      <c r="SBU184" s="984"/>
      <c r="SBV184" s="984"/>
      <c r="SBW184" s="984"/>
      <c r="SBX184" s="984"/>
      <c r="SBY184" s="984"/>
      <c r="SBZ184" s="984"/>
      <c r="SCA184" s="984"/>
      <c r="SCB184" s="984"/>
      <c r="SCC184" s="984"/>
      <c r="SCD184" s="984"/>
      <c r="SCE184" s="984"/>
      <c r="SCF184" s="984"/>
      <c r="SCG184" s="984"/>
      <c r="SCH184" s="984"/>
      <c r="SCI184" s="984"/>
      <c r="SCJ184" s="984"/>
      <c r="SCK184" s="984"/>
      <c r="SCL184" s="984"/>
      <c r="SCM184" s="984"/>
      <c r="SCN184" s="984"/>
      <c r="SCO184" s="984"/>
      <c r="SCP184" s="984"/>
      <c r="SCQ184" s="984"/>
      <c r="SCR184" s="984"/>
      <c r="SCS184" s="984"/>
      <c r="SCT184" s="984"/>
      <c r="SCU184" s="984"/>
      <c r="SCV184" s="984"/>
      <c r="SCW184" s="984"/>
      <c r="SCX184" s="984"/>
      <c r="SCY184" s="984"/>
      <c r="SCZ184" s="984"/>
      <c r="SDA184" s="984"/>
      <c r="SDB184" s="984"/>
      <c r="SDC184" s="984"/>
      <c r="SDD184" s="984"/>
      <c r="SDE184" s="984"/>
      <c r="SDF184" s="984"/>
      <c r="SDG184" s="984"/>
      <c r="SDH184" s="984"/>
      <c r="SDI184" s="984"/>
      <c r="SDJ184" s="984"/>
      <c r="SDK184" s="984"/>
      <c r="SDL184" s="984"/>
      <c r="SDM184" s="984"/>
      <c r="SDN184" s="984"/>
      <c r="SDO184" s="984"/>
      <c r="SDP184" s="984"/>
      <c r="SDQ184" s="984"/>
      <c r="SDR184" s="984"/>
      <c r="SDS184" s="984"/>
      <c r="SDT184" s="984"/>
      <c r="SDU184" s="984"/>
      <c r="SDV184" s="984"/>
      <c r="SDW184" s="984"/>
      <c r="SDX184" s="984"/>
      <c r="SDY184" s="984"/>
      <c r="SDZ184" s="984"/>
      <c r="SEA184" s="984"/>
      <c r="SEB184" s="984"/>
      <c r="SEC184" s="984"/>
      <c r="SED184" s="984"/>
      <c r="SEE184" s="984"/>
      <c r="SEF184" s="984"/>
      <c r="SEG184" s="984"/>
      <c r="SEH184" s="984"/>
      <c r="SEI184" s="984"/>
      <c r="SEJ184" s="984"/>
      <c r="SEK184" s="984"/>
      <c r="SEL184" s="984"/>
      <c r="SEM184" s="984"/>
      <c r="SEN184" s="984"/>
      <c r="SEO184" s="984"/>
      <c r="SEP184" s="984"/>
      <c r="SEQ184" s="984"/>
      <c r="SER184" s="984"/>
      <c r="SES184" s="984"/>
      <c r="SET184" s="984"/>
      <c r="SEU184" s="984"/>
      <c r="SEV184" s="984"/>
      <c r="SEW184" s="984"/>
      <c r="SEX184" s="984"/>
      <c r="SEY184" s="984"/>
      <c r="SEZ184" s="984"/>
      <c r="SFA184" s="984"/>
      <c r="SFB184" s="984"/>
      <c r="SFC184" s="984"/>
      <c r="SFD184" s="984"/>
      <c r="SFE184" s="984"/>
      <c r="SFF184" s="984"/>
      <c r="SFG184" s="984"/>
      <c r="SFH184" s="984"/>
      <c r="SFI184" s="984"/>
      <c r="SFJ184" s="984"/>
      <c r="SFK184" s="984"/>
      <c r="SFL184" s="984"/>
      <c r="SFM184" s="984"/>
      <c r="SFN184" s="984"/>
      <c r="SFO184" s="984"/>
      <c r="SFP184" s="984"/>
      <c r="SFQ184" s="984"/>
      <c r="SFR184" s="984"/>
      <c r="SFS184" s="984"/>
      <c r="SFT184" s="984"/>
      <c r="SFU184" s="984"/>
      <c r="SFV184" s="984"/>
      <c r="SFW184" s="984"/>
      <c r="SFX184" s="984"/>
      <c r="SFY184" s="984"/>
      <c r="SFZ184" s="984"/>
      <c r="SGA184" s="984"/>
      <c r="SGB184" s="984"/>
      <c r="SGC184" s="984"/>
      <c r="SGD184" s="984"/>
      <c r="SGE184" s="984"/>
      <c r="SGF184" s="984"/>
      <c r="SGG184" s="984"/>
      <c r="SGH184" s="984"/>
      <c r="SGI184" s="984"/>
      <c r="SGJ184" s="984"/>
      <c r="SGK184" s="984"/>
      <c r="SGL184" s="984"/>
      <c r="SGM184" s="984"/>
      <c r="SGN184" s="984"/>
      <c r="SGO184" s="984"/>
      <c r="SGP184" s="984"/>
      <c r="SGQ184" s="984"/>
      <c r="SGR184" s="984"/>
      <c r="SGS184" s="984"/>
      <c r="SGT184" s="984"/>
      <c r="SGU184" s="984"/>
      <c r="SGV184" s="984"/>
      <c r="SGW184" s="984"/>
      <c r="SGX184" s="984"/>
      <c r="SGY184" s="984"/>
      <c r="SGZ184" s="984"/>
      <c r="SHA184" s="984"/>
      <c r="SHB184" s="984"/>
      <c r="SHC184" s="984"/>
      <c r="SHD184" s="984"/>
      <c r="SHE184" s="984"/>
      <c r="SHF184" s="984"/>
      <c r="SHG184" s="984"/>
      <c r="SHH184" s="984"/>
      <c r="SHI184" s="984"/>
      <c r="SHJ184" s="984"/>
      <c r="SHK184" s="984"/>
      <c r="SHL184" s="984"/>
      <c r="SHM184" s="984"/>
      <c r="SHN184" s="984"/>
      <c r="SHO184" s="984"/>
      <c r="SHP184" s="984"/>
      <c r="SHQ184" s="984"/>
      <c r="SHR184" s="984"/>
      <c r="SHS184" s="984"/>
      <c r="SHT184" s="984"/>
      <c r="SHU184" s="984"/>
      <c r="SHV184" s="984"/>
      <c r="SHW184" s="984"/>
      <c r="SHX184" s="984"/>
      <c r="SHY184" s="984"/>
      <c r="SHZ184" s="984"/>
      <c r="SIA184" s="984"/>
      <c r="SIB184" s="984"/>
      <c r="SIC184" s="984"/>
      <c r="SID184" s="984"/>
      <c r="SIE184" s="984"/>
      <c r="SIF184" s="984"/>
      <c r="SIG184" s="984"/>
      <c r="SIH184" s="984"/>
      <c r="SII184" s="984"/>
      <c r="SIJ184" s="984"/>
      <c r="SIK184" s="984"/>
      <c r="SIL184" s="984"/>
      <c r="SIM184" s="984"/>
      <c r="SIN184" s="984"/>
      <c r="SIO184" s="984"/>
      <c r="SIP184" s="984"/>
      <c r="SIQ184" s="984"/>
      <c r="SIR184" s="984"/>
      <c r="SIS184" s="984"/>
      <c r="SIT184" s="984"/>
      <c r="SIU184" s="984"/>
      <c r="SIV184" s="984"/>
      <c r="SIW184" s="984"/>
      <c r="SIX184" s="984"/>
      <c r="SIY184" s="984"/>
      <c r="SIZ184" s="984"/>
      <c r="SJA184" s="984"/>
      <c r="SJB184" s="984"/>
      <c r="SJC184" s="984"/>
      <c r="SJD184" s="984"/>
      <c r="SJE184" s="984"/>
      <c r="SJF184" s="984"/>
      <c r="SJG184" s="984"/>
      <c r="SJH184" s="984"/>
      <c r="SJI184" s="984"/>
      <c r="SJJ184" s="984"/>
      <c r="SJK184" s="984"/>
      <c r="SJL184" s="984"/>
      <c r="SJM184" s="984"/>
      <c r="SJN184" s="984"/>
      <c r="SJO184" s="984"/>
      <c r="SJP184" s="984"/>
      <c r="SJQ184" s="984"/>
      <c r="SJR184" s="984"/>
      <c r="SJS184" s="984"/>
      <c r="SJT184" s="984"/>
      <c r="SJU184" s="984"/>
      <c r="SJV184" s="984"/>
      <c r="SJW184" s="984"/>
      <c r="SJX184" s="984"/>
      <c r="SJY184" s="984"/>
      <c r="SJZ184" s="984"/>
      <c r="SKA184" s="984"/>
      <c r="SKB184" s="984"/>
      <c r="SKC184" s="984"/>
      <c r="SKD184" s="984"/>
      <c r="SKE184" s="984"/>
      <c r="SKF184" s="984"/>
      <c r="SKG184" s="984"/>
      <c r="SKH184" s="984"/>
      <c r="SKI184" s="984"/>
      <c r="SKJ184" s="984"/>
      <c r="SKK184" s="984"/>
      <c r="SKL184" s="984"/>
      <c r="SKM184" s="984"/>
      <c r="SKN184" s="984"/>
      <c r="SKO184" s="984"/>
      <c r="SKP184" s="984"/>
      <c r="SKQ184" s="984"/>
      <c r="SKR184" s="984"/>
      <c r="SKS184" s="984"/>
      <c r="SKT184" s="984"/>
      <c r="SKU184" s="984"/>
      <c r="SKV184" s="984"/>
      <c r="SKW184" s="984"/>
      <c r="SKX184" s="984"/>
      <c r="SKY184" s="984"/>
      <c r="SKZ184" s="984"/>
      <c r="SLA184" s="984"/>
      <c r="SLB184" s="984"/>
      <c r="SLC184" s="984"/>
      <c r="SLD184" s="984"/>
      <c r="SLE184" s="984"/>
      <c r="SLF184" s="984"/>
      <c r="SLG184" s="984"/>
      <c r="SLH184" s="984"/>
      <c r="SLI184" s="984"/>
      <c r="SLJ184" s="984"/>
      <c r="SLK184" s="984"/>
      <c r="SLL184" s="984"/>
      <c r="SLM184" s="984"/>
      <c r="SLN184" s="984"/>
      <c r="SLO184" s="984"/>
      <c r="SLP184" s="984"/>
      <c r="SLQ184" s="984"/>
      <c r="SLR184" s="984"/>
      <c r="SLS184" s="984"/>
      <c r="SLT184" s="984"/>
      <c r="SLU184" s="984"/>
      <c r="SLV184" s="984"/>
      <c r="SLW184" s="984"/>
      <c r="SLX184" s="984"/>
      <c r="SLY184" s="984"/>
      <c r="SLZ184" s="984"/>
      <c r="SMA184" s="984"/>
      <c r="SMB184" s="984"/>
      <c r="SMC184" s="984"/>
      <c r="SMD184" s="984"/>
      <c r="SME184" s="984"/>
      <c r="SMF184" s="984"/>
      <c r="SMG184" s="984"/>
      <c r="SMH184" s="984"/>
      <c r="SMI184" s="984"/>
      <c r="SMJ184" s="984"/>
      <c r="SMK184" s="984"/>
      <c r="SML184" s="984"/>
      <c r="SMM184" s="984"/>
      <c r="SMN184" s="984"/>
      <c r="SMO184" s="984"/>
      <c r="SMP184" s="984"/>
      <c r="SMQ184" s="984"/>
      <c r="SMR184" s="984"/>
      <c r="SMS184" s="984"/>
      <c r="SMT184" s="984"/>
      <c r="SMU184" s="984"/>
      <c r="SMV184" s="984"/>
      <c r="SMW184" s="984"/>
      <c r="SMX184" s="984"/>
      <c r="SMY184" s="984"/>
      <c r="SMZ184" s="984"/>
      <c r="SNA184" s="984"/>
      <c r="SNB184" s="984"/>
      <c r="SNC184" s="984"/>
      <c r="SND184" s="984"/>
      <c r="SNE184" s="984"/>
      <c r="SNF184" s="984"/>
      <c r="SNG184" s="984"/>
      <c r="SNH184" s="984"/>
      <c r="SNI184" s="984"/>
      <c r="SNJ184" s="984"/>
      <c r="SNK184" s="984"/>
      <c r="SNL184" s="984"/>
      <c r="SNM184" s="984"/>
      <c r="SNN184" s="984"/>
      <c r="SNO184" s="984"/>
      <c r="SNP184" s="984"/>
      <c r="SNQ184" s="984"/>
      <c r="SNR184" s="984"/>
      <c r="SNS184" s="984"/>
      <c r="SNT184" s="984"/>
      <c r="SNU184" s="984"/>
      <c r="SNV184" s="984"/>
      <c r="SNW184" s="984"/>
      <c r="SNX184" s="984"/>
      <c r="SNY184" s="984"/>
      <c r="SNZ184" s="984"/>
      <c r="SOA184" s="984"/>
      <c r="SOB184" s="984"/>
      <c r="SOC184" s="984"/>
      <c r="SOD184" s="984"/>
      <c r="SOE184" s="984"/>
      <c r="SOF184" s="984"/>
      <c r="SOG184" s="984"/>
      <c r="SOH184" s="984"/>
      <c r="SOI184" s="984"/>
      <c r="SOJ184" s="984"/>
      <c r="SOK184" s="984"/>
      <c r="SOL184" s="984"/>
      <c r="SOM184" s="984"/>
      <c r="SON184" s="984"/>
      <c r="SOO184" s="984"/>
      <c r="SOP184" s="984"/>
      <c r="SOQ184" s="984"/>
      <c r="SOR184" s="984"/>
      <c r="SOS184" s="984"/>
      <c r="SOT184" s="984"/>
      <c r="SOU184" s="984"/>
      <c r="SOV184" s="984"/>
      <c r="SOW184" s="984"/>
      <c r="SOX184" s="984"/>
      <c r="SOY184" s="984"/>
      <c r="SOZ184" s="984"/>
      <c r="SPA184" s="984"/>
      <c r="SPB184" s="984"/>
      <c r="SPC184" s="984"/>
      <c r="SPD184" s="984"/>
      <c r="SPE184" s="984"/>
      <c r="SPF184" s="984"/>
      <c r="SPG184" s="984"/>
      <c r="SPH184" s="984"/>
      <c r="SPI184" s="984"/>
      <c r="SPJ184" s="984"/>
      <c r="SPK184" s="984"/>
      <c r="SPL184" s="984"/>
      <c r="SPM184" s="984"/>
      <c r="SPN184" s="984"/>
      <c r="SPO184" s="984"/>
      <c r="SPP184" s="984"/>
      <c r="SPQ184" s="984"/>
      <c r="SPR184" s="984"/>
      <c r="SPS184" s="984"/>
      <c r="SPT184" s="984"/>
      <c r="SPU184" s="984"/>
      <c r="SPV184" s="984"/>
      <c r="SPW184" s="984"/>
      <c r="SPX184" s="984"/>
      <c r="SPY184" s="984"/>
      <c r="SPZ184" s="984"/>
      <c r="SQA184" s="984"/>
      <c r="SQB184" s="984"/>
      <c r="SQC184" s="984"/>
      <c r="SQD184" s="984"/>
      <c r="SQE184" s="984"/>
      <c r="SQF184" s="984"/>
      <c r="SQG184" s="984"/>
      <c r="SQH184" s="984"/>
      <c r="SQI184" s="984"/>
      <c r="SQJ184" s="984"/>
      <c r="SQK184" s="984"/>
      <c r="SQL184" s="984"/>
      <c r="SQM184" s="984"/>
      <c r="SQN184" s="984"/>
      <c r="SQO184" s="984"/>
      <c r="SQP184" s="984"/>
      <c r="SQQ184" s="984"/>
      <c r="SQR184" s="984"/>
      <c r="SQS184" s="984"/>
      <c r="SQT184" s="984"/>
      <c r="SQU184" s="984"/>
      <c r="SQV184" s="984"/>
      <c r="SQW184" s="984"/>
      <c r="SQX184" s="984"/>
      <c r="SQY184" s="984"/>
      <c r="SQZ184" s="984"/>
      <c r="SRA184" s="984"/>
      <c r="SRB184" s="984"/>
      <c r="SRC184" s="984"/>
      <c r="SRD184" s="984"/>
      <c r="SRE184" s="984"/>
      <c r="SRF184" s="984"/>
      <c r="SRG184" s="984"/>
      <c r="SRH184" s="984"/>
      <c r="SRI184" s="984"/>
      <c r="SRJ184" s="984"/>
      <c r="SRK184" s="984"/>
      <c r="SRL184" s="984"/>
      <c r="SRM184" s="984"/>
      <c r="SRN184" s="984"/>
      <c r="SRO184" s="984"/>
      <c r="SRP184" s="984"/>
      <c r="SRQ184" s="984"/>
      <c r="SRR184" s="984"/>
      <c r="SRS184" s="984"/>
      <c r="SRT184" s="984"/>
      <c r="SRU184" s="984"/>
      <c r="SRV184" s="984"/>
      <c r="SRW184" s="984"/>
      <c r="SRX184" s="984"/>
      <c r="SRY184" s="984"/>
      <c r="SRZ184" s="984"/>
      <c r="SSA184" s="984"/>
      <c r="SSB184" s="984"/>
      <c r="SSC184" s="984"/>
      <c r="SSD184" s="984"/>
      <c r="SSE184" s="984"/>
      <c r="SSF184" s="984"/>
      <c r="SSG184" s="984"/>
      <c r="SSH184" s="984"/>
      <c r="SSI184" s="984"/>
      <c r="SSJ184" s="984"/>
      <c r="SSK184" s="984"/>
      <c r="SSL184" s="984"/>
      <c r="SSM184" s="984"/>
      <c r="SSN184" s="984"/>
      <c r="SSO184" s="984"/>
      <c r="SSP184" s="984"/>
      <c r="SSQ184" s="984"/>
      <c r="SSR184" s="984"/>
      <c r="SSS184" s="984"/>
      <c r="SST184" s="984"/>
      <c r="SSU184" s="984"/>
      <c r="SSV184" s="984"/>
      <c r="SSW184" s="984"/>
      <c r="SSX184" s="984"/>
      <c r="SSY184" s="984"/>
      <c r="SSZ184" s="984"/>
      <c r="STA184" s="984"/>
      <c r="STB184" s="984"/>
      <c r="STC184" s="984"/>
      <c r="STD184" s="984"/>
      <c r="STE184" s="984"/>
      <c r="STF184" s="984"/>
      <c r="STG184" s="984"/>
      <c r="STH184" s="984"/>
      <c r="STI184" s="984"/>
      <c r="STJ184" s="984"/>
      <c r="STK184" s="984"/>
      <c r="STL184" s="984"/>
      <c r="STM184" s="984"/>
      <c r="STN184" s="984"/>
      <c r="STO184" s="984"/>
      <c r="STP184" s="984"/>
      <c r="STQ184" s="984"/>
      <c r="STR184" s="984"/>
      <c r="STS184" s="984"/>
      <c r="STT184" s="984"/>
      <c r="STU184" s="984"/>
      <c r="STV184" s="984"/>
      <c r="STW184" s="984"/>
      <c r="STX184" s="984"/>
      <c r="STY184" s="984"/>
      <c r="STZ184" s="984"/>
      <c r="SUA184" s="984"/>
      <c r="SUB184" s="984"/>
      <c r="SUC184" s="984"/>
      <c r="SUD184" s="984"/>
      <c r="SUE184" s="984"/>
      <c r="SUF184" s="984"/>
      <c r="SUG184" s="984"/>
      <c r="SUH184" s="984"/>
      <c r="SUI184" s="984"/>
      <c r="SUJ184" s="984"/>
      <c r="SUK184" s="984"/>
      <c r="SUL184" s="984"/>
      <c r="SUM184" s="984"/>
      <c r="SUN184" s="984"/>
      <c r="SUO184" s="984"/>
      <c r="SUP184" s="984"/>
      <c r="SUQ184" s="984"/>
      <c r="SUR184" s="984"/>
      <c r="SUS184" s="984"/>
      <c r="SUT184" s="984"/>
      <c r="SUU184" s="984"/>
      <c r="SUV184" s="984"/>
      <c r="SUW184" s="984"/>
      <c r="SUX184" s="984"/>
      <c r="SUY184" s="984"/>
      <c r="SUZ184" s="984"/>
      <c r="SVA184" s="984"/>
      <c r="SVB184" s="984"/>
      <c r="SVC184" s="984"/>
      <c r="SVD184" s="984"/>
      <c r="SVE184" s="984"/>
      <c r="SVF184" s="984"/>
      <c r="SVG184" s="984"/>
      <c r="SVH184" s="984"/>
      <c r="SVI184" s="984"/>
      <c r="SVJ184" s="984"/>
      <c r="SVK184" s="984"/>
      <c r="SVL184" s="984"/>
      <c r="SVM184" s="984"/>
      <c r="SVN184" s="984"/>
      <c r="SVO184" s="984"/>
      <c r="SVP184" s="984"/>
      <c r="SVQ184" s="984"/>
      <c r="SVR184" s="984"/>
      <c r="SVS184" s="984"/>
      <c r="SVT184" s="984"/>
      <c r="SVU184" s="984"/>
      <c r="SVV184" s="984"/>
      <c r="SVW184" s="984"/>
      <c r="SVX184" s="984"/>
      <c r="SVY184" s="984"/>
      <c r="SVZ184" s="984"/>
      <c r="SWA184" s="984"/>
      <c r="SWB184" s="984"/>
      <c r="SWC184" s="984"/>
      <c r="SWD184" s="984"/>
      <c r="SWE184" s="984"/>
      <c r="SWF184" s="984"/>
      <c r="SWG184" s="984"/>
      <c r="SWH184" s="984"/>
      <c r="SWI184" s="984"/>
      <c r="SWJ184" s="984"/>
      <c r="SWK184" s="984"/>
      <c r="SWL184" s="984"/>
      <c r="SWM184" s="984"/>
      <c r="SWN184" s="984"/>
      <c r="SWO184" s="984"/>
      <c r="SWP184" s="984"/>
      <c r="SWQ184" s="984"/>
      <c r="SWR184" s="984"/>
      <c r="SWS184" s="984"/>
      <c r="SWT184" s="984"/>
      <c r="SWU184" s="984"/>
      <c r="SWV184" s="984"/>
      <c r="SWW184" s="984"/>
      <c r="SWX184" s="984"/>
      <c r="SWY184" s="984"/>
      <c r="SWZ184" s="984"/>
      <c r="SXA184" s="984"/>
      <c r="SXB184" s="984"/>
      <c r="SXC184" s="984"/>
      <c r="SXD184" s="984"/>
      <c r="SXE184" s="984"/>
      <c r="SXF184" s="984"/>
      <c r="SXG184" s="984"/>
      <c r="SXH184" s="984"/>
      <c r="SXI184" s="984"/>
      <c r="SXJ184" s="984"/>
      <c r="SXK184" s="984"/>
      <c r="SXL184" s="984"/>
      <c r="SXM184" s="984"/>
      <c r="SXN184" s="984"/>
      <c r="SXO184" s="984"/>
      <c r="SXP184" s="984"/>
      <c r="SXQ184" s="984"/>
      <c r="SXR184" s="984"/>
      <c r="SXS184" s="984"/>
      <c r="SXT184" s="984"/>
      <c r="SXU184" s="984"/>
      <c r="SXV184" s="984"/>
      <c r="SXW184" s="984"/>
      <c r="SXX184" s="984"/>
      <c r="SXY184" s="984"/>
      <c r="SXZ184" s="984"/>
      <c r="SYA184" s="984"/>
      <c r="SYB184" s="984"/>
      <c r="SYC184" s="984"/>
      <c r="SYD184" s="984"/>
      <c r="SYE184" s="984"/>
      <c r="SYF184" s="984"/>
      <c r="SYG184" s="984"/>
      <c r="SYH184" s="984"/>
      <c r="SYI184" s="984"/>
      <c r="SYJ184" s="984"/>
      <c r="SYK184" s="984"/>
      <c r="SYL184" s="984"/>
      <c r="SYM184" s="984"/>
      <c r="SYN184" s="984"/>
      <c r="SYO184" s="984"/>
      <c r="SYP184" s="984"/>
      <c r="SYQ184" s="984"/>
      <c r="SYR184" s="984"/>
      <c r="SYS184" s="984"/>
      <c r="SYT184" s="984"/>
      <c r="SYU184" s="984"/>
      <c r="SYV184" s="984"/>
      <c r="SYW184" s="984"/>
      <c r="SYX184" s="984"/>
      <c r="SYY184" s="984"/>
      <c r="SYZ184" s="984"/>
      <c r="SZA184" s="984"/>
      <c r="SZB184" s="984"/>
      <c r="SZC184" s="984"/>
      <c r="SZD184" s="984"/>
      <c r="SZE184" s="984"/>
      <c r="SZF184" s="984"/>
      <c r="SZG184" s="984"/>
      <c r="SZH184" s="984"/>
      <c r="SZI184" s="984"/>
      <c r="SZJ184" s="984"/>
      <c r="SZK184" s="984"/>
      <c r="SZL184" s="984"/>
      <c r="SZM184" s="984"/>
      <c r="SZN184" s="984"/>
      <c r="SZO184" s="984"/>
      <c r="SZP184" s="984"/>
      <c r="SZQ184" s="984"/>
      <c r="SZR184" s="984"/>
      <c r="SZS184" s="984"/>
      <c r="SZT184" s="984"/>
      <c r="SZU184" s="984"/>
      <c r="SZV184" s="984"/>
      <c r="SZW184" s="984"/>
      <c r="SZX184" s="984"/>
      <c r="SZY184" s="984"/>
      <c r="SZZ184" s="984"/>
      <c r="TAA184" s="984"/>
      <c r="TAB184" s="984"/>
      <c r="TAC184" s="984"/>
      <c r="TAD184" s="984"/>
      <c r="TAE184" s="984"/>
      <c r="TAF184" s="984"/>
      <c r="TAG184" s="984"/>
      <c r="TAH184" s="984"/>
      <c r="TAI184" s="984"/>
      <c r="TAJ184" s="984"/>
      <c r="TAK184" s="984"/>
      <c r="TAL184" s="984"/>
      <c r="TAM184" s="984"/>
      <c r="TAN184" s="984"/>
      <c r="TAO184" s="984"/>
      <c r="TAP184" s="984"/>
      <c r="TAQ184" s="984"/>
      <c r="TAR184" s="984"/>
      <c r="TAS184" s="984"/>
      <c r="TAT184" s="984"/>
      <c r="TAU184" s="984"/>
      <c r="TAV184" s="984"/>
      <c r="TAW184" s="984"/>
      <c r="TAX184" s="984"/>
      <c r="TAY184" s="984"/>
      <c r="TAZ184" s="984"/>
      <c r="TBA184" s="984"/>
      <c r="TBB184" s="984"/>
      <c r="TBC184" s="984"/>
      <c r="TBD184" s="984"/>
      <c r="TBE184" s="984"/>
      <c r="TBF184" s="984"/>
      <c r="TBG184" s="984"/>
      <c r="TBH184" s="984"/>
      <c r="TBI184" s="984"/>
      <c r="TBJ184" s="984"/>
      <c r="TBK184" s="984"/>
      <c r="TBL184" s="984"/>
      <c r="TBM184" s="984"/>
      <c r="TBN184" s="984"/>
      <c r="TBO184" s="984"/>
      <c r="TBP184" s="984"/>
      <c r="TBQ184" s="984"/>
      <c r="TBR184" s="984"/>
      <c r="TBS184" s="984"/>
      <c r="TBT184" s="984"/>
      <c r="TBU184" s="984"/>
      <c r="TBV184" s="984"/>
      <c r="TBW184" s="984"/>
      <c r="TBX184" s="984"/>
      <c r="TBY184" s="984"/>
      <c r="TBZ184" s="984"/>
      <c r="TCA184" s="984"/>
      <c r="TCB184" s="984"/>
      <c r="TCC184" s="984"/>
      <c r="TCD184" s="984"/>
      <c r="TCE184" s="984"/>
      <c r="TCF184" s="984"/>
      <c r="TCG184" s="984"/>
      <c r="TCH184" s="984"/>
      <c r="TCI184" s="984"/>
      <c r="TCJ184" s="984"/>
      <c r="TCK184" s="984"/>
      <c r="TCL184" s="984"/>
      <c r="TCM184" s="984"/>
      <c r="TCN184" s="984"/>
      <c r="TCO184" s="984"/>
      <c r="TCP184" s="984"/>
      <c r="TCQ184" s="984"/>
      <c r="TCR184" s="984"/>
      <c r="TCS184" s="984"/>
      <c r="TCT184" s="984"/>
      <c r="TCU184" s="984"/>
      <c r="TCV184" s="984"/>
      <c r="TCW184" s="984"/>
      <c r="TCX184" s="984"/>
      <c r="TCY184" s="984"/>
      <c r="TCZ184" s="984"/>
      <c r="TDA184" s="984"/>
      <c r="TDB184" s="984"/>
      <c r="TDC184" s="984"/>
      <c r="TDD184" s="984"/>
      <c r="TDE184" s="984"/>
      <c r="TDF184" s="984"/>
      <c r="TDG184" s="984"/>
      <c r="TDH184" s="984"/>
      <c r="TDI184" s="984"/>
      <c r="TDJ184" s="984"/>
      <c r="TDK184" s="984"/>
      <c r="TDL184" s="984"/>
      <c r="TDM184" s="984"/>
      <c r="TDN184" s="984"/>
      <c r="TDO184" s="984"/>
      <c r="TDP184" s="984"/>
      <c r="TDQ184" s="984"/>
      <c r="TDR184" s="984"/>
      <c r="TDS184" s="984"/>
      <c r="TDT184" s="984"/>
      <c r="TDU184" s="984"/>
      <c r="TDV184" s="984"/>
      <c r="TDW184" s="984"/>
      <c r="TDX184" s="984"/>
      <c r="TDY184" s="984"/>
      <c r="TDZ184" s="984"/>
      <c r="TEA184" s="984"/>
      <c r="TEB184" s="984"/>
      <c r="TEC184" s="984"/>
      <c r="TED184" s="984"/>
      <c r="TEE184" s="984"/>
      <c r="TEF184" s="984"/>
      <c r="TEG184" s="984"/>
      <c r="TEH184" s="984"/>
      <c r="TEI184" s="984"/>
      <c r="TEJ184" s="984"/>
      <c r="TEK184" s="984"/>
      <c r="TEL184" s="984"/>
      <c r="TEM184" s="984"/>
      <c r="TEN184" s="984"/>
      <c r="TEO184" s="984"/>
      <c r="TEP184" s="984"/>
      <c r="TEQ184" s="984"/>
      <c r="TER184" s="984"/>
      <c r="TES184" s="984"/>
      <c r="TET184" s="984"/>
      <c r="TEU184" s="984"/>
      <c r="TEV184" s="984"/>
      <c r="TEW184" s="984"/>
      <c r="TEX184" s="984"/>
      <c r="TEY184" s="984"/>
      <c r="TEZ184" s="984"/>
      <c r="TFA184" s="984"/>
      <c r="TFB184" s="984"/>
      <c r="TFC184" s="984"/>
      <c r="TFD184" s="984"/>
      <c r="TFE184" s="984"/>
      <c r="TFF184" s="984"/>
      <c r="TFG184" s="984"/>
      <c r="TFH184" s="984"/>
      <c r="TFI184" s="984"/>
      <c r="TFJ184" s="984"/>
      <c r="TFK184" s="984"/>
      <c r="TFL184" s="984"/>
      <c r="TFM184" s="984"/>
      <c r="TFN184" s="984"/>
      <c r="TFO184" s="984"/>
      <c r="TFP184" s="984"/>
      <c r="TFQ184" s="984"/>
      <c r="TFR184" s="984"/>
      <c r="TFS184" s="984"/>
      <c r="TFT184" s="984"/>
      <c r="TFU184" s="984"/>
      <c r="TFV184" s="984"/>
      <c r="TFW184" s="984"/>
      <c r="TFX184" s="984"/>
      <c r="TFY184" s="984"/>
      <c r="TFZ184" s="984"/>
      <c r="TGA184" s="984"/>
      <c r="TGB184" s="984"/>
      <c r="TGC184" s="984"/>
      <c r="TGD184" s="984"/>
      <c r="TGE184" s="984"/>
      <c r="TGF184" s="984"/>
      <c r="TGG184" s="984"/>
      <c r="TGH184" s="984"/>
      <c r="TGI184" s="984"/>
      <c r="TGJ184" s="984"/>
      <c r="TGK184" s="984"/>
      <c r="TGL184" s="984"/>
      <c r="TGM184" s="984"/>
      <c r="TGN184" s="984"/>
      <c r="TGO184" s="984"/>
      <c r="TGP184" s="984"/>
      <c r="TGQ184" s="984"/>
      <c r="TGR184" s="984"/>
      <c r="TGS184" s="984"/>
      <c r="TGT184" s="984"/>
      <c r="TGU184" s="984"/>
      <c r="TGV184" s="984"/>
      <c r="TGW184" s="984"/>
      <c r="TGX184" s="984"/>
      <c r="TGY184" s="984"/>
      <c r="TGZ184" s="984"/>
      <c r="THA184" s="984"/>
      <c r="THB184" s="984"/>
      <c r="THC184" s="984"/>
      <c r="THD184" s="984"/>
      <c r="THE184" s="984"/>
      <c r="THF184" s="984"/>
      <c r="THG184" s="984"/>
      <c r="THH184" s="984"/>
      <c r="THI184" s="984"/>
      <c r="THJ184" s="984"/>
      <c r="THK184" s="984"/>
      <c r="THL184" s="984"/>
      <c r="THM184" s="984"/>
      <c r="THN184" s="984"/>
      <c r="THO184" s="984"/>
      <c r="THP184" s="984"/>
      <c r="THQ184" s="984"/>
      <c r="THR184" s="984"/>
      <c r="THS184" s="984"/>
      <c r="THT184" s="984"/>
      <c r="THU184" s="984"/>
      <c r="THV184" s="984"/>
      <c r="THW184" s="984"/>
      <c r="THX184" s="984"/>
      <c r="THY184" s="984"/>
      <c r="THZ184" s="984"/>
      <c r="TIA184" s="984"/>
      <c r="TIB184" s="984"/>
      <c r="TIC184" s="984"/>
      <c r="TID184" s="984"/>
      <c r="TIE184" s="984"/>
      <c r="TIF184" s="984"/>
      <c r="TIG184" s="984"/>
      <c r="TIH184" s="984"/>
      <c r="TII184" s="984"/>
      <c r="TIJ184" s="984"/>
      <c r="TIK184" s="984"/>
      <c r="TIL184" s="984"/>
      <c r="TIM184" s="984"/>
      <c r="TIN184" s="984"/>
      <c r="TIO184" s="984"/>
      <c r="TIP184" s="984"/>
      <c r="TIQ184" s="984"/>
      <c r="TIR184" s="984"/>
      <c r="TIS184" s="984"/>
      <c r="TIT184" s="984"/>
      <c r="TIU184" s="984"/>
      <c r="TIV184" s="984"/>
      <c r="TIW184" s="984"/>
      <c r="TIX184" s="984"/>
      <c r="TIY184" s="984"/>
      <c r="TIZ184" s="984"/>
      <c r="TJA184" s="984"/>
      <c r="TJB184" s="984"/>
      <c r="TJC184" s="984"/>
      <c r="TJD184" s="984"/>
      <c r="TJE184" s="984"/>
      <c r="TJF184" s="984"/>
      <c r="TJG184" s="984"/>
      <c r="TJH184" s="984"/>
      <c r="TJI184" s="984"/>
      <c r="TJJ184" s="984"/>
      <c r="TJK184" s="984"/>
      <c r="TJL184" s="984"/>
      <c r="TJM184" s="984"/>
      <c r="TJN184" s="984"/>
      <c r="TJO184" s="984"/>
      <c r="TJP184" s="984"/>
      <c r="TJQ184" s="984"/>
      <c r="TJR184" s="984"/>
      <c r="TJS184" s="984"/>
      <c r="TJT184" s="984"/>
      <c r="TJU184" s="984"/>
      <c r="TJV184" s="984"/>
      <c r="TJW184" s="984"/>
      <c r="TJX184" s="984"/>
      <c r="TJY184" s="984"/>
      <c r="TJZ184" s="984"/>
      <c r="TKA184" s="984"/>
      <c r="TKB184" s="984"/>
      <c r="TKC184" s="984"/>
      <c r="TKD184" s="984"/>
      <c r="TKE184" s="984"/>
      <c r="TKF184" s="984"/>
      <c r="TKG184" s="984"/>
      <c r="TKH184" s="984"/>
      <c r="TKI184" s="984"/>
      <c r="TKJ184" s="984"/>
      <c r="TKK184" s="984"/>
      <c r="TKL184" s="984"/>
      <c r="TKM184" s="984"/>
      <c r="TKN184" s="984"/>
      <c r="TKO184" s="984"/>
      <c r="TKP184" s="984"/>
      <c r="TKQ184" s="984"/>
      <c r="TKR184" s="984"/>
      <c r="TKS184" s="984"/>
      <c r="TKT184" s="984"/>
      <c r="TKU184" s="984"/>
      <c r="TKV184" s="984"/>
      <c r="TKW184" s="984"/>
      <c r="TKX184" s="984"/>
      <c r="TKY184" s="984"/>
      <c r="TKZ184" s="984"/>
      <c r="TLA184" s="984"/>
      <c r="TLB184" s="984"/>
      <c r="TLC184" s="984"/>
      <c r="TLD184" s="984"/>
      <c r="TLE184" s="984"/>
      <c r="TLF184" s="984"/>
      <c r="TLG184" s="984"/>
      <c r="TLH184" s="984"/>
      <c r="TLI184" s="984"/>
      <c r="TLJ184" s="984"/>
      <c r="TLK184" s="984"/>
      <c r="TLL184" s="984"/>
      <c r="TLM184" s="984"/>
      <c r="TLN184" s="984"/>
      <c r="TLO184" s="984"/>
      <c r="TLP184" s="984"/>
      <c r="TLQ184" s="984"/>
      <c r="TLR184" s="984"/>
      <c r="TLS184" s="984"/>
      <c r="TLT184" s="984"/>
      <c r="TLU184" s="984"/>
      <c r="TLV184" s="984"/>
      <c r="TLW184" s="984"/>
      <c r="TLX184" s="984"/>
      <c r="TLY184" s="984"/>
      <c r="TLZ184" s="984"/>
      <c r="TMA184" s="984"/>
      <c r="TMB184" s="984"/>
      <c r="TMC184" s="984"/>
      <c r="TMD184" s="984"/>
      <c r="TME184" s="984"/>
      <c r="TMF184" s="984"/>
      <c r="TMG184" s="984"/>
      <c r="TMH184" s="984"/>
      <c r="TMI184" s="984"/>
      <c r="TMJ184" s="984"/>
      <c r="TMK184" s="984"/>
      <c r="TML184" s="984"/>
      <c r="TMM184" s="984"/>
      <c r="TMN184" s="984"/>
      <c r="TMO184" s="984"/>
      <c r="TMP184" s="984"/>
      <c r="TMQ184" s="984"/>
      <c r="TMR184" s="984"/>
      <c r="TMS184" s="984"/>
      <c r="TMT184" s="984"/>
      <c r="TMU184" s="984"/>
      <c r="TMV184" s="984"/>
      <c r="TMW184" s="984"/>
      <c r="TMX184" s="984"/>
      <c r="TMY184" s="984"/>
      <c r="TMZ184" s="984"/>
      <c r="TNA184" s="984"/>
      <c r="TNB184" s="984"/>
      <c r="TNC184" s="984"/>
      <c r="TND184" s="984"/>
      <c r="TNE184" s="984"/>
      <c r="TNF184" s="984"/>
      <c r="TNG184" s="984"/>
      <c r="TNH184" s="984"/>
      <c r="TNI184" s="984"/>
      <c r="TNJ184" s="984"/>
      <c r="TNK184" s="984"/>
      <c r="TNL184" s="984"/>
      <c r="TNM184" s="984"/>
      <c r="TNN184" s="984"/>
      <c r="TNO184" s="984"/>
      <c r="TNP184" s="984"/>
      <c r="TNQ184" s="984"/>
      <c r="TNR184" s="984"/>
      <c r="TNS184" s="984"/>
      <c r="TNT184" s="984"/>
      <c r="TNU184" s="984"/>
      <c r="TNV184" s="984"/>
      <c r="TNW184" s="984"/>
      <c r="TNX184" s="984"/>
      <c r="TNY184" s="984"/>
      <c r="TNZ184" s="984"/>
      <c r="TOA184" s="984"/>
      <c r="TOB184" s="984"/>
      <c r="TOC184" s="984"/>
      <c r="TOD184" s="984"/>
      <c r="TOE184" s="984"/>
      <c r="TOF184" s="984"/>
      <c r="TOG184" s="984"/>
      <c r="TOH184" s="984"/>
      <c r="TOI184" s="984"/>
      <c r="TOJ184" s="984"/>
      <c r="TOK184" s="984"/>
      <c r="TOL184" s="984"/>
      <c r="TOM184" s="984"/>
      <c r="TON184" s="984"/>
      <c r="TOO184" s="984"/>
      <c r="TOP184" s="984"/>
      <c r="TOQ184" s="984"/>
      <c r="TOR184" s="984"/>
      <c r="TOS184" s="984"/>
      <c r="TOT184" s="984"/>
      <c r="TOU184" s="984"/>
      <c r="TOV184" s="984"/>
      <c r="TOW184" s="984"/>
      <c r="TOX184" s="984"/>
      <c r="TOY184" s="984"/>
      <c r="TOZ184" s="984"/>
      <c r="TPA184" s="984"/>
      <c r="TPB184" s="984"/>
      <c r="TPC184" s="984"/>
      <c r="TPD184" s="984"/>
      <c r="TPE184" s="984"/>
      <c r="TPF184" s="984"/>
      <c r="TPG184" s="984"/>
      <c r="TPH184" s="984"/>
      <c r="TPI184" s="984"/>
      <c r="TPJ184" s="984"/>
      <c r="TPK184" s="984"/>
      <c r="TPL184" s="984"/>
      <c r="TPM184" s="984"/>
      <c r="TPN184" s="984"/>
      <c r="TPO184" s="984"/>
      <c r="TPP184" s="984"/>
      <c r="TPQ184" s="984"/>
      <c r="TPR184" s="984"/>
      <c r="TPS184" s="984"/>
      <c r="TPT184" s="984"/>
      <c r="TPU184" s="984"/>
      <c r="TPV184" s="984"/>
      <c r="TPW184" s="984"/>
      <c r="TPX184" s="984"/>
      <c r="TPY184" s="984"/>
      <c r="TPZ184" s="984"/>
      <c r="TQA184" s="984"/>
      <c r="TQB184" s="984"/>
      <c r="TQC184" s="984"/>
      <c r="TQD184" s="984"/>
      <c r="TQE184" s="984"/>
      <c r="TQF184" s="984"/>
      <c r="TQG184" s="984"/>
      <c r="TQH184" s="984"/>
      <c r="TQI184" s="984"/>
      <c r="TQJ184" s="984"/>
      <c r="TQK184" s="984"/>
      <c r="TQL184" s="984"/>
      <c r="TQM184" s="984"/>
      <c r="TQN184" s="984"/>
      <c r="TQO184" s="984"/>
      <c r="TQP184" s="984"/>
      <c r="TQQ184" s="984"/>
      <c r="TQR184" s="984"/>
      <c r="TQS184" s="984"/>
      <c r="TQT184" s="984"/>
      <c r="TQU184" s="984"/>
      <c r="TQV184" s="984"/>
      <c r="TQW184" s="984"/>
      <c r="TQX184" s="984"/>
      <c r="TQY184" s="984"/>
      <c r="TQZ184" s="984"/>
      <c r="TRA184" s="984"/>
      <c r="TRB184" s="984"/>
      <c r="TRC184" s="984"/>
      <c r="TRD184" s="984"/>
      <c r="TRE184" s="984"/>
      <c r="TRF184" s="984"/>
      <c r="TRG184" s="984"/>
      <c r="TRH184" s="984"/>
      <c r="TRI184" s="984"/>
      <c r="TRJ184" s="984"/>
      <c r="TRK184" s="984"/>
      <c r="TRL184" s="984"/>
      <c r="TRM184" s="984"/>
      <c r="TRN184" s="984"/>
      <c r="TRO184" s="984"/>
      <c r="TRP184" s="984"/>
      <c r="TRQ184" s="984"/>
      <c r="TRR184" s="984"/>
      <c r="TRS184" s="984"/>
      <c r="TRT184" s="984"/>
      <c r="TRU184" s="984"/>
      <c r="TRV184" s="984"/>
      <c r="TRW184" s="984"/>
      <c r="TRX184" s="984"/>
      <c r="TRY184" s="984"/>
      <c r="TRZ184" s="984"/>
      <c r="TSA184" s="984"/>
      <c r="TSB184" s="984"/>
      <c r="TSC184" s="984"/>
      <c r="TSD184" s="984"/>
      <c r="TSE184" s="984"/>
      <c r="TSF184" s="984"/>
      <c r="TSG184" s="984"/>
      <c r="TSH184" s="984"/>
      <c r="TSI184" s="984"/>
      <c r="TSJ184" s="984"/>
      <c r="TSK184" s="984"/>
      <c r="TSL184" s="984"/>
      <c r="TSM184" s="984"/>
      <c r="TSN184" s="984"/>
      <c r="TSO184" s="984"/>
      <c r="TSP184" s="984"/>
      <c r="TSQ184" s="984"/>
      <c r="TSR184" s="984"/>
      <c r="TSS184" s="984"/>
      <c r="TST184" s="984"/>
      <c r="TSU184" s="984"/>
      <c r="TSV184" s="984"/>
      <c r="TSW184" s="984"/>
      <c r="TSX184" s="984"/>
      <c r="TSY184" s="984"/>
      <c r="TSZ184" s="984"/>
      <c r="TTA184" s="984"/>
      <c r="TTB184" s="984"/>
      <c r="TTC184" s="984"/>
      <c r="TTD184" s="984"/>
      <c r="TTE184" s="984"/>
      <c r="TTF184" s="984"/>
      <c r="TTG184" s="984"/>
      <c r="TTH184" s="984"/>
      <c r="TTI184" s="984"/>
      <c r="TTJ184" s="984"/>
      <c r="TTK184" s="984"/>
      <c r="TTL184" s="984"/>
      <c r="TTM184" s="984"/>
      <c r="TTN184" s="984"/>
      <c r="TTO184" s="984"/>
      <c r="TTP184" s="984"/>
      <c r="TTQ184" s="984"/>
      <c r="TTR184" s="984"/>
      <c r="TTS184" s="984"/>
      <c r="TTT184" s="984"/>
      <c r="TTU184" s="984"/>
      <c r="TTV184" s="984"/>
      <c r="TTW184" s="984"/>
      <c r="TTX184" s="984"/>
      <c r="TTY184" s="984"/>
      <c r="TTZ184" s="984"/>
      <c r="TUA184" s="984"/>
      <c r="TUB184" s="984"/>
      <c r="TUC184" s="984"/>
      <c r="TUD184" s="984"/>
      <c r="TUE184" s="984"/>
      <c r="TUF184" s="984"/>
      <c r="TUG184" s="984"/>
      <c r="TUH184" s="984"/>
      <c r="TUI184" s="984"/>
      <c r="TUJ184" s="984"/>
      <c r="TUK184" s="984"/>
      <c r="TUL184" s="984"/>
      <c r="TUM184" s="984"/>
      <c r="TUN184" s="984"/>
      <c r="TUO184" s="984"/>
      <c r="TUP184" s="984"/>
      <c r="TUQ184" s="984"/>
      <c r="TUR184" s="984"/>
      <c r="TUS184" s="984"/>
      <c r="TUT184" s="984"/>
      <c r="TUU184" s="984"/>
      <c r="TUV184" s="984"/>
      <c r="TUW184" s="984"/>
      <c r="TUX184" s="984"/>
      <c r="TUY184" s="984"/>
      <c r="TUZ184" s="984"/>
      <c r="TVA184" s="984"/>
      <c r="TVB184" s="984"/>
      <c r="TVC184" s="984"/>
      <c r="TVD184" s="984"/>
      <c r="TVE184" s="984"/>
      <c r="TVF184" s="984"/>
      <c r="TVG184" s="984"/>
      <c r="TVH184" s="984"/>
      <c r="TVI184" s="984"/>
      <c r="TVJ184" s="984"/>
      <c r="TVK184" s="984"/>
      <c r="TVL184" s="984"/>
      <c r="TVM184" s="984"/>
      <c r="TVN184" s="984"/>
      <c r="TVO184" s="984"/>
      <c r="TVP184" s="984"/>
      <c r="TVQ184" s="984"/>
      <c r="TVR184" s="984"/>
      <c r="TVS184" s="984"/>
      <c r="TVT184" s="984"/>
      <c r="TVU184" s="984"/>
      <c r="TVV184" s="984"/>
      <c r="TVW184" s="984"/>
      <c r="TVX184" s="984"/>
      <c r="TVY184" s="984"/>
      <c r="TVZ184" s="984"/>
      <c r="TWA184" s="984"/>
      <c r="TWB184" s="984"/>
      <c r="TWC184" s="984"/>
      <c r="TWD184" s="984"/>
      <c r="TWE184" s="984"/>
      <c r="TWF184" s="984"/>
      <c r="TWG184" s="984"/>
      <c r="TWH184" s="984"/>
      <c r="TWI184" s="984"/>
      <c r="TWJ184" s="984"/>
      <c r="TWK184" s="984"/>
      <c r="TWL184" s="984"/>
      <c r="TWM184" s="984"/>
      <c r="TWN184" s="984"/>
      <c r="TWO184" s="984"/>
      <c r="TWP184" s="984"/>
      <c r="TWQ184" s="984"/>
      <c r="TWR184" s="984"/>
      <c r="TWS184" s="984"/>
      <c r="TWT184" s="984"/>
      <c r="TWU184" s="984"/>
      <c r="TWV184" s="984"/>
      <c r="TWW184" s="984"/>
      <c r="TWX184" s="984"/>
      <c r="TWY184" s="984"/>
      <c r="TWZ184" s="984"/>
      <c r="TXA184" s="984"/>
      <c r="TXB184" s="984"/>
      <c r="TXC184" s="984"/>
      <c r="TXD184" s="984"/>
      <c r="TXE184" s="984"/>
      <c r="TXF184" s="984"/>
      <c r="TXG184" s="984"/>
      <c r="TXH184" s="984"/>
      <c r="TXI184" s="984"/>
      <c r="TXJ184" s="984"/>
      <c r="TXK184" s="984"/>
      <c r="TXL184" s="984"/>
      <c r="TXM184" s="984"/>
      <c r="TXN184" s="984"/>
      <c r="TXO184" s="984"/>
      <c r="TXP184" s="984"/>
      <c r="TXQ184" s="984"/>
      <c r="TXR184" s="984"/>
      <c r="TXS184" s="984"/>
      <c r="TXT184" s="984"/>
      <c r="TXU184" s="984"/>
      <c r="TXV184" s="984"/>
      <c r="TXW184" s="984"/>
      <c r="TXX184" s="984"/>
      <c r="TXY184" s="984"/>
      <c r="TXZ184" s="984"/>
      <c r="TYA184" s="984"/>
      <c r="TYB184" s="984"/>
      <c r="TYC184" s="984"/>
      <c r="TYD184" s="984"/>
      <c r="TYE184" s="984"/>
      <c r="TYF184" s="984"/>
      <c r="TYG184" s="984"/>
      <c r="TYH184" s="984"/>
      <c r="TYI184" s="984"/>
      <c r="TYJ184" s="984"/>
      <c r="TYK184" s="984"/>
      <c r="TYL184" s="984"/>
      <c r="TYM184" s="984"/>
      <c r="TYN184" s="984"/>
      <c r="TYO184" s="984"/>
      <c r="TYP184" s="984"/>
      <c r="TYQ184" s="984"/>
      <c r="TYR184" s="984"/>
      <c r="TYS184" s="984"/>
      <c r="TYT184" s="984"/>
      <c r="TYU184" s="984"/>
      <c r="TYV184" s="984"/>
      <c r="TYW184" s="984"/>
      <c r="TYX184" s="984"/>
      <c r="TYY184" s="984"/>
      <c r="TYZ184" s="984"/>
      <c r="TZA184" s="984"/>
      <c r="TZB184" s="984"/>
      <c r="TZC184" s="984"/>
      <c r="TZD184" s="984"/>
      <c r="TZE184" s="984"/>
      <c r="TZF184" s="984"/>
      <c r="TZG184" s="984"/>
      <c r="TZH184" s="984"/>
      <c r="TZI184" s="984"/>
      <c r="TZJ184" s="984"/>
      <c r="TZK184" s="984"/>
      <c r="TZL184" s="984"/>
      <c r="TZM184" s="984"/>
      <c r="TZN184" s="984"/>
      <c r="TZO184" s="984"/>
      <c r="TZP184" s="984"/>
      <c r="TZQ184" s="984"/>
      <c r="TZR184" s="984"/>
      <c r="TZS184" s="984"/>
      <c r="TZT184" s="984"/>
      <c r="TZU184" s="984"/>
      <c r="TZV184" s="984"/>
      <c r="TZW184" s="984"/>
      <c r="TZX184" s="984"/>
      <c r="TZY184" s="984"/>
      <c r="TZZ184" s="984"/>
      <c r="UAA184" s="984"/>
      <c r="UAB184" s="984"/>
      <c r="UAC184" s="984"/>
      <c r="UAD184" s="984"/>
      <c r="UAE184" s="984"/>
      <c r="UAF184" s="984"/>
      <c r="UAG184" s="984"/>
      <c r="UAH184" s="984"/>
      <c r="UAI184" s="984"/>
      <c r="UAJ184" s="984"/>
      <c r="UAK184" s="984"/>
      <c r="UAL184" s="984"/>
      <c r="UAM184" s="984"/>
      <c r="UAN184" s="984"/>
      <c r="UAO184" s="984"/>
      <c r="UAP184" s="984"/>
      <c r="UAQ184" s="984"/>
      <c r="UAR184" s="984"/>
      <c r="UAS184" s="984"/>
      <c r="UAT184" s="984"/>
      <c r="UAU184" s="984"/>
      <c r="UAV184" s="984"/>
      <c r="UAW184" s="984"/>
      <c r="UAX184" s="984"/>
      <c r="UAY184" s="984"/>
      <c r="UAZ184" s="984"/>
      <c r="UBA184" s="984"/>
      <c r="UBB184" s="984"/>
      <c r="UBC184" s="984"/>
      <c r="UBD184" s="984"/>
      <c r="UBE184" s="984"/>
      <c r="UBF184" s="984"/>
      <c r="UBG184" s="984"/>
      <c r="UBH184" s="984"/>
      <c r="UBI184" s="984"/>
      <c r="UBJ184" s="984"/>
      <c r="UBK184" s="984"/>
      <c r="UBL184" s="984"/>
      <c r="UBM184" s="984"/>
      <c r="UBN184" s="984"/>
      <c r="UBO184" s="984"/>
      <c r="UBP184" s="984"/>
      <c r="UBQ184" s="984"/>
      <c r="UBR184" s="984"/>
      <c r="UBS184" s="984"/>
      <c r="UBT184" s="984"/>
      <c r="UBU184" s="984"/>
      <c r="UBV184" s="984"/>
      <c r="UBW184" s="984"/>
      <c r="UBX184" s="984"/>
      <c r="UBY184" s="984"/>
      <c r="UBZ184" s="984"/>
      <c r="UCA184" s="984"/>
      <c r="UCB184" s="984"/>
      <c r="UCC184" s="984"/>
      <c r="UCD184" s="984"/>
      <c r="UCE184" s="984"/>
      <c r="UCF184" s="984"/>
      <c r="UCG184" s="984"/>
      <c r="UCH184" s="984"/>
      <c r="UCI184" s="984"/>
      <c r="UCJ184" s="984"/>
      <c r="UCK184" s="984"/>
      <c r="UCL184" s="984"/>
      <c r="UCM184" s="984"/>
      <c r="UCN184" s="984"/>
      <c r="UCO184" s="984"/>
      <c r="UCP184" s="984"/>
      <c r="UCQ184" s="984"/>
      <c r="UCR184" s="984"/>
      <c r="UCS184" s="984"/>
      <c r="UCT184" s="984"/>
      <c r="UCU184" s="984"/>
      <c r="UCV184" s="984"/>
      <c r="UCW184" s="984"/>
      <c r="UCX184" s="984"/>
      <c r="UCY184" s="984"/>
      <c r="UCZ184" s="984"/>
      <c r="UDA184" s="984"/>
      <c r="UDB184" s="984"/>
      <c r="UDC184" s="984"/>
      <c r="UDD184" s="984"/>
      <c r="UDE184" s="984"/>
      <c r="UDF184" s="984"/>
      <c r="UDG184" s="984"/>
      <c r="UDH184" s="984"/>
      <c r="UDI184" s="984"/>
      <c r="UDJ184" s="984"/>
      <c r="UDK184" s="984"/>
      <c r="UDL184" s="984"/>
      <c r="UDM184" s="984"/>
      <c r="UDN184" s="984"/>
      <c r="UDO184" s="984"/>
      <c r="UDP184" s="984"/>
      <c r="UDQ184" s="984"/>
      <c r="UDR184" s="984"/>
      <c r="UDS184" s="984"/>
      <c r="UDT184" s="984"/>
      <c r="UDU184" s="984"/>
      <c r="UDV184" s="984"/>
      <c r="UDW184" s="984"/>
      <c r="UDX184" s="984"/>
      <c r="UDY184" s="984"/>
      <c r="UDZ184" s="984"/>
      <c r="UEA184" s="984"/>
      <c r="UEB184" s="984"/>
      <c r="UEC184" s="984"/>
      <c r="UED184" s="984"/>
      <c r="UEE184" s="984"/>
      <c r="UEF184" s="984"/>
      <c r="UEG184" s="984"/>
      <c r="UEH184" s="984"/>
      <c r="UEI184" s="984"/>
      <c r="UEJ184" s="984"/>
      <c r="UEK184" s="984"/>
      <c r="UEL184" s="984"/>
      <c r="UEM184" s="984"/>
      <c r="UEN184" s="984"/>
      <c r="UEO184" s="984"/>
      <c r="UEP184" s="984"/>
      <c r="UEQ184" s="984"/>
      <c r="UER184" s="984"/>
      <c r="UES184" s="984"/>
      <c r="UET184" s="984"/>
      <c r="UEU184" s="984"/>
      <c r="UEV184" s="984"/>
      <c r="UEW184" s="984"/>
      <c r="UEX184" s="984"/>
      <c r="UEY184" s="984"/>
      <c r="UEZ184" s="984"/>
      <c r="UFA184" s="984"/>
      <c r="UFB184" s="984"/>
      <c r="UFC184" s="984"/>
      <c r="UFD184" s="984"/>
      <c r="UFE184" s="984"/>
      <c r="UFF184" s="984"/>
      <c r="UFG184" s="984"/>
      <c r="UFH184" s="984"/>
      <c r="UFI184" s="984"/>
      <c r="UFJ184" s="984"/>
      <c r="UFK184" s="984"/>
      <c r="UFL184" s="984"/>
      <c r="UFM184" s="984"/>
      <c r="UFN184" s="984"/>
      <c r="UFO184" s="984"/>
      <c r="UFP184" s="984"/>
      <c r="UFQ184" s="984"/>
      <c r="UFR184" s="984"/>
      <c r="UFS184" s="984"/>
      <c r="UFT184" s="984"/>
      <c r="UFU184" s="984"/>
      <c r="UFV184" s="984"/>
      <c r="UFW184" s="984"/>
      <c r="UFX184" s="984"/>
      <c r="UFY184" s="984"/>
      <c r="UFZ184" s="984"/>
      <c r="UGA184" s="984"/>
      <c r="UGB184" s="984"/>
      <c r="UGC184" s="984"/>
      <c r="UGD184" s="984"/>
      <c r="UGE184" s="984"/>
      <c r="UGF184" s="984"/>
      <c r="UGG184" s="984"/>
      <c r="UGH184" s="984"/>
      <c r="UGI184" s="984"/>
      <c r="UGJ184" s="984"/>
      <c r="UGK184" s="984"/>
      <c r="UGL184" s="984"/>
      <c r="UGM184" s="984"/>
      <c r="UGN184" s="984"/>
      <c r="UGO184" s="984"/>
      <c r="UGP184" s="984"/>
      <c r="UGQ184" s="984"/>
      <c r="UGR184" s="984"/>
      <c r="UGS184" s="984"/>
      <c r="UGT184" s="984"/>
      <c r="UGU184" s="984"/>
      <c r="UGV184" s="984"/>
      <c r="UGW184" s="984"/>
      <c r="UGX184" s="984"/>
      <c r="UGY184" s="984"/>
      <c r="UGZ184" s="984"/>
      <c r="UHA184" s="984"/>
      <c r="UHB184" s="984"/>
      <c r="UHC184" s="984"/>
      <c r="UHD184" s="984"/>
      <c r="UHE184" s="984"/>
      <c r="UHF184" s="984"/>
      <c r="UHG184" s="984"/>
      <c r="UHH184" s="984"/>
      <c r="UHI184" s="984"/>
      <c r="UHJ184" s="984"/>
      <c r="UHK184" s="984"/>
      <c r="UHL184" s="984"/>
      <c r="UHM184" s="984"/>
      <c r="UHN184" s="984"/>
      <c r="UHO184" s="984"/>
      <c r="UHP184" s="984"/>
      <c r="UHQ184" s="984"/>
      <c r="UHR184" s="984"/>
      <c r="UHS184" s="984"/>
      <c r="UHT184" s="984"/>
      <c r="UHU184" s="984"/>
      <c r="UHV184" s="984"/>
      <c r="UHW184" s="984"/>
      <c r="UHX184" s="984"/>
      <c r="UHY184" s="984"/>
      <c r="UHZ184" s="984"/>
      <c r="UIA184" s="984"/>
      <c r="UIB184" s="984"/>
      <c r="UIC184" s="984"/>
      <c r="UID184" s="984"/>
      <c r="UIE184" s="984"/>
      <c r="UIF184" s="984"/>
      <c r="UIG184" s="984"/>
      <c r="UIH184" s="984"/>
      <c r="UII184" s="984"/>
      <c r="UIJ184" s="984"/>
      <c r="UIK184" s="984"/>
      <c r="UIL184" s="984"/>
      <c r="UIM184" s="984"/>
      <c r="UIN184" s="984"/>
      <c r="UIO184" s="984"/>
      <c r="UIP184" s="984"/>
      <c r="UIQ184" s="984"/>
      <c r="UIR184" s="984"/>
      <c r="UIS184" s="984"/>
      <c r="UIT184" s="984"/>
      <c r="UIU184" s="984"/>
      <c r="UIV184" s="984"/>
      <c r="UIW184" s="984"/>
      <c r="UIX184" s="984"/>
      <c r="UIY184" s="984"/>
      <c r="UIZ184" s="984"/>
      <c r="UJA184" s="984"/>
      <c r="UJB184" s="984"/>
      <c r="UJC184" s="984"/>
      <c r="UJD184" s="984"/>
      <c r="UJE184" s="984"/>
      <c r="UJF184" s="984"/>
      <c r="UJG184" s="984"/>
      <c r="UJH184" s="984"/>
      <c r="UJI184" s="984"/>
      <c r="UJJ184" s="984"/>
      <c r="UJK184" s="984"/>
      <c r="UJL184" s="984"/>
      <c r="UJM184" s="984"/>
      <c r="UJN184" s="984"/>
      <c r="UJO184" s="984"/>
      <c r="UJP184" s="984"/>
      <c r="UJQ184" s="984"/>
      <c r="UJR184" s="984"/>
      <c r="UJS184" s="984"/>
      <c r="UJT184" s="984"/>
      <c r="UJU184" s="984"/>
      <c r="UJV184" s="984"/>
      <c r="UJW184" s="984"/>
      <c r="UJX184" s="984"/>
      <c r="UJY184" s="984"/>
      <c r="UJZ184" s="984"/>
      <c r="UKA184" s="984"/>
      <c r="UKB184" s="984"/>
      <c r="UKC184" s="984"/>
      <c r="UKD184" s="984"/>
      <c r="UKE184" s="984"/>
      <c r="UKF184" s="984"/>
      <c r="UKG184" s="984"/>
      <c r="UKH184" s="984"/>
      <c r="UKI184" s="984"/>
      <c r="UKJ184" s="984"/>
      <c r="UKK184" s="984"/>
      <c r="UKL184" s="984"/>
      <c r="UKM184" s="984"/>
      <c r="UKN184" s="984"/>
      <c r="UKO184" s="984"/>
      <c r="UKP184" s="984"/>
      <c r="UKQ184" s="984"/>
      <c r="UKR184" s="984"/>
      <c r="UKS184" s="984"/>
      <c r="UKT184" s="984"/>
      <c r="UKU184" s="984"/>
      <c r="UKV184" s="984"/>
      <c r="UKW184" s="984"/>
      <c r="UKX184" s="984"/>
      <c r="UKY184" s="984"/>
      <c r="UKZ184" s="984"/>
      <c r="ULA184" s="984"/>
      <c r="ULB184" s="984"/>
      <c r="ULC184" s="984"/>
      <c r="ULD184" s="984"/>
      <c r="ULE184" s="984"/>
      <c r="ULF184" s="984"/>
      <c r="ULG184" s="984"/>
      <c r="ULH184" s="984"/>
      <c r="ULI184" s="984"/>
      <c r="ULJ184" s="984"/>
      <c r="ULK184" s="984"/>
      <c r="ULL184" s="984"/>
      <c r="ULM184" s="984"/>
      <c r="ULN184" s="984"/>
      <c r="ULO184" s="984"/>
      <c r="ULP184" s="984"/>
      <c r="ULQ184" s="984"/>
      <c r="ULR184" s="984"/>
      <c r="ULS184" s="984"/>
      <c r="ULT184" s="984"/>
      <c r="ULU184" s="984"/>
      <c r="ULV184" s="984"/>
      <c r="ULW184" s="984"/>
      <c r="ULX184" s="984"/>
      <c r="ULY184" s="984"/>
      <c r="ULZ184" s="984"/>
      <c r="UMA184" s="984"/>
      <c r="UMB184" s="984"/>
      <c r="UMC184" s="984"/>
      <c r="UMD184" s="984"/>
      <c r="UME184" s="984"/>
      <c r="UMF184" s="984"/>
      <c r="UMG184" s="984"/>
      <c r="UMH184" s="984"/>
      <c r="UMI184" s="984"/>
      <c r="UMJ184" s="984"/>
      <c r="UMK184" s="984"/>
      <c r="UML184" s="984"/>
      <c r="UMM184" s="984"/>
      <c r="UMN184" s="984"/>
      <c r="UMO184" s="984"/>
      <c r="UMP184" s="984"/>
      <c r="UMQ184" s="984"/>
      <c r="UMR184" s="984"/>
      <c r="UMS184" s="984"/>
      <c r="UMT184" s="984"/>
      <c r="UMU184" s="984"/>
      <c r="UMV184" s="984"/>
      <c r="UMW184" s="984"/>
      <c r="UMX184" s="984"/>
      <c r="UMY184" s="984"/>
      <c r="UMZ184" s="984"/>
      <c r="UNA184" s="984"/>
      <c r="UNB184" s="984"/>
      <c r="UNC184" s="984"/>
      <c r="UND184" s="984"/>
      <c r="UNE184" s="984"/>
      <c r="UNF184" s="984"/>
      <c r="UNG184" s="984"/>
      <c r="UNH184" s="984"/>
      <c r="UNI184" s="984"/>
      <c r="UNJ184" s="984"/>
      <c r="UNK184" s="984"/>
      <c r="UNL184" s="984"/>
      <c r="UNM184" s="984"/>
      <c r="UNN184" s="984"/>
      <c r="UNO184" s="984"/>
      <c r="UNP184" s="984"/>
      <c r="UNQ184" s="984"/>
      <c r="UNR184" s="984"/>
      <c r="UNS184" s="984"/>
      <c r="UNT184" s="984"/>
      <c r="UNU184" s="984"/>
      <c r="UNV184" s="984"/>
      <c r="UNW184" s="984"/>
      <c r="UNX184" s="984"/>
      <c r="UNY184" s="984"/>
      <c r="UNZ184" s="984"/>
      <c r="UOA184" s="984"/>
      <c r="UOB184" s="984"/>
      <c r="UOC184" s="984"/>
      <c r="UOD184" s="984"/>
      <c r="UOE184" s="984"/>
      <c r="UOF184" s="984"/>
      <c r="UOG184" s="984"/>
      <c r="UOH184" s="984"/>
      <c r="UOI184" s="984"/>
      <c r="UOJ184" s="984"/>
      <c r="UOK184" s="984"/>
      <c r="UOL184" s="984"/>
      <c r="UOM184" s="984"/>
      <c r="UON184" s="984"/>
      <c r="UOO184" s="984"/>
      <c r="UOP184" s="984"/>
      <c r="UOQ184" s="984"/>
      <c r="UOR184" s="984"/>
      <c r="UOS184" s="984"/>
      <c r="UOT184" s="984"/>
      <c r="UOU184" s="984"/>
      <c r="UOV184" s="984"/>
      <c r="UOW184" s="984"/>
      <c r="UOX184" s="984"/>
      <c r="UOY184" s="984"/>
      <c r="UOZ184" s="984"/>
      <c r="UPA184" s="984"/>
      <c r="UPB184" s="984"/>
      <c r="UPC184" s="984"/>
      <c r="UPD184" s="984"/>
      <c r="UPE184" s="984"/>
      <c r="UPF184" s="984"/>
      <c r="UPG184" s="984"/>
      <c r="UPH184" s="984"/>
      <c r="UPI184" s="984"/>
      <c r="UPJ184" s="984"/>
      <c r="UPK184" s="984"/>
      <c r="UPL184" s="984"/>
      <c r="UPM184" s="984"/>
      <c r="UPN184" s="984"/>
      <c r="UPO184" s="984"/>
      <c r="UPP184" s="984"/>
      <c r="UPQ184" s="984"/>
      <c r="UPR184" s="984"/>
      <c r="UPS184" s="984"/>
      <c r="UPT184" s="984"/>
      <c r="UPU184" s="984"/>
      <c r="UPV184" s="984"/>
      <c r="UPW184" s="984"/>
      <c r="UPX184" s="984"/>
      <c r="UPY184" s="984"/>
      <c r="UPZ184" s="984"/>
      <c r="UQA184" s="984"/>
      <c r="UQB184" s="984"/>
      <c r="UQC184" s="984"/>
      <c r="UQD184" s="984"/>
      <c r="UQE184" s="984"/>
      <c r="UQF184" s="984"/>
      <c r="UQG184" s="984"/>
      <c r="UQH184" s="984"/>
      <c r="UQI184" s="984"/>
      <c r="UQJ184" s="984"/>
      <c r="UQK184" s="984"/>
      <c r="UQL184" s="984"/>
      <c r="UQM184" s="984"/>
      <c r="UQN184" s="984"/>
      <c r="UQO184" s="984"/>
      <c r="UQP184" s="984"/>
      <c r="UQQ184" s="984"/>
      <c r="UQR184" s="984"/>
      <c r="UQS184" s="984"/>
      <c r="UQT184" s="984"/>
      <c r="UQU184" s="984"/>
      <c r="UQV184" s="984"/>
      <c r="UQW184" s="984"/>
      <c r="UQX184" s="984"/>
      <c r="UQY184" s="984"/>
      <c r="UQZ184" s="984"/>
      <c r="URA184" s="984"/>
      <c r="URB184" s="984"/>
      <c r="URC184" s="984"/>
      <c r="URD184" s="984"/>
      <c r="URE184" s="984"/>
      <c r="URF184" s="984"/>
      <c r="URG184" s="984"/>
      <c r="URH184" s="984"/>
      <c r="URI184" s="984"/>
      <c r="URJ184" s="984"/>
      <c r="URK184" s="984"/>
      <c r="URL184" s="984"/>
      <c r="URM184" s="984"/>
      <c r="URN184" s="984"/>
      <c r="URO184" s="984"/>
      <c r="URP184" s="984"/>
      <c r="URQ184" s="984"/>
      <c r="URR184" s="984"/>
      <c r="URS184" s="984"/>
      <c r="URT184" s="984"/>
      <c r="URU184" s="984"/>
      <c r="URV184" s="984"/>
      <c r="URW184" s="984"/>
      <c r="URX184" s="984"/>
      <c r="URY184" s="984"/>
      <c r="URZ184" s="984"/>
      <c r="USA184" s="984"/>
      <c r="USB184" s="984"/>
      <c r="USC184" s="984"/>
      <c r="USD184" s="984"/>
      <c r="USE184" s="984"/>
      <c r="USF184" s="984"/>
      <c r="USG184" s="984"/>
      <c r="USH184" s="984"/>
      <c r="USI184" s="984"/>
      <c r="USJ184" s="984"/>
      <c r="USK184" s="984"/>
      <c r="USL184" s="984"/>
      <c r="USM184" s="984"/>
      <c r="USN184" s="984"/>
      <c r="USO184" s="984"/>
      <c r="USP184" s="984"/>
      <c r="USQ184" s="984"/>
      <c r="USR184" s="984"/>
      <c r="USS184" s="984"/>
      <c r="UST184" s="984"/>
      <c r="USU184" s="984"/>
      <c r="USV184" s="984"/>
      <c r="USW184" s="984"/>
      <c r="USX184" s="984"/>
      <c r="USY184" s="984"/>
      <c r="USZ184" s="984"/>
      <c r="UTA184" s="984"/>
      <c r="UTB184" s="984"/>
      <c r="UTC184" s="984"/>
      <c r="UTD184" s="984"/>
      <c r="UTE184" s="984"/>
      <c r="UTF184" s="984"/>
      <c r="UTG184" s="984"/>
      <c r="UTH184" s="984"/>
      <c r="UTI184" s="984"/>
      <c r="UTJ184" s="984"/>
      <c r="UTK184" s="984"/>
      <c r="UTL184" s="984"/>
      <c r="UTM184" s="984"/>
      <c r="UTN184" s="984"/>
      <c r="UTO184" s="984"/>
      <c r="UTP184" s="984"/>
      <c r="UTQ184" s="984"/>
      <c r="UTR184" s="984"/>
      <c r="UTS184" s="984"/>
      <c r="UTT184" s="984"/>
      <c r="UTU184" s="984"/>
      <c r="UTV184" s="984"/>
      <c r="UTW184" s="984"/>
      <c r="UTX184" s="984"/>
      <c r="UTY184" s="984"/>
      <c r="UTZ184" s="984"/>
      <c r="UUA184" s="984"/>
      <c r="UUB184" s="984"/>
      <c r="UUC184" s="984"/>
      <c r="UUD184" s="984"/>
      <c r="UUE184" s="984"/>
      <c r="UUF184" s="984"/>
      <c r="UUG184" s="984"/>
      <c r="UUH184" s="984"/>
      <c r="UUI184" s="984"/>
      <c r="UUJ184" s="984"/>
      <c r="UUK184" s="984"/>
      <c r="UUL184" s="984"/>
      <c r="UUM184" s="984"/>
      <c r="UUN184" s="984"/>
      <c r="UUO184" s="984"/>
      <c r="UUP184" s="984"/>
      <c r="UUQ184" s="984"/>
      <c r="UUR184" s="984"/>
      <c r="UUS184" s="984"/>
      <c r="UUT184" s="984"/>
      <c r="UUU184" s="984"/>
      <c r="UUV184" s="984"/>
      <c r="UUW184" s="984"/>
      <c r="UUX184" s="984"/>
      <c r="UUY184" s="984"/>
      <c r="UUZ184" s="984"/>
      <c r="UVA184" s="984"/>
      <c r="UVB184" s="984"/>
      <c r="UVC184" s="984"/>
      <c r="UVD184" s="984"/>
      <c r="UVE184" s="984"/>
      <c r="UVF184" s="984"/>
      <c r="UVG184" s="984"/>
      <c r="UVH184" s="984"/>
      <c r="UVI184" s="984"/>
      <c r="UVJ184" s="984"/>
      <c r="UVK184" s="984"/>
      <c r="UVL184" s="984"/>
      <c r="UVM184" s="984"/>
      <c r="UVN184" s="984"/>
      <c r="UVO184" s="984"/>
      <c r="UVP184" s="984"/>
      <c r="UVQ184" s="984"/>
      <c r="UVR184" s="984"/>
      <c r="UVS184" s="984"/>
      <c r="UVT184" s="984"/>
      <c r="UVU184" s="984"/>
      <c r="UVV184" s="984"/>
      <c r="UVW184" s="984"/>
      <c r="UVX184" s="984"/>
      <c r="UVY184" s="984"/>
      <c r="UVZ184" s="984"/>
      <c r="UWA184" s="984"/>
      <c r="UWB184" s="984"/>
      <c r="UWC184" s="984"/>
      <c r="UWD184" s="984"/>
      <c r="UWE184" s="984"/>
      <c r="UWF184" s="984"/>
      <c r="UWG184" s="984"/>
      <c r="UWH184" s="984"/>
      <c r="UWI184" s="984"/>
      <c r="UWJ184" s="984"/>
      <c r="UWK184" s="984"/>
      <c r="UWL184" s="984"/>
      <c r="UWM184" s="984"/>
      <c r="UWN184" s="984"/>
      <c r="UWO184" s="984"/>
      <c r="UWP184" s="984"/>
      <c r="UWQ184" s="984"/>
      <c r="UWR184" s="984"/>
      <c r="UWS184" s="984"/>
      <c r="UWT184" s="984"/>
      <c r="UWU184" s="984"/>
      <c r="UWV184" s="984"/>
      <c r="UWW184" s="984"/>
      <c r="UWX184" s="984"/>
      <c r="UWY184" s="984"/>
      <c r="UWZ184" s="984"/>
      <c r="UXA184" s="984"/>
      <c r="UXB184" s="984"/>
      <c r="UXC184" s="984"/>
      <c r="UXD184" s="984"/>
      <c r="UXE184" s="984"/>
      <c r="UXF184" s="984"/>
      <c r="UXG184" s="984"/>
      <c r="UXH184" s="984"/>
      <c r="UXI184" s="984"/>
      <c r="UXJ184" s="984"/>
      <c r="UXK184" s="984"/>
      <c r="UXL184" s="984"/>
      <c r="UXM184" s="984"/>
      <c r="UXN184" s="984"/>
      <c r="UXO184" s="984"/>
      <c r="UXP184" s="984"/>
      <c r="UXQ184" s="984"/>
      <c r="UXR184" s="984"/>
      <c r="UXS184" s="984"/>
      <c r="UXT184" s="984"/>
      <c r="UXU184" s="984"/>
      <c r="UXV184" s="984"/>
      <c r="UXW184" s="984"/>
      <c r="UXX184" s="984"/>
      <c r="UXY184" s="984"/>
      <c r="UXZ184" s="984"/>
      <c r="UYA184" s="984"/>
      <c r="UYB184" s="984"/>
      <c r="UYC184" s="984"/>
      <c r="UYD184" s="984"/>
      <c r="UYE184" s="984"/>
      <c r="UYF184" s="984"/>
      <c r="UYG184" s="984"/>
      <c r="UYH184" s="984"/>
      <c r="UYI184" s="984"/>
      <c r="UYJ184" s="984"/>
      <c r="UYK184" s="984"/>
      <c r="UYL184" s="984"/>
      <c r="UYM184" s="984"/>
      <c r="UYN184" s="984"/>
      <c r="UYO184" s="984"/>
      <c r="UYP184" s="984"/>
      <c r="UYQ184" s="984"/>
      <c r="UYR184" s="984"/>
      <c r="UYS184" s="984"/>
      <c r="UYT184" s="984"/>
      <c r="UYU184" s="984"/>
      <c r="UYV184" s="984"/>
      <c r="UYW184" s="984"/>
      <c r="UYX184" s="984"/>
      <c r="UYY184" s="984"/>
      <c r="UYZ184" s="984"/>
      <c r="UZA184" s="984"/>
      <c r="UZB184" s="984"/>
      <c r="UZC184" s="984"/>
      <c r="UZD184" s="984"/>
      <c r="UZE184" s="984"/>
      <c r="UZF184" s="984"/>
      <c r="UZG184" s="984"/>
      <c r="UZH184" s="984"/>
      <c r="UZI184" s="984"/>
      <c r="UZJ184" s="984"/>
      <c r="UZK184" s="984"/>
      <c r="UZL184" s="984"/>
      <c r="UZM184" s="984"/>
      <c r="UZN184" s="984"/>
      <c r="UZO184" s="984"/>
      <c r="UZP184" s="984"/>
      <c r="UZQ184" s="984"/>
      <c r="UZR184" s="984"/>
      <c r="UZS184" s="984"/>
      <c r="UZT184" s="984"/>
      <c r="UZU184" s="984"/>
      <c r="UZV184" s="984"/>
      <c r="UZW184" s="984"/>
      <c r="UZX184" s="984"/>
      <c r="UZY184" s="984"/>
      <c r="UZZ184" s="984"/>
      <c r="VAA184" s="984"/>
      <c r="VAB184" s="984"/>
      <c r="VAC184" s="984"/>
      <c r="VAD184" s="984"/>
      <c r="VAE184" s="984"/>
      <c r="VAF184" s="984"/>
      <c r="VAG184" s="984"/>
      <c r="VAH184" s="984"/>
      <c r="VAI184" s="984"/>
      <c r="VAJ184" s="984"/>
      <c r="VAK184" s="984"/>
      <c r="VAL184" s="984"/>
      <c r="VAM184" s="984"/>
      <c r="VAN184" s="984"/>
      <c r="VAO184" s="984"/>
      <c r="VAP184" s="984"/>
      <c r="VAQ184" s="984"/>
      <c r="VAR184" s="984"/>
      <c r="VAS184" s="984"/>
      <c r="VAT184" s="984"/>
      <c r="VAU184" s="984"/>
      <c r="VAV184" s="984"/>
      <c r="VAW184" s="984"/>
      <c r="VAX184" s="984"/>
      <c r="VAY184" s="984"/>
      <c r="VAZ184" s="984"/>
      <c r="VBA184" s="984"/>
      <c r="VBB184" s="984"/>
      <c r="VBC184" s="984"/>
      <c r="VBD184" s="984"/>
      <c r="VBE184" s="984"/>
      <c r="VBF184" s="984"/>
      <c r="VBG184" s="984"/>
      <c r="VBH184" s="984"/>
      <c r="VBI184" s="984"/>
      <c r="VBJ184" s="984"/>
      <c r="VBK184" s="984"/>
      <c r="VBL184" s="984"/>
      <c r="VBM184" s="984"/>
      <c r="VBN184" s="984"/>
      <c r="VBO184" s="984"/>
      <c r="VBP184" s="984"/>
      <c r="VBQ184" s="984"/>
      <c r="VBR184" s="984"/>
      <c r="VBS184" s="984"/>
      <c r="VBT184" s="984"/>
      <c r="VBU184" s="984"/>
      <c r="VBV184" s="984"/>
      <c r="VBW184" s="984"/>
      <c r="VBX184" s="984"/>
      <c r="VBY184" s="984"/>
      <c r="VBZ184" s="984"/>
      <c r="VCA184" s="984"/>
      <c r="VCB184" s="984"/>
      <c r="VCC184" s="984"/>
      <c r="VCD184" s="984"/>
      <c r="VCE184" s="984"/>
      <c r="VCF184" s="984"/>
      <c r="VCG184" s="984"/>
      <c r="VCH184" s="984"/>
      <c r="VCI184" s="984"/>
      <c r="VCJ184" s="984"/>
      <c r="VCK184" s="984"/>
      <c r="VCL184" s="984"/>
      <c r="VCM184" s="984"/>
      <c r="VCN184" s="984"/>
      <c r="VCO184" s="984"/>
      <c r="VCP184" s="984"/>
      <c r="VCQ184" s="984"/>
      <c r="VCR184" s="984"/>
      <c r="VCS184" s="984"/>
      <c r="VCT184" s="984"/>
      <c r="VCU184" s="984"/>
      <c r="VCV184" s="984"/>
      <c r="VCW184" s="984"/>
      <c r="VCX184" s="984"/>
      <c r="VCY184" s="984"/>
      <c r="VCZ184" s="984"/>
      <c r="VDA184" s="984"/>
      <c r="VDB184" s="984"/>
      <c r="VDC184" s="984"/>
      <c r="VDD184" s="984"/>
      <c r="VDE184" s="984"/>
      <c r="VDF184" s="984"/>
      <c r="VDG184" s="984"/>
      <c r="VDH184" s="984"/>
      <c r="VDI184" s="984"/>
      <c r="VDJ184" s="984"/>
      <c r="VDK184" s="984"/>
      <c r="VDL184" s="984"/>
      <c r="VDM184" s="984"/>
      <c r="VDN184" s="984"/>
      <c r="VDO184" s="984"/>
      <c r="VDP184" s="984"/>
      <c r="VDQ184" s="984"/>
      <c r="VDR184" s="984"/>
      <c r="VDS184" s="984"/>
      <c r="VDT184" s="984"/>
      <c r="VDU184" s="984"/>
      <c r="VDV184" s="984"/>
      <c r="VDW184" s="984"/>
      <c r="VDX184" s="984"/>
      <c r="VDY184" s="984"/>
      <c r="VDZ184" s="984"/>
      <c r="VEA184" s="984"/>
      <c r="VEB184" s="984"/>
      <c r="VEC184" s="984"/>
      <c r="VED184" s="984"/>
      <c r="VEE184" s="984"/>
      <c r="VEF184" s="984"/>
      <c r="VEG184" s="984"/>
      <c r="VEH184" s="984"/>
      <c r="VEI184" s="984"/>
      <c r="VEJ184" s="984"/>
      <c r="VEK184" s="984"/>
      <c r="VEL184" s="984"/>
      <c r="VEM184" s="984"/>
      <c r="VEN184" s="984"/>
      <c r="VEO184" s="984"/>
      <c r="VEP184" s="984"/>
      <c r="VEQ184" s="984"/>
      <c r="VER184" s="984"/>
      <c r="VES184" s="984"/>
      <c r="VET184" s="984"/>
      <c r="VEU184" s="984"/>
      <c r="VEV184" s="984"/>
      <c r="VEW184" s="984"/>
      <c r="VEX184" s="984"/>
      <c r="VEY184" s="984"/>
      <c r="VEZ184" s="984"/>
      <c r="VFA184" s="984"/>
      <c r="VFB184" s="984"/>
      <c r="VFC184" s="984"/>
      <c r="VFD184" s="984"/>
      <c r="VFE184" s="984"/>
      <c r="VFF184" s="984"/>
      <c r="VFG184" s="984"/>
      <c r="VFH184" s="984"/>
      <c r="VFI184" s="984"/>
      <c r="VFJ184" s="984"/>
      <c r="VFK184" s="984"/>
      <c r="VFL184" s="984"/>
      <c r="VFM184" s="984"/>
      <c r="VFN184" s="984"/>
      <c r="VFO184" s="984"/>
      <c r="VFP184" s="984"/>
      <c r="VFQ184" s="984"/>
      <c r="VFR184" s="984"/>
      <c r="VFS184" s="984"/>
      <c r="VFT184" s="984"/>
      <c r="VFU184" s="984"/>
      <c r="VFV184" s="984"/>
      <c r="VFW184" s="984"/>
      <c r="VFX184" s="984"/>
      <c r="VFY184" s="984"/>
      <c r="VFZ184" s="984"/>
      <c r="VGA184" s="984"/>
      <c r="VGB184" s="984"/>
      <c r="VGC184" s="984"/>
      <c r="VGD184" s="984"/>
      <c r="VGE184" s="984"/>
      <c r="VGF184" s="984"/>
      <c r="VGG184" s="984"/>
      <c r="VGH184" s="984"/>
      <c r="VGI184" s="984"/>
      <c r="VGJ184" s="984"/>
      <c r="VGK184" s="984"/>
      <c r="VGL184" s="984"/>
      <c r="VGM184" s="984"/>
      <c r="VGN184" s="984"/>
      <c r="VGO184" s="984"/>
      <c r="VGP184" s="984"/>
      <c r="VGQ184" s="984"/>
      <c r="VGR184" s="984"/>
      <c r="VGS184" s="984"/>
      <c r="VGT184" s="984"/>
      <c r="VGU184" s="984"/>
      <c r="VGV184" s="984"/>
      <c r="VGW184" s="984"/>
      <c r="VGX184" s="984"/>
      <c r="VGY184" s="984"/>
      <c r="VGZ184" s="984"/>
      <c r="VHA184" s="984"/>
      <c r="VHB184" s="984"/>
      <c r="VHC184" s="984"/>
      <c r="VHD184" s="984"/>
      <c r="VHE184" s="984"/>
      <c r="VHF184" s="984"/>
      <c r="VHG184" s="984"/>
      <c r="VHH184" s="984"/>
      <c r="VHI184" s="984"/>
      <c r="VHJ184" s="984"/>
      <c r="VHK184" s="984"/>
      <c r="VHL184" s="984"/>
      <c r="VHM184" s="984"/>
      <c r="VHN184" s="984"/>
      <c r="VHO184" s="984"/>
      <c r="VHP184" s="984"/>
      <c r="VHQ184" s="984"/>
      <c r="VHR184" s="984"/>
      <c r="VHS184" s="984"/>
      <c r="VHT184" s="984"/>
      <c r="VHU184" s="984"/>
      <c r="VHV184" s="984"/>
      <c r="VHW184" s="984"/>
      <c r="VHX184" s="984"/>
      <c r="VHY184" s="984"/>
      <c r="VHZ184" s="984"/>
      <c r="VIA184" s="984"/>
      <c r="VIB184" s="984"/>
      <c r="VIC184" s="984"/>
      <c r="VID184" s="984"/>
      <c r="VIE184" s="984"/>
      <c r="VIF184" s="984"/>
      <c r="VIG184" s="984"/>
      <c r="VIH184" s="984"/>
      <c r="VII184" s="984"/>
      <c r="VIJ184" s="984"/>
      <c r="VIK184" s="984"/>
      <c r="VIL184" s="984"/>
      <c r="VIM184" s="984"/>
      <c r="VIN184" s="984"/>
      <c r="VIO184" s="984"/>
      <c r="VIP184" s="984"/>
      <c r="VIQ184" s="984"/>
      <c r="VIR184" s="984"/>
      <c r="VIS184" s="984"/>
      <c r="VIT184" s="984"/>
      <c r="VIU184" s="984"/>
      <c r="VIV184" s="984"/>
      <c r="VIW184" s="984"/>
      <c r="VIX184" s="984"/>
      <c r="VIY184" s="984"/>
      <c r="VIZ184" s="984"/>
      <c r="VJA184" s="984"/>
      <c r="VJB184" s="984"/>
      <c r="VJC184" s="984"/>
      <c r="VJD184" s="984"/>
      <c r="VJE184" s="984"/>
      <c r="VJF184" s="984"/>
      <c r="VJG184" s="984"/>
      <c r="VJH184" s="984"/>
      <c r="VJI184" s="984"/>
      <c r="VJJ184" s="984"/>
      <c r="VJK184" s="984"/>
      <c r="VJL184" s="984"/>
      <c r="VJM184" s="984"/>
      <c r="VJN184" s="984"/>
      <c r="VJO184" s="984"/>
      <c r="VJP184" s="984"/>
      <c r="VJQ184" s="984"/>
      <c r="VJR184" s="984"/>
      <c r="VJS184" s="984"/>
      <c r="VJT184" s="984"/>
      <c r="VJU184" s="984"/>
      <c r="VJV184" s="984"/>
      <c r="VJW184" s="984"/>
      <c r="VJX184" s="984"/>
      <c r="VJY184" s="984"/>
      <c r="VJZ184" s="984"/>
      <c r="VKA184" s="984"/>
      <c r="VKB184" s="984"/>
      <c r="VKC184" s="984"/>
      <c r="VKD184" s="984"/>
      <c r="VKE184" s="984"/>
      <c r="VKF184" s="984"/>
      <c r="VKG184" s="984"/>
      <c r="VKH184" s="984"/>
      <c r="VKI184" s="984"/>
      <c r="VKJ184" s="984"/>
      <c r="VKK184" s="984"/>
      <c r="VKL184" s="984"/>
      <c r="VKM184" s="984"/>
      <c r="VKN184" s="984"/>
      <c r="VKO184" s="984"/>
      <c r="VKP184" s="984"/>
      <c r="VKQ184" s="984"/>
      <c r="VKR184" s="984"/>
      <c r="VKS184" s="984"/>
      <c r="VKT184" s="984"/>
      <c r="VKU184" s="984"/>
      <c r="VKV184" s="984"/>
      <c r="VKW184" s="984"/>
      <c r="VKX184" s="984"/>
      <c r="VKY184" s="984"/>
      <c r="VKZ184" s="984"/>
      <c r="VLA184" s="984"/>
      <c r="VLB184" s="984"/>
      <c r="VLC184" s="984"/>
      <c r="VLD184" s="984"/>
      <c r="VLE184" s="984"/>
      <c r="VLF184" s="984"/>
      <c r="VLG184" s="984"/>
      <c r="VLH184" s="984"/>
      <c r="VLI184" s="984"/>
      <c r="VLJ184" s="984"/>
      <c r="VLK184" s="984"/>
      <c r="VLL184" s="984"/>
      <c r="VLM184" s="984"/>
      <c r="VLN184" s="984"/>
      <c r="VLO184" s="984"/>
      <c r="VLP184" s="984"/>
      <c r="VLQ184" s="984"/>
      <c r="VLR184" s="984"/>
      <c r="VLS184" s="984"/>
      <c r="VLT184" s="984"/>
      <c r="VLU184" s="984"/>
      <c r="VLV184" s="984"/>
      <c r="VLW184" s="984"/>
      <c r="VLX184" s="984"/>
      <c r="VLY184" s="984"/>
      <c r="VLZ184" s="984"/>
      <c r="VMA184" s="984"/>
      <c r="VMB184" s="984"/>
      <c r="VMC184" s="984"/>
      <c r="VMD184" s="984"/>
      <c r="VME184" s="984"/>
      <c r="VMF184" s="984"/>
      <c r="VMG184" s="984"/>
      <c r="VMH184" s="984"/>
      <c r="VMI184" s="984"/>
      <c r="VMJ184" s="984"/>
      <c r="VMK184" s="984"/>
      <c r="VML184" s="984"/>
      <c r="VMM184" s="984"/>
      <c r="VMN184" s="984"/>
      <c r="VMO184" s="984"/>
      <c r="VMP184" s="984"/>
      <c r="VMQ184" s="984"/>
      <c r="VMR184" s="984"/>
      <c r="VMS184" s="984"/>
      <c r="VMT184" s="984"/>
      <c r="VMU184" s="984"/>
      <c r="VMV184" s="984"/>
      <c r="VMW184" s="984"/>
      <c r="VMX184" s="984"/>
      <c r="VMY184" s="984"/>
      <c r="VMZ184" s="984"/>
      <c r="VNA184" s="984"/>
      <c r="VNB184" s="984"/>
      <c r="VNC184" s="984"/>
      <c r="VND184" s="984"/>
      <c r="VNE184" s="984"/>
      <c r="VNF184" s="984"/>
      <c r="VNG184" s="984"/>
      <c r="VNH184" s="984"/>
      <c r="VNI184" s="984"/>
      <c r="VNJ184" s="984"/>
      <c r="VNK184" s="984"/>
      <c r="VNL184" s="984"/>
      <c r="VNM184" s="984"/>
      <c r="VNN184" s="984"/>
      <c r="VNO184" s="984"/>
      <c r="VNP184" s="984"/>
      <c r="VNQ184" s="984"/>
      <c r="VNR184" s="984"/>
      <c r="VNS184" s="984"/>
      <c r="VNT184" s="984"/>
      <c r="VNU184" s="984"/>
      <c r="VNV184" s="984"/>
      <c r="VNW184" s="984"/>
      <c r="VNX184" s="984"/>
      <c r="VNY184" s="984"/>
      <c r="VNZ184" s="984"/>
      <c r="VOA184" s="984"/>
      <c r="VOB184" s="984"/>
      <c r="VOC184" s="984"/>
      <c r="VOD184" s="984"/>
      <c r="VOE184" s="984"/>
      <c r="VOF184" s="984"/>
      <c r="VOG184" s="984"/>
      <c r="VOH184" s="984"/>
      <c r="VOI184" s="984"/>
      <c r="VOJ184" s="984"/>
      <c r="VOK184" s="984"/>
      <c r="VOL184" s="984"/>
      <c r="VOM184" s="984"/>
      <c r="VON184" s="984"/>
      <c r="VOO184" s="984"/>
      <c r="VOP184" s="984"/>
      <c r="VOQ184" s="984"/>
      <c r="VOR184" s="984"/>
      <c r="VOS184" s="984"/>
      <c r="VOT184" s="984"/>
      <c r="VOU184" s="984"/>
      <c r="VOV184" s="984"/>
      <c r="VOW184" s="984"/>
      <c r="VOX184" s="984"/>
      <c r="VOY184" s="984"/>
      <c r="VOZ184" s="984"/>
      <c r="VPA184" s="984"/>
      <c r="VPB184" s="984"/>
      <c r="VPC184" s="984"/>
      <c r="VPD184" s="984"/>
      <c r="VPE184" s="984"/>
      <c r="VPF184" s="984"/>
      <c r="VPG184" s="984"/>
      <c r="VPH184" s="984"/>
      <c r="VPI184" s="984"/>
      <c r="VPJ184" s="984"/>
      <c r="VPK184" s="984"/>
      <c r="VPL184" s="984"/>
      <c r="VPM184" s="984"/>
      <c r="VPN184" s="984"/>
      <c r="VPO184" s="984"/>
      <c r="VPP184" s="984"/>
      <c r="VPQ184" s="984"/>
      <c r="VPR184" s="984"/>
      <c r="VPS184" s="984"/>
      <c r="VPT184" s="984"/>
      <c r="VPU184" s="984"/>
      <c r="VPV184" s="984"/>
      <c r="VPW184" s="984"/>
      <c r="VPX184" s="984"/>
      <c r="VPY184" s="984"/>
      <c r="VPZ184" s="984"/>
      <c r="VQA184" s="984"/>
      <c r="VQB184" s="984"/>
      <c r="VQC184" s="984"/>
      <c r="VQD184" s="984"/>
      <c r="VQE184" s="984"/>
      <c r="VQF184" s="984"/>
      <c r="VQG184" s="984"/>
      <c r="VQH184" s="984"/>
      <c r="VQI184" s="984"/>
      <c r="VQJ184" s="984"/>
      <c r="VQK184" s="984"/>
      <c r="VQL184" s="984"/>
      <c r="VQM184" s="984"/>
      <c r="VQN184" s="984"/>
      <c r="VQO184" s="984"/>
      <c r="VQP184" s="984"/>
      <c r="VQQ184" s="984"/>
      <c r="VQR184" s="984"/>
      <c r="VQS184" s="984"/>
      <c r="VQT184" s="984"/>
      <c r="VQU184" s="984"/>
      <c r="VQV184" s="984"/>
      <c r="VQW184" s="984"/>
      <c r="VQX184" s="984"/>
      <c r="VQY184" s="984"/>
      <c r="VQZ184" s="984"/>
      <c r="VRA184" s="984"/>
      <c r="VRB184" s="984"/>
      <c r="VRC184" s="984"/>
      <c r="VRD184" s="984"/>
      <c r="VRE184" s="984"/>
      <c r="VRF184" s="984"/>
      <c r="VRG184" s="984"/>
      <c r="VRH184" s="984"/>
      <c r="VRI184" s="984"/>
      <c r="VRJ184" s="984"/>
      <c r="VRK184" s="984"/>
      <c r="VRL184" s="984"/>
      <c r="VRM184" s="984"/>
      <c r="VRN184" s="984"/>
      <c r="VRO184" s="984"/>
      <c r="VRP184" s="984"/>
      <c r="VRQ184" s="984"/>
      <c r="VRR184" s="984"/>
      <c r="VRS184" s="984"/>
      <c r="VRT184" s="984"/>
      <c r="VRU184" s="984"/>
      <c r="VRV184" s="984"/>
      <c r="VRW184" s="984"/>
      <c r="VRX184" s="984"/>
      <c r="VRY184" s="984"/>
      <c r="VRZ184" s="984"/>
      <c r="VSA184" s="984"/>
      <c r="VSB184" s="984"/>
      <c r="VSC184" s="984"/>
      <c r="VSD184" s="984"/>
      <c r="VSE184" s="984"/>
      <c r="VSF184" s="984"/>
      <c r="VSG184" s="984"/>
      <c r="VSH184" s="984"/>
      <c r="VSI184" s="984"/>
      <c r="VSJ184" s="984"/>
      <c r="VSK184" s="984"/>
      <c r="VSL184" s="984"/>
      <c r="VSM184" s="984"/>
      <c r="VSN184" s="984"/>
      <c r="VSO184" s="984"/>
      <c r="VSP184" s="984"/>
      <c r="VSQ184" s="984"/>
      <c r="VSR184" s="984"/>
      <c r="VSS184" s="984"/>
      <c r="VST184" s="984"/>
      <c r="VSU184" s="984"/>
      <c r="VSV184" s="984"/>
      <c r="VSW184" s="984"/>
      <c r="VSX184" s="984"/>
      <c r="VSY184" s="984"/>
      <c r="VSZ184" s="984"/>
      <c r="VTA184" s="984"/>
      <c r="VTB184" s="984"/>
      <c r="VTC184" s="984"/>
      <c r="VTD184" s="984"/>
      <c r="VTE184" s="984"/>
      <c r="VTF184" s="984"/>
      <c r="VTG184" s="984"/>
      <c r="VTH184" s="984"/>
      <c r="VTI184" s="984"/>
      <c r="VTJ184" s="984"/>
      <c r="VTK184" s="984"/>
      <c r="VTL184" s="984"/>
      <c r="VTM184" s="984"/>
      <c r="VTN184" s="984"/>
      <c r="VTO184" s="984"/>
      <c r="VTP184" s="984"/>
      <c r="VTQ184" s="984"/>
      <c r="VTR184" s="984"/>
      <c r="VTS184" s="984"/>
      <c r="VTT184" s="984"/>
      <c r="VTU184" s="984"/>
      <c r="VTV184" s="984"/>
      <c r="VTW184" s="984"/>
      <c r="VTX184" s="984"/>
      <c r="VTY184" s="984"/>
      <c r="VTZ184" s="984"/>
      <c r="VUA184" s="984"/>
      <c r="VUB184" s="984"/>
      <c r="VUC184" s="984"/>
      <c r="VUD184" s="984"/>
      <c r="VUE184" s="984"/>
      <c r="VUF184" s="984"/>
      <c r="VUG184" s="984"/>
      <c r="VUH184" s="984"/>
      <c r="VUI184" s="984"/>
      <c r="VUJ184" s="984"/>
      <c r="VUK184" s="984"/>
      <c r="VUL184" s="984"/>
      <c r="VUM184" s="984"/>
      <c r="VUN184" s="984"/>
      <c r="VUO184" s="984"/>
      <c r="VUP184" s="984"/>
      <c r="VUQ184" s="984"/>
      <c r="VUR184" s="984"/>
      <c r="VUS184" s="984"/>
      <c r="VUT184" s="984"/>
      <c r="VUU184" s="984"/>
      <c r="VUV184" s="984"/>
      <c r="VUW184" s="984"/>
      <c r="VUX184" s="984"/>
      <c r="VUY184" s="984"/>
      <c r="VUZ184" s="984"/>
      <c r="VVA184" s="984"/>
      <c r="VVB184" s="984"/>
      <c r="VVC184" s="984"/>
      <c r="VVD184" s="984"/>
      <c r="VVE184" s="984"/>
      <c r="VVF184" s="984"/>
      <c r="VVG184" s="984"/>
      <c r="VVH184" s="984"/>
      <c r="VVI184" s="984"/>
      <c r="VVJ184" s="984"/>
      <c r="VVK184" s="984"/>
      <c r="VVL184" s="984"/>
      <c r="VVM184" s="984"/>
      <c r="VVN184" s="984"/>
      <c r="VVO184" s="984"/>
      <c r="VVP184" s="984"/>
      <c r="VVQ184" s="984"/>
      <c r="VVR184" s="984"/>
      <c r="VVS184" s="984"/>
      <c r="VVT184" s="984"/>
      <c r="VVU184" s="984"/>
      <c r="VVV184" s="984"/>
      <c r="VVW184" s="984"/>
      <c r="VVX184" s="984"/>
      <c r="VVY184" s="984"/>
      <c r="VVZ184" s="984"/>
      <c r="VWA184" s="984"/>
      <c r="VWB184" s="984"/>
      <c r="VWC184" s="984"/>
      <c r="VWD184" s="984"/>
      <c r="VWE184" s="984"/>
      <c r="VWF184" s="984"/>
      <c r="VWG184" s="984"/>
      <c r="VWH184" s="984"/>
      <c r="VWI184" s="984"/>
      <c r="VWJ184" s="984"/>
      <c r="VWK184" s="984"/>
      <c r="VWL184" s="984"/>
      <c r="VWM184" s="984"/>
      <c r="VWN184" s="984"/>
      <c r="VWO184" s="984"/>
      <c r="VWP184" s="984"/>
      <c r="VWQ184" s="984"/>
      <c r="VWR184" s="984"/>
      <c r="VWS184" s="984"/>
      <c r="VWT184" s="984"/>
      <c r="VWU184" s="984"/>
      <c r="VWV184" s="984"/>
      <c r="VWW184" s="984"/>
      <c r="VWX184" s="984"/>
      <c r="VWY184" s="984"/>
      <c r="VWZ184" s="984"/>
      <c r="VXA184" s="984"/>
      <c r="VXB184" s="984"/>
      <c r="VXC184" s="984"/>
      <c r="VXD184" s="984"/>
      <c r="VXE184" s="984"/>
      <c r="VXF184" s="984"/>
      <c r="VXG184" s="984"/>
      <c r="VXH184" s="984"/>
      <c r="VXI184" s="984"/>
      <c r="VXJ184" s="984"/>
      <c r="VXK184" s="984"/>
      <c r="VXL184" s="984"/>
      <c r="VXM184" s="984"/>
      <c r="VXN184" s="984"/>
      <c r="VXO184" s="984"/>
      <c r="VXP184" s="984"/>
      <c r="VXQ184" s="984"/>
      <c r="VXR184" s="984"/>
      <c r="VXS184" s="984"/>
      <c r="VXT184" s="984"/>
      <c r="VXU184" s="984"/>
      <c r="VXV184" s="984"/>
      <c r="VXW184" s="984"/>
      <c r="VXX184" s="984"/>
      <c r="VXY184" s="984"/>
      <c r="VXZ184" s="984"/>
      <c r="VYA184" s="984"/>
      <c r="VYB184" s="984"/>
      <c r="VYC184" s="984"/>
      <c r="VYD184" s="984"/>
      <c r="VYE184" s="984"/>
      <c r="VYF184" s="984"/>
      <c r="VYG184" s="984"/>
      <c r="VYH184" s="984"/>
      <c r="VYI184" s="984"/>
      <c r="VYJ184" s="984"/>
      <c r="VYK184" s="984"/>
      <c r="VYL184" s="984"/>
      <c r="VYM184" s="984"/>
      <c r="VYN184" s="984"/>
      <c r="VYO184" s="984"/>
      <c r="VYP184" s="984"/>
      <c r="VYQ184" s="984"/>
      <c r="VYR184" s="984"/>
      <c r="VYS184" s="984"/>
      <c r="VYT184" s="984"/>
      <c r="VYU184" s="984"/>
      <c r="VYV184" s="984"/>
      <c r="VYW184" s="984"/>
      <c r="VYX184" s="984"/>
      <c r="VYY184" s="984"/>
      <c r="VYZ184" s="984"/>
      <c r="VZA184" s="984"/>
      <c r="VZB184" s="984"/>
      <c r="VZC184" s="984"/>
      <c r="VZD184" s="984"/>
      <c r="VZE184" s="984"/>
      <c r="VZF184" s="984"/>
      <c r="VZG184" s="984"/>
      <c r="VZH184" s="984"/>
      <c r="VZI184" s="984"/>
      <c r="VZJ184" s="984"/>
      <c r="VZK184" s="984"/>
      <c r="VZL184" s="984"/>
      <c r="VZM184" s="984"/>
      <c r="VZN184" s="984"/>
      <c r="VZO184" s="984"/>
      <c r="VZP184" s="984"/>
      <c r="VZQ184" s="984"/>
      <c r="VZR184" s="984"/>
      <c r="VZS184" s="984"/>
      <c r="VZT184" s="984"/>
      <c r="VZU184" s="984"/>
      <c r="VZV184" s="984"/>
      <c r="VZW184" s="984"/>
      <c r="VZX184" s="984"/>
      <c r="VZY184" s="984"/>
      <c r="VZZ184" s="984"/>
      <c r="WAA184" s="984"/>
      <c r="WAB184" s="984"/>
      <c r="WAC184" s="984"/>
      <c r="WAD184" s="984"/>
      <c r="WAE184" s="984"/>
      <c r="WAF184" s="984"/>
      <c r="WAG184" s="984"/>
      <c r="WAH184" s="984"/>
      <c r="WAI184" s="984"/>
      <c r="WAJ184" s="984"/>
      <c r="WAK184" s="984"/>
      <c r="WAL184" s="984"/>
      <c r="WAM184" s="984"/>
      <c r="WAN184" s="984"/>
      <c r="WAO184" s="984"/>
      <c r="WAP184" s="984"/>
      <c r="WAQ184" s="984"/>
      <c r="WAR184" s="984"/>
      <c r="WAS184" s="984"/>
      <c r="WAT184" s="984"/>
      <c r="WAU184" s="984"/>
      <c r="WAV184" s="984"/>
      <c r="WAW184" s="984"/>
      <c r="WAX184" s="984"/>
      <c r="WAY184" s="984"/>
      <c r="WAZ184" s="984"/>
      <c r="WBA184" s="984"/>
      <c r="WBB184" s="984"/>
      <c r="WBC184" s="984"/>
      <c r="WBD184" s="984"/>
      <c r="WBE184" s="984"/>
      <c r="WBF184" s="984"/>
      <c r="WBG184" s="984"/>
      <c r="WBH184" s="984"/>
      <c r="WBI184" s="984"/>
      <c r="WBJ184" s="984"/>
      <c r="WBK184" s="984"/>
      <c r="WBL184" s="984"/>
      <c r="WBM184" s="984"/>
      <c r="WBN184" s="984"/>
      <c r="WBO184" s="984"/>
      <c r="WBP184" s="984"/>
      <c r="WBQ184" s="984"/>
      <c r="WBR184" s="984"/>
      <c r="WBS184" s="984"/>
      <c r="WBT184" s="984"/>
      <c r="WBU184" s="984"/>
      <c r="WBV184" s="984"/>
      <c r="WBW184" s="984"/>
      <c r="WBX184" s="984"/>
      <c r="WBY184" s="984"/>
      <c r="WBZ184" s="984"/>
      <c r="WCA184" s="984"/>
      <c r="WCB184" s="984"/>
      <c r="WCC184" s="984"/>
      <c r="WCD184" s="984"/>
      <c r="WCE184" s="984"/>
      <c r="WCF184" s="984"/>
      <c r="WCG184" s="984"/>
      <c r="WCH184" s="984"/>
      <c r="WCI184" s="984"/>
      <c r="WCJ184" s="984"/>
      <c r="WCK184" s="984"/>
      <c r="WCL184" s="984"/>
      <c r="WCM184" s="984"/>
      <c r="WCN184" s="984"/>
      <c r="WCO184" s="984"/>
      <c r="WCP184" s="984"/>
      <c r="WCQ184" s="984"/>
      <c r="WCR184" s="984"/>
      <c r="WCS184" s="984"/>
      <c r="WCT184" s="984"/>
      <c r="WCU184" s="984"/>
      <c r="WCV184" s="984"/>
      <c r="WCW184" s="984"/>
      <c r="WCX184" s="984"/>
      <c r="WCY184" s="984"/>
      <c r="WCZ184" s="984"/>
      <c r="WDA184" s="984"/>
      <c r="WDB184" s="984"/>
      <c r="WDC184" s="984"/>
      <c r="WDD184" s="984"/>
      <c r="WDE184" s="984"/>
      <c r="WDF184" s="984"/>
      <c r="WDG184" s="984"/>
      <c r="WDH184" s="984"/>
      <c r="WDI184" s="984"/>
      <c r="WDJ184" s="984"/>
      <c r="WDK184" s="984"/>
      <c r="WDL184" s="984"/>
      <c r="WDM184" s="984"/>
      <c r="WDN184" s="984"/>
      <c r="WDO184" s="984"/>
      <c r="WDP184" s="984"/>
      <c r="WDQ184" s="984"/>
      <c r="WDR184" s="984"/>
      <c r="WDS184" s="984"/>
      <c r="WDT184" s="984"/>
      <c r="WDU184" s="984"/>
      <c r="WDV184" s="984"/>
      <c r="WDW184" s="984"/>
      <c r="WDX184" s="984"/>
      <c r="WDY184" s="984"/>
      <c r="WDZ184" s="984"/>
      <c r="WEA184" s="984"/>
      <c r="WEB184" s="984"/>
      <c r="WEC184" s="984"/>
      <c r="WED184" s="984"/>
      <c r="WEE184" s="984"/>
      <c r="WEF184" s="984"/>
      <c r="WEG184" s="984"/>
      <c r="WEH184" s="984"/>
      <c r="WEI184" s="984"/>
      <c r="WEJ184" s="984"/>
      <c r="WEK184" s="984"/>
      <c r="WEL184" s="984"/>
      <c r="WEM184" s="984"/>
      <c r="WEN184" s="984"/>
      <c r="WEO184" s="984"/>
      <c r="WEP184" s="984"/>
      <c r="WEQ184" s="984"/>
      <c r="WER184" s="984"/>
      <c r="WES184" s="984"/>
      <c r="WET184" s="984"/>
      <c r="WEU184" s="984"/>
      <c r="WEV184" s="984"/>
      <c r="WEW184" s="984"/>
      <c r="WEX184" s="984"/>
      <c r="WEY184" s="984"/>
      <c r="WEZ184" s="984"/>
      <c r="WFA184" s="984"/>
      <c r="WFB184" s="984"/>
      <c r="WFC184" s="984"/>
      <c r="WFD184" s="984"/>
      <c r="WFE184" s="984"/>
      <c r="WFF184" s="984"/>
      <c r="WFG184" s="984"/>
      <c r="WFH184" s="984"/>
      <c r="WFI184" s="984"/>
      <c r="WFJ184" s="984"/>
      <c r="WFK184" s="984"/>
      <c r="WFL184" s="984"/>
      <c r="WFM184" s="984"/>
      <c r="WFN184" s="984"/>
      <c r="WFO184" s="984"/>
      <c r="WFP184" s="984"/>
      <c r="WFQ184" s="984"/>
      <c r="WFR184" s="984"/>
      <c r="WFS184" s="984"/>
      <c r="WFT184" s="984"/>
      <c r="WFU184" s="984"/>
      <c r="WFV184" s="984"/>
      <c r="WFW184" s="984"/>
      <c r="WFX184" s="984"/>
      <c r="WFY184" s="984"/>
      <c r="WFZ184" s="984"/>
      <c r="WGA184" s="984"/>
      <c r="WGB184" s="984"/>
      <c r="WGC184" s="984"/>
      <c r="WGD184" s="984"/>
      <c r="WGE184" s="984"/>
      <c r="WGF184" s="984"/>
      <c r="WGG184" s="984"/>
      <c r="WGH184" s="984"/>
      <c r="WGI184" s="984"/>
      <c r="WGJ184" s="984"/>
      <c r="WGK184" s="984"/>
      <c r="WGL184" s="984"/>
      <c r="WGM184" s="984"/>
      <c r="WGN184" s="984"/>
      <c r="WGO184" s="984"/>
      <c r="WGP184" s="984"/>
      <c r="WGQ184" s="984"/>
      <c r="WGR184" s="984"/>
      <c r="WGS184" s="984"/>
      <c r="WGT184" s="984"/>
      <c r="WGU184" s="984"/>
      <c r="WGV184" s="984"/>
      <c r="WGW184" s="984"/>
      <c r="WGX184" s="984"/>
      <c r="WGY184" s="984"/>
      <c r="WGZ184" s="984"/>
      <c r="WHA184" s="984"/>
      <c r="WHB184" s="984"/>
      <c r="WHC184" s="984"/>
      <c r="WHD184" s="984"/>
      <c r="WHE184" s="984"/>
      <c r="WHF184" s="984"/>
      <c r="WHG184" s="984"/>
      <c r="WHH184" s="984"/>
      <c r="WHI184" s="984"/>
      <c r="WHJ184" s="984"/>
      <c r="WHK184" s="984"/>
      <c r="WHL184" s="984"/>
      <c r="WHM184" s="984"/>
      <c r="WHN184" s="984"/>
      <c r="WHO184" s="984"/>
      <c r="WHP184" s="984"/>
      <c r="WHQ184" s="984"/>
      <c r="WHR184" s="984"/>
      <c r="WHS184" s="984"/>
      <c r="WHT184" s="984"/>
      <c r="WHU184" s="984"/>
      <c r="WHV184" s="984"/>
      <c r="WHW184" s="984"/>
      <c r="WHX184" s="984"/>
      <c r="WHY184" s="984"/>
      <c r="WHZ184" s="984"/>
      <c r="WIA184" s="984"/>
      <c r="WIB184" s="984"/>
      <c r="WIC184" s="984"/>
      <c r="WID184" s="984"/>
      <c r="WIE184" s="984"/>
      <c r="WIF184" s="984"/>
      <c r="WIG184" s="984"/>
      <c r="WIH184" s="984"/>
      <c r="WII184" s="984"/>
      <c r="WIJ184" s="984"/>
      <c r="WIK184" s="984"/>
      <c r="WIL184" s="984"/>
      <c r="WIM184" s="984"/>
      <c r="WIN184" s="984"/>
      <c r="WIO184" s="984"/>
      <c r="WIP184" s="984"/>
      <c r="WIQ184" s="984"/>
      <c r="WIR184" s="984"/>
      <c r="WIS184" s="984"/>
      <c r="WIT184" s="984"/>
      <c r="WIU184" s="984"/>
      <c r="WIV184" s="984"/>
      <c r="WIW184" s="984"/>
      <c r="WIX184" s="984"/>
      <c r="WIY184" s="984"/>
      <c r="WIZ184" s="984"/>
      <c r="WJA184" s="984"/>
      <c r="WJB184" s="984"/>
      <c r="WJC184" s="984"/>
      <c r="WJD184" s="984"/>
      <c r="WJE184" s="984"/>
      <c r="WJF184" s="984"/>
      <c r="WJG184" s="984"/>
      <c r="WJH184" s="984"/>
      <c r="WJI184" s="984"/>
      <c r="WJJ184" s="984"/>
      <c r="WJK184" s="984"/>
      <c r="WJL184" s="984"/>
      <c r="WJM184" s="984"/>
      <c r="WJN184" s="984"/>
      <c r="WJO184" s="984"/>
      <c r="WJP184" s="984"/>
      <c r="WJQ184" s="984"/>
      <c r="WJR184" s="984"/>
      <c r="WJS184" s="984"/>
      <c r="WJT184" s="984"/>
      <c r="WJU184" s="984"/>
      <c r="WJV184" s="984"/>
      <c r="WJW184" s="984"/>
      <c r="WJX184" s="984"/>
      <c r="WJY184" s="984"/>
      <c r="WJZ184" s="984"/>
      <c r="WKA184" s="984"/>
      <c r="WKB184" s="984"/>
      <c r="WKC184" s="984"/>
      <c r="WKD184" s="984"/>
      <c r="WKE184" s="984"/>
      <c r="WKF184" s="984"/>
      <c r="WKG184" s="984"/>
      <c r="WKH184" s="984"/>
      <c r="WKI184" s="984"/>
      <c r="WKJ184" s="984"/>
      <c r="WKK184" s="984"/>
      <c r="WKL184" s="984"/>
      <c r="WKM184" s="984"/>
      <c r="WKN184" s="984"/>
      <c r="WKO184" s="984"/>
      <c r="WKP184" s="984"/>
      <c r="WKQ184" s="984"/>
      <c r="WKR184" s="984"/>
      <c r="WKS184" s="984"/>
      <c r="WKT184" s="984"/>
      <c r="WKU184" s="984"/>
      <c r="WKV184" s="984"/>
      <c r="WKW184" s="984"/>
      <c r="WKX184" s="984"/>
      <c r="WKY184" s="984"/>
      <c r="WKZ184" s="984"/>
      <c r="WLA184" s="984"/>
      <c r="WLB184" s="984"/>
      <c r="WLC184" s="984"/>
      <c r="WLD184" s="984"/>
      <c r="WLE184" s="984"/>
      <c r="WLF184" s="984"/>
      <c r="WLG184" s="984"/>
      <c r="WLH184" s="984"/>
      <c r="WLI184" s="984"/>
      <c r="WLJ184" s="984"/>
      <c r="WLK184" s="984"/>
      <c r="WLL184" s="984"/>
      <c r="WLM184" s="984"/>
      <c r="WLN184" s="984"/>
      <c r="WLO184" s="984"/>
      <c r="WLP184" s="984"/>
      <c r="WLQ184" s="984"/>
      <c r="WLR184" s="984"/>
      <c r="WLS184" s="984"/>
      <c r="WLT184" s="984"/>
      <c r="WLU184" s="984"/>
      <c r="WLV184" s="984"/>
      <c r="WLW184" s="984"/>
      <c r="WLX184" s="984"/>
      <c r="WLY184" s="984"/>
      <c r="WLZ184" s="984"/>
      <c r="WMA184" s="984"/>
      <c r="WMB184" s="984"/>
      <c r="WMC184" s="984"/>
      <c r="WMD184" s="984"/>
      <c r="WME184" s="984"/>
      <c r="WMF184" s="984"/>
      <c r="WMG184" s="984"/>
      <c r="WMH184" s="984"/>
      <c r="WMI184" s="984"/>
      <c r="WMJ184" s="984"/>
      <c r="WMK184" s="984"/>
      <c r="WML184" s="984"/>
      <c r="WMM184" s="984"/>
      <c r="WMN184" s="984"/>
      <c r="WMO184" s="984"/>
      <c r="WMP184" s="984"/>
      <c r="WMQ184" s="984"/>
      <c r="WMR184" s="984"/>
      <c r="WMS184" s="984"/>
      <c r="WMT184" s="984"/>
      <c r="WMU184" s="984"/>
      <c r="WMV184" s="984"/>
      <c r="WMW184" s="984"/>
      <c r="WMX184" s="984"/>
      <c r="WMY184" s="984"/>
      <c r="WMZ184" s="984"/>
      <c r="WNA184" s="984"/>
      <c r="WNB184" s="984"/>
      <c r="WNC184" s="984"/>
      <c r="WND184" s="984"/>
      <c r="WNE184" s="984"/>
      <c r="WNF184" s="984"/>
      <c r="WNG184" s="984"/>
      <c r="WNH184" s="984"/>
      <c r="WNI184" s="984"/>
      <c r="WNJ184" s="984"/>
      <c r="WNK184" s="984"/>
      <c r="WNL184" s="984"/>
      <c r="WNM184" s="984"/>
      <c r="WNN184" s="984"/>
      <c r="WNO184" s="984"/>
      <c r="WNP184" s="984"/>
      <c r="WNQ184" s="984"/>
      <c r="WNR184" s="984"/>
      <c r="WNS184" s="984"/>
      <c r="WNT184" s="984"/>
      <c r="WNU184" s="984"/>
      <c r="WNV184" s="984"/>
      <c r="WNW184" s="984"/>
      <c r="WNX184" s="984"/>
      <c r="WNY184" s="984"/>
      <c r="WNZ184" s="984"/>
      <c r="WOA184" s="984"/>
      <c r="WOB184" s="984"/>
      <c r="WOC184" s="984"/>
      <c r="WOD184" s="984"/>
      <c r="WOE184" s="984"/>
      <c r="WOF184" s="984"/>
      <c r="WOG184" s="984"/>
      <c r="WOH184" s="984"/>
      <c r="WOI184" s="984"/>
      <c r="WOJ184" s="984"/>
      <c r="WOK184" s="984"/>
      <c r="WOL184" s="984"/>
      <c r="WOM184" s="984"/>
      <c r="WON184" s="984"/>
      <c r="WOO184" s="984"/>
      <c r="WOP184" s="984"/>
      <c r="WOQ184" s="984"/>
      <c r="WOR184" s="984"/>
      <c r="WOS184" s="984"/>
      <c r="WOT184" s="984"/>
      <c r="WOU184" s="984"/>
      <c r="WOV184" s="984"/>
      <c r="WOW184" s="984"/>
      <c r="WOX184" s="984"/>
      <c r="WOY184" s="984"/>
      <c r="WOZ184" s="984"/>
      <c r="WPA184" s="984"/>
      <c r="WPB184" s="984"/>
      <c r="WPC184" s="984"/>
      <c r="WPD184" s="984"/>
      <c r="WPE184" s="984"/>
      <c r="WPF184" s="984"/>
      <c r="WPG184" s="984"/>
      <c r="WPH184" s="984"/>
      <c r="WPI184" s="984"/>
      <c r="WPJ184" s="984"/>
      <c r="WPK184" s="984"/>
      <c r="WPL184" s="984"/>
      <c r="WPM184" s="984"/>
      <c r="WPN184" s="984"/>
      <c r="WPO184" s="984"/>
      <c r="WPP184" s="984"/>
      <c r="WPQ184" s="984"/>
      <c r="WPR184" s="984"/>
      <c r="WPS184" s="984"/>
      <c r="WPT184" s="984"/>
      <c r="WPU184" s="984"/>
      <c r="WPV184" s="984"/>
      <c r="WPW184" s="984"/>
      <c r="WPX184" s="984"/>
      <c r="WPY184" s="984"/>
      <c r="WPZ184" s="984"/>
      <c r="WQA184" s="984"/>
      <c r="WQB184" s="984"/>
      <c r="WQC184" s="984"/>
      <c r="WQD184" s="984"/>
      <c r="WQE184" s="984"/>
      <c r="WQF184" s="984"/>
      <c r="WQG184" s="984"/>
      <c r="WQH184" s="984"/>
      <c r="WQI184" s="984"/>
      <c r="WQJ184" s="984"/>
      <c r="WQK184" s="984"/>
      <c r="WQL184" s="984"/>
      <c r="WQM184" s="984"/>
      <c r="WQN184" s="984"/>
      <c r="WQO184" s="984"/>
      <c r="WQP184" s="984"/>
      <c r="WQQ184" s="984"/>
      <c r="WQR184" s="984"/>
      <c r="WQS184" s="984"/>
      <c r="WQT184" s="984"/>
      <c r="WQU184" s="984"/>
      <c r="WQV184" s="984"/>
      <c r="WQW184" s="984"/>
      <c r="WQX184" s="984"/>
      <c r="WQY184" s="984"/>
      <c r="WQZ184" s="984"/>
      <c r="WRA184" s="984"/>
      <c r="WRB184" s="984"/>
      <c r="WRC184" s="984"/>
      <c r="WRD184" s="984"/>
      <c r="WRE184" s="984"/>
      <c r="WRF184" s="984"/>
      <c r="WRG184" s="984"/>
      <c r="WRH184" s="984"/>
      <c r="WRI184" s="984"/>
      <c r="WRJ184" s="984"/>
      <c r="WRK184" s="984"/>
      <c r="WRL184" s="984"/>
      <c r="WRM184" s="984"/>
      <c r="WRN184" s="984"/>
      <c r="WRO184" s="984"/>
      <c r="WRP184" s="984"/>
      <c r="WRQ184" s="984"/>
      <c r="WRR184" s="984"/>
      <c r="WRS184" s="984"/>
      <c r="WRT184" s="984"/>
      <c r="WRU184" s="984"/>
      <c r="WRV184" s="984"/>
      <c r="WRW184" s="984"/>
      <c r="WRX184" s="984"/>
      <c r="WRY184" s="984"/>
      <c r="WRZ184" s="984"/>
      <c r="WSA184" s="984"/>
      <c r="WSB184" s="984"/>
      <c r="WSC184" s="984"/>
      <c r="WSD184" s="984"/>
      <c r="WSE184" s="984"/>
      <c r="WSF184" s="984"/>
      <c r="WSG184" s="984"/>
      <c r="WSH184" s="984"/>
      <c r="WSI184" s="984"/>
      <c r="WSJ184" s="984"/>
      <c r="WSK184" s="984"/>
      <c r="WSL184" s="984"/>
      <c r="WSM184" s="984"/>
      <c r="WSN184" s="984"/>
      <c r="WSO184" s="984"/>
      <c r="WSP184" s="984"/>
      <c r="WSQ184" s="984"/>
      <c r="WSR184" s="984"/>
      <c r="WSS184" s="984"/>
      <c r="WST184" s="984"/>
      <c r="WSU184" s="984"/>
      <c r="WSV184" s="984"/>
      <c r="WSW184" s="984"/>
      <c r="WSX184" s="984"/>
      <c r="WSY184" s="984"/>
      <c r="WSZ184" s="984"/>
      <c r="WTA184" s="984"/>
      <c r="WTB184" s="984"/>
      <c r="WTC184" s="984"/>
      <c r="WTD184" s="984"/>
      <c r="WTE184" s="984"/>
      <c r="WTF184" s="984"/>
      <c r="WTG184" s="984"/>
      <c r="WTH184" s="984"/>
      <c r="WTI184" s="984"/>
      <c r="WTJ184" s="984"/>
      <c r="WTK184" s="984"/>
      <c r="WTL184" s="984"/>
      <c r="WTM184" s="984"/>
      <c r="WTN184" s="984"/>
      <c r="WTO184" s="984"/>
      <c r="WTP184" s="984"/>
      <c r="WTQ184" s="984"/>
      <c r="WTR184" s="984"/>
      <c r="WTS184" s="984"/>
      <c r="WTT184" s="984"/>
      <c r="WTU184" s="984"/>
      <c r="WTV184" s="984"/>
      <c r="WTW184" s="984"/>
      <c r="WTX184" s="984"/>
      <c r="WTY184" s="984"/>
      <c r="WTZ184" s="984"/>
      <c r="WUA184" s="984"/>
      <c r="WUB184" s="984"/>
      <c r="WUC184" s="984"/>
      <c r="WUD184" s="984"/>
      <c r="WUE184" s="984"/>
      <c r="WUF184" s="984"/>
      <c r="WUG184" s="984"/>
      <c r="WUH184" s="984"/>
      <c r="WUI184" s="984"/>
      <c r="WUJ184" s="984"/>
      <c r="WUK184" s="984"/>
      <c r="WUL184" s="984"/>
      <c r="WUM184" s="984"/>
      <c r="WUN184" s="984"/>
      <c r="WUO184" s="984"/>
      <c r="WUP184" s="984"/>
      <c r="WUQ184" s="984"/>
      <c r="WUR184" s="984"/>
      <c r="WUS184" s="984"/>
      <c r="WUT184" s="984"/>
      <c r="WUU184" s="984"/>
      <c r="WUV184" s="984"/>
      <c r="WUW184" s="984"/>
      <c r="WUX184" s="984"/>
      <c r="WUY184" s="984"/>
      <c r="WUZ184" s="984"/>
      <c r="WVA184" s="984"/>
      <c r="WVB184" s="984"/>
      <c r="WVC184" s="984"/>
      <c r="WVD184" s="984"/>
      <c r="WVE184" s="984"/>
      <c r="WVF184" s="984"/>
      <c r="WVG184" s="984"/>
      <c r="WVH184" s="984"/>
      <c r="WVI184" s="984"/>
      <c r="WVJ184" s="984"/>
      <c r="WVK184" s="984"/>
      <c r="WVL184" s="984"/>
      <c r="WVM184" s="984"/>
      <c r="WVN184" s="984"/>
      <c r="WVO184" s="984"/>
      <c r="WVP184" s="984"/>
      <c r="WVQ184" s="984"/>
      <c r="WVR184" s="984"/>
      <c r="WVS184" s="984"/>
      <c r="WVT184" s="984"/>
      <c r="WVU184" s="984"/>
      <c r="WVV184" s="984"/>
      <c r="WVW184" s="984"/>
      <c r="WVX184" s="984"/>
      <c r="WVY184" s="984"/>
      <c r="WVZ184" s="984"/>
      <c r="WWA184" s="984"/>
      <c r="WWB184" s="984"/>
      <c r="WWC184" s="984"/>
      <c r="WWD184" s="984"/>
      <c r="WWE184" s="984"/>
      <c r="WWF184" s="984"/>
      <c r="WWG184" s="984"/>
      <c r="WWH184" s="984"/>
      <c r="WWI184" s="984"/>
      <c r="WWJ184" s="984"/>
      <c r="WWK184" s="984"/>
      <c r="WWL184" s="984"/>
      <c r="WWM184" s="984"/>
      <c r="WWN184" s="984"/>
      <c r="WWO184" s="984"/>
      <c r="WWP184" s="984"/>
      <c r="WWQ184" s="984"/>
      <c r="WWR184" s="984"/>
      <c r="WWS184" s="984"/>
      <c r="WWT184" s="984"/>
      <c r="WWU184" s="984"/>
      <c r="WWV184" s="984"/>
      <c r="WWW184" s="984"/>
      <c r="WWX184" s="984"/>
      <c r="WWY184" s="984"/>
      <c r="WWZ184" s="984"/>
      <c r="WXA184" s="984"/>
      <c r="WXB184" s="984"/>
      <c r="WXC184" s="984"/>
      <c r="WXD184" s="984"/>
      <c r="WXE184" s="984"/>
      <c r="WXF184" s="984"/>
      <c r="WXG184" s="984"/>
      <c r="WXH184" s="984"/>
      <c r="WXI184" s="984"/>
      <c r="WXJ184" s="984"/>
      <c r="WXK184" s="984"/>
      <c r="WXL184" s="984"/>
      <c r="WXM184" s="984"/>
      <c r="WXN184" s="984"/>
      <c r="WXO184" s="984"/>
      <c r="WXP184" s="984"/>
      <c r="WXQ184" s="984"/>
      <c r="WXR184" s="984"/>
      <c r="WXS184" s="984"/>
      <c r="WXT184" s="984"/>
      <c r="WXU184" s="984"/>
      <c r="WXV184" s="984"/>
      <c r="WXW184" s="984"/>
      <c r="WXX184" s="984"/>
      <c r="WXY184" s="984"/>
      <c r="WXZ184" s="984"/>
      <c r="WYA184" s="984"/>
      <c r="WYB184" s="984"/>
      <c r="WYC184" s="984"/>
      <c r="WYD184" s="984"/>
      <c r="WYE184" s="984"/>
      <c r="WYF184" s="984"/>
      <c r="WYG184" s="984"/>
      <c r="WYH184" s="984"/>
      <c r="WYI184" s="984"/>
      <c r="WYJ184" s="984"/>
      <c r="WYK184" s="984"/>
      <c r="WYL184" s="984"/>
      <c r="WYM184" s="984"/>
      <c r="WYN184" s="984"/>
      <c r="WYO184" s="984"/>
      <c r="WYP184" s="984"/>
      <c r="WYQ184" s="984"/>
      <c r="WYR184" s="984"/>
      <c r="WYS184" s="984"/>
      <c r="WYT184" s="984"/>
      <c r="WYU184" s="984"/>
      <c r="WYV184" s="984"/>
      <c r="WYW184" s="984"/>
      <c r="WYX184" s="984"/>
      <c r="WYY184" s="984"/>
      <c r="WYZ184" s="984"/>
      <c r="WZA184" s="984"/>
      <c r="WZB184" s="984"/>
      <c r="WZC184" s="984"/>
      <c r="WZD184" s="984"/>
      <c r="WZE184" s="984"/>
      <c r="WZF184" s="984"/>
      <c r="WZG184" s="984"/>
      <c r="WZH184" s="984"/>
      <c r="WZI184" s="984"/>
      <c r="WZJ184" s="984"/>
      <c r="WZK184" s="984"/>
      <c r="WZL184" s="984"/>
      <c r="WZM184" s="984"/>
      <c r="WZN184" s="984"/>
      <c r="WZO184" s="984"/>
      <c r="WZP184" s="984"/>
      <c r="WZQ184" s="984"/>
      <c r="WZR184" s="984"/>
      <c r="WZS184" s="984"/>
      <c r="WZT184" s="984"/>
      <c r="WZU184" s="984"/>
      <c r="WZV184" s="984"/>
      <c r="WZW184" s="984"/>
      <c r="WZX184" s="984"/>
      <c r="WZY184" s="984"/>
      <c r="WZZ184" s="984"/>
      <c r="XAA184" s="984"/>
      <c r="XAB184" s="984"/>
      <c r="XAC184" s="984"/>
      <c r="XAD184" s="984"/>
      <c r="XAE184" s="984"/>
      <c r="XAF184" s="984"/>
      <c r="XAG184" s="984"/>
      <c r="XAH184" s="984"/>
      <c r="XAI184" s="984"/>
      <c r="XAJ184" s="984"/>
      <c r="XAK184" s="984"/>
      <c r="XAL184" s="984"/>
      <c r="XAM184" s="984"/>
      <c r="XAN184" s="984"/>
      <c r="XAO184" s="984"/>
      <c r="XAP184" s="984"/>
      <c r="XAQ184" s="984"/>
      <c r="XAR184" s="984"/>
      <c r="XAS184" s="984"/>
      <c r="XAT184" s="984"/>
      <c r="XAU184" s="984"/>
      <c r="XAV184" s="984"/>
      <c r="XAW184" s="984"/>
      <c r="XAX184" s="984"/>
      <c r="XAY184" s="984"/>
      <c r="XAZ184" s="984"/>
      <c r="XBA184" s="984"/>
      <c r="XBB184" s="984"/>
      <c r="XBC184" s="984"/>
      <c r="XBD184" s="984"/>
      <c r="XBE184" s="984"/>
      <c r="XBF184" s="984"/>
      <c r="XBG184" s="984"/>
      <c r="XBH184" s="984"/>
      <c r="XBI184" s="984"/>
      <c r="XBJ184" s="984"/>
      <c r="XBK184" s="984"/>
      <c r="XBL184" s="984"/>
      <c r="XBM184" s="984"/>
      <c r="XBN184" s="984"/>
      <c r="XBO184" s="984"/>
      <c r="XBP184" s="984"/>
      <c r="XBQ184" s="984"/>
      <c r="XBR184" s="984"/>
      <c r="XBS184" s="984"/>
      <c r="XBT184" s="984"/>
      <c r="XBU184" s="984"/>
      <c r="XBV184" s="984"/>
      <c r="XBW184" s="984"/>
      <c r="XBX184" s="984"/>
      <c r="XBY184" s="984"/>
      <c r="XBZ184" s="984"/>
      <c r="XCA184" s="984"/>
      <c r="XCB184" s="984"/>
      <c r="XCC184" s="984"/>
      <c r="XCD184" s="984"/>
      <c r="XCE184" s="984"/>
      <c r="XCF184" s="984"/>
      <c r="XCG184" s="984"/>
      <c r="XCH184" s="984"/>
      <c r="XCI184" s="984"/>
      <c r="XCJ184" s="984"/>
      <c r="XCK184" s="984"/>
      <c r="XCL184" s="984"/>
      <c r="XCM184" s="984"/>
      <c r="XCN184" s="984"/>
      <c r="XCO184" s="984"/>
      <c r="XCP184" s="984"/>
      <c r="XCQ184" s="984"/>
      <c r="XCR184" s="984"/>
      <c r="XCS184" s="984"/>
      <c r="XCT184" s="984"/>
      <c r="XCU184" s="984"/>
      <c r="XCV184" s="984"/>
      <c r="XCW184" s="984"/>
      <c r="XCX184" s="984"/>
      <c r="XCY184" s="984"/>
      <c r="XCZ184" s="984"/>
      <c r="XDA184" s="984"/>
      <c r="XDB184" s="984"/>
      <c r="XDC184" s="984"/>
      <c r="XDD184" s="984"/>
      <c r="XDE184" s="984"/>
      <c r="XDF184" s="984"/>
      <c r="XDG184" s="984"/>
      <c r="XDH184" s="984"/>
      <c r="XDI184" s="984"/>
      <c r="XDJ184" s="984"/>
      <c r="XDK184" s="984"/>
      <c r="XDL184" s="984"/>
      <c r="XDM184" s="984"/>
      <c r="XDN184" s="984"/>
      <c r="XDO184" s="984"/>
      <c r="XDP184" s="984"/>
      <c r="XDQ184" s="984"/>
      <c r="XDR184" s="984"/>
      <c r="XDS184" s="984"/>
      <c r="XDT184" s="984"/>
      <c r="XDU184" s="984"/>
      <c r="XDV184" s="984"/>
      <c r="XDW184" s="984"/>
      <c r="XDX184" s="984"/>
      <c r="XDY184" s="984"/>
      <c r="XDZ184" s="984"/>
      <c r="XEA184" s="984"/>
      <c r="XEB184" s="984"/>
    </row>
    <row r="185" spans="1:16356" s="985" customFormat="1" ht="28.5" customHeight="1" x14ac:dyDescent="0.25">
      <c r="A185" s="970" t="s">
        <v>277</v>
      </c>
      <c r="B185" s="971" t="s">
        <v>322</v>
      </c>
      <c r="C185" s="1000">
        <v>1</v>
      </c>
      <c r="D185" s="1001"/>
      <c r="E185" s="1002"/>
      <c r="F185" s="979"/>
      <c r="G185" s="986">
        <v>4</v>
      </c>
      <c r="H185" s="980">
        <v>120</v>
      </c>
      <c r="I185" s="972">
        <v>4</v>
      </c>
      <c r="J185" s="973" t="s">
        <v>55</v>
      </c>
      <c r="K185" s="973"/>
      <c r="L185" s="973" t="s">
        <v>103</v>
      </c>
      <c r="M185" s="979">
        <v>116</v>
      </c>
      <c r="N185" s="987" t="s">
        <v>62</v>
      </c>
      <c r="O185" s="981"/>
      <c r="P185" s="982"/>
      <c r="Q185" s="984"/>
      <c r="R185" s="984"/>
      <c r="S185" s="984"/>
      <c r="T185" s="984"/>
      <c r="U185" s="984"/>
      <c r="V185" s="984"/>
      <c r="W185" s="984"/>
      <c r="X185" s="984"/>
      <c r="Y185" s="984"/>
      <c r="Z185" s="984"/>
      <c r="AA185" s="984"/>
      <c r="AB185" s="984"/>
      <c r="AC185" s="984"/>
      <c r="AD185" s="984"/>
      <c r="AE185" s="984"/>
      <c r="AF185" s="984"/>
      <c r="AG185" s="984"/>
      <c r="AH185" s="984"/>
      <c r="AI185" s="984"/>
      <c r="AJ185" s="984"/>
      <c r="AK185" s="984"/>
      <c r="AL185" s="984"/>
      <c r="AM185" s="984"/>
      <c r="AN185" s="984"/>
      <c r="AO185" s="984"/>
      <c r="AP185" s="984"/>
      <c r="AQ185" s="984"/>
      <c r="AR185" s="984"/>
      <c r="AS185" s="984"/>
      <c r="AT185" s="984"/>
      <c r="AU185" s="984"/>
      <c r="AV185" s="984"/>
      <c r="AW185" s="984"/>
      <c r="AX185" s="984"/>
      <c r="AY185" s="984"/>
      <c r="AZ185" s="984"/>
      <c r="BA185" s="984"/>
      <c r="BB185" s="984"/>
      <c r="BC185" s="984"/>
      <c r="BD185" s="984"/>
      <c r="BE185" s="984"/>
      <c r="BF185" s="984"/>
      <c r="BG185" s="984"/>
      <c r="BH185" s="984"/>
      <c r="BI185" s="984"/>
      <c r="BJ185" s="984"/>
      <c r="BK185" s="984"/>
      <c r="BL185" s="984"/>
      <c r="BM185" s="984"/>
      <c r="BN185" s="984"/>
      <c r="BO185" s="984"/>
      <c r="BP185" s="984"/>
      <c r="BQ185" s="984"/>
      <c r="BR185" s="984"/>
      <c r="BS185" s="984"/>
      <c r="BT185" s="984"/>
      <c r="BU185" s="984"/>
      <c r="BV185" s="984"/>
      <c r="BW185" s="984"/>
      <c r="BX185" s="984"/>
      <c r="BY185" s="984"/>
      <c r="BZ185" s="984"/>
      <c r="CA185" s="984"/>
      <c r="CB185" s="984"/>
      <c r="CC185" s="984"/>
      <c r="CD185" s="984"/>
      <c r="CE185" s="984"/>
      <c r="CF185" s="984"/>
      <c r="CG185" s="984"/>
      <c r="CH185" s="984"/>
      <c r="CI185" s="984"/>
      <c r="CJ185" s="984"/>
      <c r="CK185" s="984"/>
      <c r="CL185" s="984"/>
      <c r="CM185" s="984"/>
      <c r="CN185" s="984"/>
      <c r="CO185" s="984"/>
      <c r="CP185" s="984"/>
      <c r="CQ185" s="984"/>
      <c r="CR185" s="984"/>
      <c r="CS185" s="984"/>
      <c r="CT185" s="984"/>
      <c r="CU185" s="984"/>
      <c r="CV185" s="984"/>
      <c r="CW185" s="984"/>
      <c r="CX185" s="984"/>
      <c r="CY185" s="984"/>
      <c r="CZ185" s="984"/>
      <c r="DA185" s="984"/>
      <c r="DB185" s="984"/>
      <c r="DC185" s="984"/>
      <c r="DD185" s="984"/>
      <c r="DE185" s="984"/>
      <c r="DF185" s="984"/>
      <c r="DG185" s="984"/>
      <c r="DH185" s="984"/>
      <c r="DI185" s="984"/>
      <c r="DJ185" s="984"/>
      <c r="DK185" s="984"/>
      <c r="DL185" s="984"/>
      <c r="DM185" s="984"/>
      <c r="DN185" s="984"/>
      <c r="DO185" s="984"/>
      <c r="DP185" s="984"/>
      <c r="DQ185" s="984"/>
      <c r="DR185" s="984"/>
      <c r="DS185" s="984"/>
      <c r="DT185" s="984"/>
      <c r="DU185" s="984"/>
      <c r="DV185" s="984"/>
      <c r="DW185" s="984"/>
      <c r="DX185" s="984"/>
      <c r="DY185" s="984"/>
      <c r="DZ185" s="984"/>
      <c r="EA185" s="984"/>
      <c r="EB185" s="984"/>
      <c r="EC185" s="984"/>
      <c r="ED185" s="984"/>
      <c r="EE185" s="984"/>
      <c r="EF185" s="984"/>
      <c r="EG185" s="984"/>
      <c r="EH185" s="984"/>
      <c r="EI185" s="984"/>
      <c r="EJ185" s="984"/>
      <c r="EK185" s="984"/>
      <c r="EL185" s="984"/>
      <c r="EM185" s="984"/>
      <c r="EN185" s="984"/>
      <c r="EO185" s="984"/>
      <c r="EP185" s="984"/>
      <c r="EQ185" s="984"/>
      <c r="ER185" s="984"/>
      <c r="ES185" s="984"/>
      <c r="ET185" s="984"/>
      <c r="EU185" s="984"/>
      <c r="EV185" s="984"/>
      <c r="EW185" s="984"/>
      <c r="EX185" s="984"/>
      <c r="EY185" s="984"/>
      <c r="EZ185" s="984"/>
      <c r="FA185" s="984"/>
      <c r="FB185" s="984"/>
      <c r="FC185" s="984"/>
      <c r="FD185" s="984"/>
      <c r="FE185" s="984"/>
      <c r="FF185" s="984"/>
      <c r="FG185" s="984"/>
      <c r="FH185" s="984"/>
      <c r="FI185" s="984"/>
      <c r="FJ185" s="984"/>
      <c r="FK185" s="984"/>
      <c r="FL185" s="984"/>
      <c r="FM185" s="984"/>
      <c r="FN185" s="984"/>
      <c r="FO185" s="984"/>
      <c r="FP185" s="984"/>
      <c r="FQ185" s="984"/>
      <c r="FR185" s="984"/>
      <c r="FS185" s="984"/>
      <c r="FT185" s="984"/>
      <c r="FU185" s="984"/>
      <c r="FV185" s="984"/>
      <c r="FW185" s="984"/>
      <c r="FX185" s="984"/>
      <c r="FY185" s="984"/>
      <c r="FZ185" s="984"/>
      <c r="GA185" s="984"/>
      <c r="GB185" s="984"/>
      <c r="GC185" s="984"/>
      <c r="GD185" s="984"/>
      <c r="GE185" s="984"/>
      <c r="GF185" s="984"/>
      <c r="GG185" s="984"/>
      <c r="GH185" s="984"/>
      <c r="GI185" s="984"/>
      <c r="GJ185" s="984"/>
      <c r="GK185" s="984"/>
      <c r="GL185" s="984"/>
      <c r="GM185" s="984"/>
      <c r="GN185" s="984"/>
      <c r="GO185" s="984"/>
      <c r="GP185" s="984"/>
      <c r="GQ185" s="984"/>
      <c r="GR185" s="984"/>
      <c r="GS185" s="984"/>
      <c r="GT185" s="984"/>
      <c r="GU185" s="984"/>
      <c r="GV185" s="984"/>
      <c r="GW185" s="984"/>
      <c r="GX185" s="984"/>
      <c r="GY185" s="984"/>
      <c r="GZ185" s="984"/>
      <c r="HA185" s="984"/>
      <c r="HB185" s="984"/>
      <c r="HC185" s="984"/>
      <c r="HD185" s="984"/>
      <c r="HE185" s="984"/>
      <c r="HF185" s="984"/>
      <c r="HG185" s="984"/>
      <c r="HH185" s="984"/>
      <c r="HI185" s="984"/>
      <c r="HJ185" s="984"/>
      <c r="HK185" s="984"/>
      <c r="HL185" s="984"/>
      <c r="HM185" s="984"/>
      <c r="HN185" s="984"/>
      <c r="HO185" s="984"/>
      <c r="HP185" s="984"/>
      <c r="HQ185" s="984"/>
      <c r="HR185" s="984"/>
      <c r="HS185" s="984"/>
      <c r="HT185" s="984"/>
      <c r="HU185" s="984"/>
      <c r="HV185" s="984"/>
      <c r="HW185" s="984"/>
      <c r="HX185" s="984"/>
      <c r="HY185" s="984"/>
      <c r="HZ185" s="984"/>
      <c r="IA185" s="984"/>
      <c r="IB185" s="984"/>
      <c r="IC185" s="984"/>
      <c r="ID185" s="984"/>
      <c r="IE185" s="984"/>
      <c r="IF185" s="984"/>
      <c r="IG185" s="984"/>
      <c r="IH185" s="984"/>
      <c r="II185" s="984"/>
      <c r="IJ185" s="984"/>
      <c r="IK185" s="984"/>
      <c r="IL185" s="984"/>
      <c r="IM185" s="984"/>
      <c r="IN185" s="984"/>
      <c r="IO185" s="984"/>
      <c r="IP185" s="984"/>
      <c r="IQ185" s="984"/>
      <c r="IR185" s="984"/>
      <c r="IS185" s="984"/>
      <c r="IT185" s="984"/>
      <c r="IU185" s="984"/>
      <c r="IV185" s="984"/>
      <c r="IW185" s="984"/>
      <c r="IX185" s="984"/>
      <c r="IY185" s="984"/>
      <c r="IZ185" s="984"/>
      <c r="JA185" s="984"/>
      <c r="JB185" s="984"/>
      <c r="JC185" s="984"/>
      <c r="JD185" s="984"/>
      <c r="JE185" s="984"/>
      <c r="JF185" s="984"/>
      <c r="JG185" s="984"/>
      <c r="JH185" s="984"/>
      <c r="JI185" s="984"/>
      <c r="JJ185" s="984"/>
      <c r="JK185" s="984"/>
      <c r="JL185" s="984"/>
      <c r="JM185" s="984"/>
      <c r="JN185" s="984"/>
      <c r="JO185" s="984"/>
      <c r="JP185" s="984"/>
      <c r="JQ185" s="984"/>
      <c r="JR185" s="984"/>
      <c r="JS185" s="984"/>
      <c r="JT185" s="984"/>
      <c r="JU185" s="984"/>
      <c r="JV185" s="984"/>
      <c r="JW185" s="984"/>
      <c r="JX185" s="984"/>
      <c r="JY185" s="984"/>
      <c r="JZ185" s="984"/>
      <c r="KA185" s="984"/>
      <c r="KB185" s="984"/>
      <c r="KC185" s="984"/>
      <c r="KD185" s="984"/>
      <c r="KE185" s="984"/>
      <c r="KF185" s="984"/>
      <c r="KG185" s="984"/>
      <c r="KH185" s="984"/>
      <c r="KI185" s="984"/>
      <c r="KJ185" s="984"/>
      <c r="KK185" s="984"/>
      <c r="KL185" s="984"/>
      <c r="KM185" s="984"/>
      <c r="KN185" s="984"/>
      <c r="KO185" s="984"/>
      <c r="KP185" s="984"/>
      <c r="KQ185" s="984"/>
      <c r="KR185" s="984"/>
      <c r="KS185" s="984"/>
      <c r="KT185" s="984"/>
      <c r="KU185" s="984"/>
      <c r="KV185" s="984"/>
      <c r="KW185" s="984"/>
      <c r="KX185" s="984"/>
      <c r="KY185" s="984"/>
      <c r="KZ185" s="984"/>
      <c r="LA185" s="984"/>
      <c r="LB185" s="984"/>
      <c r="LC185" s="984"/>
      <c r="LD185" s="984"/>
      <c r="LE185" s="984"/>
      <c r="LF185" s="984"/>
      <c r="LG185" s="984"/>
      <c r="LH185" s="984"/>
      <c r="LI185" s="984"/>
      <c r="LJ185" s="984"/>
      <c r="LK185" s="984"/>
      <c r="LL185" s="984"/>
      <c r="LM185" s="984"/>
      <c r="LN185" s="984"/>
      <c r="LO185" s="984"/>
      <c r="LP185" s="984"/>
      <c r="LQ185" s="984"/>
      <c r="LR185" s="984"/>
      <c r="LS185" s="984"/>
      <c r="LT185" s="984"/>
      <c r="LU185" s="984"/>
      <c r="LV185" s="984"/>
      <c r="LW185" s="984"/>
      <c r="LX185" s="984"/>
      <c r="LY185" s="984"/>
      <c r="LZ185" s="984"/>
      <c r="MA185" s="984"/>
      <c r="MB185" s="984"/>
      <c r="MC185" s="984"/>
      <c r="MD185" s="984"/>
      <c r="ME185" s="984"/>
      <c r="MF185" s="984"/>
      <c r="MG185" s="984"/>
      <c r="MH185" s="984"/>
      <c r="MI185" s="984"/>
      <c r="MJ185" s="984"/>
      <c r="MK185" s="984"/>
      <c r="ML185" s="984"/>
      <c r="MM185" s="984"/>
      <c r="MN185" s="984"/>
      <c r="MO185" s="984"/>
      <c r="MP185" s="984"/>
      <c r="MQ185" s="984"/>
      <c r="MR185" s="984"/>
      <c r="MS185" s="984"/>
      <c r="MT185" s="984"/>
      <c r="MU185" s="984"/>
      <c r="MV185" s="984"/>
      <c r="MW185" s="984"/>
      <c r="MX185" s="984"/>
      <c r="MY185" s="984"/>
      <c r="MZ185" s="984"/>
      <c r="NA185" s="984"/>
      <c r="NB185" s="984"/>
      <c r="NC185" s="984"/>
      <c r="ND185" s="984"/>
      <c r="NE185" s="984"/>
      <c r="NF185" s="984"/>
      <c r="NG185" s="984"/>
      <c r="NH185" s="984"/>
      <c r="NI185" s="984"/>
      <c r="NJ185" s="984"/>
      <c r="NK185" s="984"/>
      <c r="NL185" s="984"/>
      <c r="NM185" s="984"/>
      <c r="NN185" s="984"/>
      <c r="NO185" s="984"/>
      <c r="NP185" s="984"/>
      <c r="NQ185" s="984"/>
      <c r="NR185" s="984"/>
      <c r="NS185" s="984"/>
      <c r="NT185" s="984"/>
      <c r="NU185" s="984"/>
      <c r="NV185" s="984"/>
      <c r="NW185" s="984"/>
      <c r="NX185" s="984"/>
      <c r="NY185" s="984"/>
      <c r="NZ185" s="984"/>
      <c r="OA185" s="984"/>
      <c r="OB185" s="984"/>
      <c r="OC185" s="984"/>
      <c r="OD185" s="984"/>
      <c r="OE185" s="984"/>
      <c r="OF185" s="984"/>
      <c r="OG185" s="984"/>
      <c r="OH185" s="984"/>
      <c r="OI185" s="984"/>
      <c r="OJ185" s="984"/>
      <c r="OK185" s="984"/>
      <c r="OL185" s="984"/>
      <c r="OM185" s="984"/>
      <c r="ON185" s="984"/>
      <c r="OO185" s="984"/>
      <c r="OP185" s="984"/>
      <c r="OQ185" s="984"/>
      <c r="OR185" s="984"/>
      <c r="OS185" s="984"/>
      <c r="OT185" s="984"/>
      <c r="OU185" s="984"/>
      <c r="OV185" s="984"/>
      <c r="OW185" s="984"/>
      <c r="OX185" s="984"/>
      <c r="OY185" s="984"/>
      <c r="OZ185" s="984"/>
      <c r="PA185" s="984"/>
      <c r="PB185" s="984"/>
      <c r="PC185" s="984"/>
      <c r="PD185" s="984"/>
      <c r="PE185" s="984"/>
      <c r="PF185" s="984"/>
      <c r="PG185" s="984"/>
      <c r="PH185" s="984"/>
      <c r="PI185" s="984"/>
      <c r="PJ185" s="984"/>
      <c r="PK185" s="984"/>
      <c r="PL185" s="984"/>
      <c r="PM185" s="984"/>
      <c r="PN185" s="984"/>
      <c r="PO185" s="984"/>
      <c r="PP185" s="984"/>
      <c r="PQ185" s="984"/>
      <c r="PR185" s="984"/>
      <c r="PS185" s="984"/>
      <c r="PT185" s="984"/>
      <c r="PU185" s="984"/>
      <c r="PV185" s="984"/>
      <c r="PW185" s="984"/>
      <c r="PX185" s="984"/>
      <c r="PY185" s="984"/>
      <c r="PZ185" s="984"/>
      <c r="QA185" s="984"/>
      <c r="QB185" s="984"/>
      <c r="QC185" s="984"/>
      <c r="QD185" s="984"/>
      <c r="QE185" s="984"/>
      <c r="QF185" s="984"/>
      <c r="QG185" s="984"/>
      <c r="QH185" s="984"/>
      <c r="QI185" s="984"/>
      <c r="QJ185" s="984"/>
      <c r="QK185" s="984"/>
      <c r="QL185" s="984"/>
      <c r="QM185" s="984"/>
      <c r="QN185" s="984"/>
      <c r="QO185" s="984"/>
      <c r="QP185" s="984"/>
      <c r="QQ185" s="984"/>
      <c r="QR185" s="984"/>
      <c r="QS185" s="984"/>
      <c r="QT185" s="984"/>
      <c r="QU185" s="984"/>
      <c r="QV185" s="984"/>
      <c r="QW185" s="984"/>
      <c r="QX185" s="984"/>
      <c r="QY185" s="984"/>
      <c r="QZ185" s="984"/>
      <c r="RA185" s="984"/>
      <c r="RB185" s="984"/>
      <c r="RC185" s="984"/>
      <c r="RD185" s="984"/>
      <c r="RE185" s="984"/>
      <c r="RF185" s="984"/>
      <c r="RG185" s="984"/>
      <c r="RH185" s="984"/>
      <c r="RI185" s="984"/>
      <c r="RJ185" s="984"/>
      <c r="RK185" s="984"/>
      <c r="RL185" s="984"/>
      <c r="RM185" s="984"/>
      <c r="RN185" s="984"/>
      <c r="RO185" s="984"/>
      <c r="RP185" s="984"/>
      <c r="RQ185" s="984"/>
      <c r="RR185" s="984"/>
      <c r="RS185" s="984"/>
      <c r="RT185" s="984"/>
      <c r="RU185" s="984"/>
      <c r="RV185" s="984"/>
      <c r="RW185" s="984"/>
      <c r="RX185" s="984"/>
      <c r="RY185" s="984"/>
      <c r="RZ185" s="984"/>
      <c r="SA185" s="984"/>
      <c r="SB185" s="984"/>
      <c r="SC185" s="984"/>
      <c r="SD185" s="984"/>
      <c r="SE185" s="984"/>
      <c r="SF185" s="984"/>
      <c r="SG185" s="984"/>
      <c r="SH185" s="984"/>
      <c r="SI185" s="984"/>
      <c r="SJ185" s="984"/>
      <c r="SK185" s="984"/>
      <c r="SL185" s="984"/>
      <c r="SM185" s="984"/>
      <c r="SN185" s="984"/>
      <c r="SO185" s="984"/>
      <c r="SP185" s="984"/>
      <c r="SQ185" s="984"/>
      <c r="SR185" s="984"/>
      <c r="SS185" s="984"/>
      <c r="ST185" s="984"/>
      <c r="SU185" s="984"/>
      <c r="SV185" s="984"/>
      <c r="SW185" s="984"/>
      <c r="SX185" s="984"/>
      <c r="SY185" s="984"/>
      <c r="SZ185" s="984"/>
      <c r="TA185" s="984"/>
      <c r="TB185" s="984"/>
      <c r="TC185" s="984"/>
      <c r="TD185" s="984"/>
      <c r="TE185" s="984"/>
      <c r="TF185" s="984"/>
      <c r="TG185" s="984"/>
      <c r="TH185" s="984"/>
      <c r="TI185" s="984"/>
      <c r="TJ185" s="984"/>
      <c r="TK185" s="984"/>
      <c r="TL185" s="984"/>
      <c r="TM185" s="984"/>
      <c r="TN185" s="984"/>
      <c r="TO185" s="984"/>
      <c r="TP185" s="984"/>
      <c r="TQ185" s="984"/>
      <c r="TR185" s="984"/>
      <c r="TS185" s="984"/>
      <c r="TT185" s="984"/>
      <c r="TU185" s="984"/>
      <c r="TV185" s="984"/>
      <c r="TW185" s="984"/>
      <c r="TX185" s="984"/>
      <c r="TY185" s="984"/>
      <c r="TZ185" s="984"/>
      <c r="UA185" s="984"/>
      <c r="UB185" s="984"/>
      <c r="UC185" s="984"/>
      <c r="UD185" s="984"/>
      <c r="UE185" s="984"/>
      <c r="UF185" s="984"/>
      <c r="UG185" s="984"/>
      <c r="UH185" s="984"/>
      <c r="UI185" s="984"/>
      <c r="UJ185" s="984"/>
      <c r="UK185" s="984"/>
      <c r="UL185" s="984"/>
      <c r="UM185" s="984"/>
      <c r="UN185" s="984"/>
      <c r="UO185" s="984"/>
      <c r="UP185" s="984"/>
      <c r="UQ185" s="984"/>
      <c r="UR185" s="984"/>
      <c r="US185" s="984"/>
      <c r="UT185" s="984"/>
      <c r="UU185" s="984"/>
      <c r="UV185" s="984"/>
      <c r="UW185" s="984"/>
      <c r="UX185" s="984"/>
      <c r="UY185" s="984"/>
      <c r="UZ185" s="984"/>
      <c r="VA185" s="984"/>
      <c r="VB185" s="984"/>
      <c r="VC185" s="984"/>
      <c r="VD185" s="984"/>
      <c r="VE185" s="984"/>
      <c r="VF185" s="984"/>
      <c r="VG185" s="984"/>
      <c r="VH185" s="984"/>
      <c r="VI185" s="984"/>
      <c r="VJ185" s="984"/>
      <c r="VK185" s="984"/>
      <c r="VL185" s="984"/>
      <c r="VM185" s="984"/>
      <c r="VN185" s="984"/>
      <c r="VO185" s="984"/>
      <c r="VP185" s="984"/>
      <c r="VQ185" s="984"/>
      <c r="VR185" s="984"/>
      <c r="VS185" s="984"/>
      <c r="VT185" s="984"/>
      <c r="VU185" s="984"/>
      <c r="VV185" s="984"/>
      <c r="VW185" s="984"/>
      <c r="VX185" s="984"/>
      <c r="VY185" s="984"/>
      <c r="VZ185" s="984"/>
      <c r="WA185" s="984"/>
      <c r="WB185" s="984"/>
      <c r="WC185" s="984"/>
      <c r="WD185" s="984"/>
      <c r="WE185" s="984"/>
      <c r="WF185" s="984"/>
      <c r="WG185" s="984"/>
      <c r="WH185" s="984"/>
      <c r="WI185" s="984"/>
      <c r="WJ185" s="984"/>
      <c r="WK185" s="984"/>
      <c r="WL185" s="984"/>
      <c r="WM185" s="984"/>
      <c r="WN185" s="984"/>
      <c r="WO185" s="984"/>
      <c r="WP185" s="984"/>
      <c r="WQ185" s="984"/>
      <c r="WR185" s="984"/>
      <c r="WS185" s="984"/>
      <c r="WT185" s="984"/>
      <c r="WU185" s="984"/>
      <c r="WV185" s="984"/>
      <c r="WW185" s="984"/>
      <c r="WX185" s="984"/>
      <c r="WY185" s="984"/>
      <c r="WZ185" s="984"/>
      <c r="XA185" s="984"/>
      <c r="XB185" s="984"/>
      <c r="XC185" s="984"/>
      <c r="XD185" s="984"/>
      <c r="XE185" s="984"/>
      <c r="XF185" s="984"/>
      <c r="XG185" s="984"/>
      <c r="XH185" s="984"/>
      <c r="XI185" s="984"/>
      <c r="XJ185" s="984"/>
      <c r="XK185" s="984"/>
      <c r="XL185" s="984"/>
      <c r="XM185" s="984"/>
      <c r="XN185" s="984"/>
      <c r="XO185" s="984"/>
      <c r="XP185" s="984"/>
      <c r="XQ185" s="984"/>
      <c r="XR185" s="984"/>
      <c r="XS185" s="984"/>
      <c r="XT185" s="984"/>
      <c r="XU185" s="984"/>
      <c r="XV185" s="984"/>
      <c r="XW185" s="984"/>
      <c r="XX185" s="984"/>
      <c r="XY185" s="984"/>
      <c r="XZ185" s="984"/>
      <c r="YA185" s="984"/>
      <c r="YB185" s="984"/>
      <c r="YC185" s="984"/>
      <c r="YD185" s="984"/>
      <c r="YE185" s="984"/>
      <c r="YF185" s="984"/>
      <c r="YG185" s="984"/>
      <c r="YH185" s="984"/>
      <c r="YI185" s="984"/>
      <c r="YJ185" s="984"/>
      <c r="YK185" s="984"/>
      <c r="YL185" s="984"/>
      <c r="YM185" s="984"/>
      <c r="YN185" s="984"/>
      <c r="YO185" s="984"/>
      <c r="YP185" s="984"/>
      <c r="YQ185" s="984"/>
      <c r="YR185" s="984"/>
      <c r="YS185" s="984"/>
      <c r="YT185" s="984"/>
      <c r="YU185" s="984"/>
      <c r="YV185" s="984"/>
      <c r="YW185" s="984"/>
      <c r="YX185" s="984"/>
      <c r="YY185" s="984"/>
      <c r="YZ185" s="984"/>
      <c r="ZA185" s="984"/>
      <c r="ZB185" s="984"/>
      <c r="ZC185" s="984"/>
      <c r="ZD185" s="984"/>
      <c r="ZE185" s="984"/>
      <c r="ZF185" s="984"/>
      <c r="ZG185" s="984"/>
      <c r="ZH185" s="984"/>
      <c r="ZI185" s="984"/>
      <c r="ZJ185" s="984"/>
      <c r="ZK185" s="984"/>
      <c r="ZL185" s="984"/>
      <c r="ZM185" s="984"/>
      <c r="ZN185" s="984"/>
      <c r="ZO185" s="984"/>
      <c r="ZP185" s="984"/>
      <c r="ZQ185" s="984"/>
      <c r="ZR185" s="984"/>
      <c r="ZS185" s="984"/>
      <c r="ZT185" s="984"/>
      <c r="ZU185" s="984"/>
      <c r="ZV185" s="984"/>
      <c r="ZW185" s="984"/>
      <c r="ZX185" s="984"/>
      <c r="ZY185" s="984"/>
      <c r="ZZ185" s="984"/>
      <c r="AAA185" s="984"/>
      <c r="AAB185" s="984"/>
      <c r="AAC185" s="984"/>
      <c r="AAD185" s="984"/>
      <c r="AAE185" s="984"/>
      <c r="AAF185" s="984"/>
      <c r="AAG185" s="984"/>
      <c r="AAH185" s="984"/>
      <c r="AAI185" s="984"/>
      <c r="AAJ185" s="984"/>
      <c r="AAK185" s="984"/>
      <c r="AAL185" s="984"/>
      <c r="AAM185" s="984"/>
      <c r="AAN185" s="984"/>
      <c r="AAO185" s="984"/>
      <c r="AAP185" s="984"/>
      <c r="AAQ185" s="984"/>
      <c r="AAR185" s="984"/>
      <c r="AAS185" s="984"/>
      <c r="AAT185" s="984"/>
      <c r="AAU185" s="984"/>
      <c r="AAV185" s="984"/>
      <c r="AAW185" s="984"/>
      <c r="AAX185" s="984"/>
      <c r="AAY185" s="984"/>
      <c r="AAZ185" s="984"/>
      <c r="ABA185" s="984"/>
      <c r="ABB185" s="984"/>
      <c r="ABC185" s="984"/>
      <c r="ABD185" s="984"/>
      <c r="ABE185" s="984"/>
      <c r="ABF185" s="984"/>
      <c r="ABG185" s="984"/>
      <c r="ABH185" s="984"/>
      <c r="ABI185" s="984"/>
      <c r="ABJ185" s="984"/>
      <c r="ABK185" s="984"/>
      <c r="ABL185" s="984"/>
      <c r="ABM185" s="984"/>
      <c r="ABN185" s="984"/>
      <c r="ABO185" s="984"/>
      <c r="ABP185" s="984"/>
      <c r="ABQ185" s="984"/>
      <c r="ABR185" s="984"/>
      <c r="ABS185" s="984"/>
      <c r="ABT185" s="984"/>
      <c r="ABU185" s="984"/>
      <c r="ABV185" s="984"/>
      <c r="ABW185" s="984"/>
      <c r="ABX185" s="984"/>
      <c r="ABY185" s="984"/>
      <c r="ABZ185" s="984"/>
      <c r="ACA185" s="984"/>
      <c r="ACB185" s="984"/>
      <c r="ACC185" s="984"/>
      <c r="ACD185" s="984"/>
      <c r="ACE185" s="984"/>
      <c r="ACF185" s="984"/>
      <c r="ACG185" s="984"/>
      <c r="ACH185" s="984"/>
      <c r="ACI185" s="984"/>
      <c r="ACJ185" s="984"/>
      <c r="ACK185" s="984"/>
      <c r="ACL185" s="984"/>
      <c r="ACM185" s="984"/>
      <c r="ACN185" s="984"/>
      <c r="ACO185" s="984"/>
      <c r="ACP185" s="984"/>
      <c r="ACQ185" s="984"/>
      <c r="ACR185" s="984"/>
      <c r="ACS185" s="984"/>
      <c r="ACT185" s="984"/>
      <c r="ACU185" s="984"/>
      <c r="ACV185" s="984"/>
      <c r="ACW185" s="984"/>
      <c r="ACX185" s="984"/>
      <c r="ACY185" s="984"/>
      <c r="ACZ185" s="984"/>
      <c r="ADA185" s="984"/>
      <c r="ADB185" s="984"/>
      <c r="ADC185" s="984"/>
      <c r="ADD185" s="984"/>
      <c r="ADE185" s="984"/>
      <c r="ADF185" s="984"/>
      <c r="ADG185" s="984"/>
      <c r="ADH185" s="984"/>
      <c r="ADI185" s="984"/>
      <c r="ADJ185" s="984"/>
      <c r="ADK185" s="984"/>
      <c r="ADL185" s="984"/>
      <c r="ADM185" s="984"/>
      <c r="ADN185" s="984"/>
      <c r="ADO185" s="984"/>
      <c r="ADP185" s="984"/>
      <c r="ADQ185" s="984"/>
      <c r="ADR185" s="984"/>
      <c r="ADS185" s="984"/>
      <c r="ADT185" s="984"/>
      <c r="ADU185" s="984"/>
      <c r="ADV185" s="984"/>
      <c r="ADW185" s="984"/>
      <c r="ADX185" s="984"/>
      <c r="ADY185" s="984"/>
      <c r="ADZ185" s="984"/>
      <c r="AEA185" s="984"/>
      <c r="AEB185" s="984"/>
      <c r="AEC185" s="984"/>
      <c r="AED185" s="984"/>
      <c r="AEE185" s="984"/>
      <c r="AEF185" s="984"/>
      <c r="AEG185" s="984"/>
      <c r="AEH185" s="984"/>
      <c r="AEI185" s="984"/>
      <c r="AEJ185" s="984"/>
      <c r="AEK185" s="984"/>
      <c r="AEL185" s="984"/>
      <c r="AEM185" s="984"/>
      <c r="AEN185" s="984"/>
      <c r="AEO185" s="984"/>
      <c r="AEP185" s="984"/>
      <c r="AEQ185" s="984"/>
      <c r="AER185" s="984"/>
      <c r="AES185" s="984"/>
      <c r="AET185" s="984"/>
      <c r="AEU185" s="984"/>
      <c r="AEV185" s="984"/>
      <c r="AEW185" s="984"/>
      <c r="AEX185" s="984"/>
      <c r="AEY185" s="984"/>
      <c r="AEZ185" s="984"/>
      <c r="AFA185" s="984"/>
      <c r="AFB185" s="984"/>
      <c r="AFC185" s="984"/>
      <c r="AFD185" s="984"/>
      <c r="AFE185" s="984"/>
      <c r="AFF185" s="984"/>
      <c r="AFG185" s="984"/>
      <c r="AFH185" s="984"/>
      <c r="AFI185" s="984"/>
      <c r="AFJ185" s="984"/>
      <c r="AFK185" s="984"/>
      <c r="AFL185" s="984"/>
      <c r="AFM185" s="984"/>
      <c r="AFN185" s="984"/>
      <c r="AFO185" s="984"/>
      <c r="AFP185" s="984"/>
      <c r="AFQ185" s="984"/>
      <c r="AFR185" s="984"/>
      <c r="AFS185" s="984"/>
      <c r="AFT185" s="984"/>
      <c r="AFU185" s="984"/>
      <c r="AFV185" s="984"/>
      <c r="AFW185" s="984"/>
      <c r="AFX185" s="984"/>
      <c r="AFY185" s="984"/>
      <c r="AFZ185" s="984"/>
      <c r="AGA185" s="984"/>
      <c r="AGB185" s="984"/>
      <c r="AGC185" s="984"/>
      <c r="AGD185" s="984"/>
      <c r="AGE185" s="984"/>
      <c r="AGF185" s="984"/>
      <c r="AGG185" s="984"/>
      <c r="AGH185" s="984"/>
      <c r="AGI185" s="984"/>
      <c r="AGJ185" s="984"/>
      <c r="AGK185" s="984"/>
      <c r="AGL185" s="984"/>
      <c r="AGM185" s="984"/>
      <c r="AGN185" s="984"/>
      <c r="AGO185" s="984"/>
      <c r="AGP185" s="984"/>
      <c r="AGQ185" s="984"/>
      <c r="AGR185" s="984"/>
      <c r="AGS185" s="984"/>
      <c r="AGT185" s="984"/>
      <c r="AGU185" s="984"/>
      <c r="AGV185" s="984"/>
      <c r="AGW185" s="984"/>
      <c r="AGX185" s="984"/>
      <c r="AGY185" s="984"/>
      <c r="AGZ185" s="984"/>
      <c r="AHA185" s="984"/>
      <c r="AHB185" s="984"/>
      <c r="AHC185" s="984"/>
      <c r="AHD185" s="984"/>
      <c r="AHE185" s="984"/>
      <c r="AHF185" s="984"/>
      <c r="AHG185" s="984"/>
      <c r="AHH185" s="984"/>
      <c r="AHI185" s="984"/>
      <c r="AHJ185" s="984"/>
      <c r="AHK185" s="984"/>
      <c r="AHL185" s="984"/>
      <c r="AHM185" s="984"/>
      <c r="AHN185" s="984"/>
      <c r="AHO185" s="984"/>
      <c r="AHP185" s="984"/>
      <c r="AHQ185" s="984"/>
      <c r="AHR185" s="984"/>
      <c r="AHS185" s="984"/>
      <c r="AHT185" s="984"/>
      <c r="AHU185" s="984"/>
      <c r="AHV185" s="984"/>
      <c r="AHW185" s="984"/>
      <c r="AHX185" s="984"/>
      <c r="AHY185" s="984"/>
      <c r="AHZ185" s="984"/>
      <c r="AIA185" s="984"/>
      <c r="AIB185" s="984"/>
      <c r="AIC185" s="984"/>
      <c r="AID185" s="984"/>
      <c r="AIE185" s="984"/>
      <c r="AIF185" s="984"/>
      <c r="AIG185" s="984"/>
      <c r="AIH185" s="984"/>
      <c r="AII185" s="984"/>
      <c r="AIJ185" s="984"/>
      <c r="AIK185" s="984"/>
      <c r="AIL185" s="984"/>
      <c r="AIM185" s="984"/>
      <c r="AIN185" s="984"/>
      <c r="AIO185" s="984"/>
      <c r="AIP185" s="984"/>
      <c r="AIQ185" s="984"/>
      <c r="AIR185" s="984"/>
      <c r="AIS185" s="984"/>
      <c r="AIT185" s="984"/>
      <c r="AIU185" s="984"/>
      <c r="AIV185" s="984"/>
      <c r="AIW185" s="984"/>
      <c r="AIX185" s="984"/>
      <c r="AIY185" s="984"/>
      <c r="AIZ185" s="984"/>
      <c r="AJA185" s="984"/>
      <c r="AJB185" s="984"/>
      <c r="AJC185" s="984"/>
      <c r="AJD185" s="984"/>
      <c r="AJE185" s="984"/>
      <c r="AJF185" s="984"/>
      <c r="AJG185" s="984"/>
      <c r="AJH185" s="984"/>
      <c r="AJI185" s="984"/>
      <c r="AJJ185" s="984"/>
      <c r="AJK185" s="984"/>
      <c r="AJL185" s="984"/>
      <c r="AJM185" s="984"/>
      <c r="AJN185" s="984"/>
      <c r="AJO185" s="984"/>
      <c r="AJP185" s="984"/>
      <c r="AJQ185" s="984"/>
      <c r="AJR185" s="984"/>
      <c r="AJS185" s="984"/>
      <c r="AJT185" s="984"/>
      <c r="AJU185" s="984"/>
      <c r="AJV185" s="984"/>
      <c r="AJW185" s="984"/>
      <c r="AJX185" s="984"/>
      <c r="AJY185" s="984"/>
      <c r="AJZ185" s="984"/>
      <c r="AKA185" s="984"/>
      <c r="AKB185" s="984"/>
      <c r="AKC185" s="984"/>
      <c r="AKD185" s="984"/>
      <c r="AKE185" s="984"/>
      <c r="AKF185" s="984"/>
      <c r="AKG185" s="984"/>
      <c r="AKH185" s="984"/>
      <c r="AKI185" s="984"/>
      <c r="AKJ185" s="984"/>
      <c r="AKK185" s="984"/>
      <c r="AKL185" s="984"/>
      <c r="AKM185" s="984"/>
      <c r="AKN185" s="984"/>
      <c r="AKO185" s="984"/>
      <c r="AKP185" s="984"/>
      <c r="AKQ185" s="984"/>
      <c r="AKR185" s="984"/>
      <c r="AKS185" s="984"/>
      <c r="AKT185" s="984"/>
      <c r="AKU185" s="984"/>
      <c r="AKV185" s="984"/>
      <c r="AKW185" s="984"/>
      <c r="AKX185" s="984"/>
      <c r="AKY185" s="984"/>
      <c r="AKZ185" s="984"/>
      <c r="ALA185" s="984"/>
      <c r="ALB185" s="984"/>
      <c r="ALC185" s="984"/>
      <c r="ALD185" s="984"/>
      <c r="ALE185" s="984"/>
      <c r="ALF185" s="984"/>
      <c r="ALG185" s="984"/>
      <c r="ALH185" s="984"/>
      <c r="ALI185" s="984"/>
      <c r="ALJ185" s="984"/>
      <c r="ALK185" s="984"/>
      <c r="ALL185" s="984"/>
      <c r="ALM185" s="984"/>
      <c r="ALN185" s="984"/>
      <c r="ALO185" s="984"/>
      <c r="ALP185" s="984"/>
      <c r="ALQ185" s="984"/>
      <c r="ALR185" s="984"/>
      <c r="ALS185" s="984"/>
      <c r="ALT185" s="984"/>
      <c r="ALU185" s="984"/>
      <c r="ALV185" s="984"/>
      <c r="ALW185" s="984"/>
      <c r="ALX185" s="984"/>
      <c r="ALY185" s="984"/>
      <c r="ALZ185" s="984"/>
      <c r="AMA185" s="984"/>
      <c r="AMB185" s="984"/>
      <c r="AMC185" s="984"/>
      <c r="AMD185" s="984"/>
      <c r="AME185" s="984"/>
      <c r="AMF185" s="984"/>
      <c r="AMG185" s="984"/>
      <c r="AMH185" s="984"/>
      <c r="AMI185" s="984"/>
      <c r="AMJ185" s="984"/>
      <c r="AMK185" s="984"/>
      <c r="AML185" s="984"/>
      <c r="AMM185" s="984"/>
      <c r="AMN185" s="984"/>
      <c r="AMO185" s="984"/>
      <c r="AMP185" s="984"/>
      <c r="AMQ185" s="984"/>
      <c r="AMR185" s="984"/>
      <c r="AMS185" s="984"/>
      <c r="AMT185" s="984"/>
      <c r="AMU185" s="984"/>
      <c r="AMV185" s="984"/>
      <c r="AMW185" s="984"/>
      <c r="AMX185" s="984"/>
      <c r="AMY185" s="984"/>
      <c r="AMZ185" s="984"/>
      <c r="ANA185" s="984"/>
      <c r="ANB185" s="984"/>
      <c r="ANC185" s="984"/>
      <c r="AND185" s="984"/>
      <c r="ANE185" s="984"/>
      <c r="ANF185" s="984"/>
      <c r="ANG185" s="984"/>
      <c r="ANH185" s="984"/>
      <c r="ANI185" s="984"/>
      <c r="ANJ185" s="984"/>
      <c r="ANK185" s="984"/>
      <c r="ANL185" s="984"/>
      <c r="ANM185" s="984"/>
      <c r="ANN185" s="984"/>
      <c r="ANO185" s="984"/>
      <c r="ANP185" s="984"/>
      <c r="ANQ185" s="984"/>
      <c r="ANR185" s="984"/>
      <c r="ANS185" s="984"/>
      <c r="ANT185" s="984"/>
      <c r="ANU185" s="984"/>
      <c r="ANV185" s="984"/>
      <c r="ANW185" s="984"/>
      <c r="ANX185" s="984"/>
      <c r="ANY185" s="984"/>
      <c r="ANZ185" s="984"/>
      <c r="AOA185" s="984"/>
      <c r="AOB185" s="984"/>
      <c r="AOC185" s="984"/>
      <c r="AOD185" s="984"/>
      <c r="AOE185" s="984"/>
      <c r="AOF185" s="984"/>
      <c r="AOG185" s="984"/>
      <c r="AOH185" s="984"/>
      <c r="AOI185" s="984"/>
      <c r="AOJ185" s="984"/>
      <c r="AOK185" s="984"/>
      <c r="AOL185" s="984"/>
      <c r="AOM185" s="984"/>
      <c r="AON185" s="984"/>
      <c r="AOO185" s="984"/>
      <c r="AOP185" s="984"/>
      <c r="AOQ185" s="984"/>
      <c r="AOR185" s="984"/>
      <c r="AOS185" s="984"/>
      <c r="AOT185" s="984"/>
      <c r="AOU185" s="984"/>
      <c r="AOV185" s="984"/>
      <c r="AOW185" s="984"/>
      <c r="AOX185" s="984"/>
      <c r="AOY185" s="984"/>
      <c r="AOZ185" s="984"/>
      <c r="APA185" s="984"/>
      <c r="APB185" s="984"/>
      <c r="APC185" s="984"/>
      <c r="APD185" s="984"/>
      <c r="APE185" s="984"/>
      <c r="APF185" s="984"/>
      <c r="APG185" s="984"/>
      <c r="APH185" s="984"/>
      <c r="API185" s="984"/>
      <c r="APJ185" s="984"/>
      <c r="APK185" s="984"/>
      <c r="APL185" s="984"/>
      <c r="APM185" s="984"/>
      <c r="APN185" s="984"/>
      <c r="APO185" s="984"/>
      <c r="APP185" s="984"/>
      <c r="APQ185" s="984"/>
      <c r="APR185" s="984"/>
      <c r="APS185" s="984"/>
      <c r="APT185" s="984"/>
      <c r="APU185" s="984"/>
      <c r="APV185" s="984"/>
      <c r="APW185" s="984"/>
      <c r="APX185" s="984"/>
      <c r="APY185" s="984"/>
      <c r="APZ185" s="984"/>
      <c r="AQA185" s="984"/>
      <c r="AQB185" s="984"/>
      <c r="AQC185" s="984"/>
      <c r="AQD185" s="984"/>
      <c r="AQE185" s="984"/>
      <c r="AQF185" s="984"/>
      <c r="AQG185" s="984"/>
      <c r="AQH185" s="984"/>
      <c r="AQI185" s="984"/>
      <c r="AQJ185" s="984"/>
      <c r="AQK185" s="984"/>
      <c r="AQL185" s="984"/>
      <c r="AQM185" s="984"/>
      <c r="AQN185" s="984"/>
      <c r="AQO185" s="984"/>
      <c r="AQP185" s="984"/>
      <c r="AQQ185" s="984"/>
      <c r="AQR185" s="984"/>
      <c r="AQS185" s="984"/>
      <c r="AQT185" s="984"/>
      <c r="AQU185" s="984"/>
      <c r="AQV185" s="984"/>
      <c r="AQW185" s="984"/>
      <c r="AQX185" s="984"/>
      <c r="AQY185" s="984"/>
      <c r="AQZ185" s="984"/>
      <c r="ARA185" s="984"/>
      <c r="ARB185" s="984"/>
      <c r="ARC185" s="984"/>
      <c r="ARD185" s="984"/>
      <c r="ARE185" s="984"/>
      <c r="ARF185" s="984"/>
      <c r="ARG185" s="984"/>
      <c r="ARH185" s="984"/>
      <c r="ARI185" s="984"/>
      <c r="ARJ185" s="984"/>
      <c r="ARK185" s="984"/>
      <c r="ARL185" s="984"/>
      <c r="ARM185" s="984"/>
      <c r="ARN185" s="984"/>
      <c r="ARO185" s="984"/>
      <c r="ARP185" s="984"/>
      <c r="ARQ185" s="984"/>
      <c r="ARR185" s="984"/>
      <c r="ARS185" s="984"/>
      <c r="ART185" s="984"/>
      <c r="ARU185" s="984"/>
      <c r="ARV185" s="984"/>
      <c r="ARW185" s="984"/>
      <c r="ARX185" s="984"/>
      <c r="ARY185" s="984"/>
      <c r="ARZ185" s="984"/>
      <c r="ASA185" s="984"/>
      <c r="ASB185" s="984"/>
      <c r="ASC185" s="984"/>
      <c r="ASD185" s="984"/>
      <c r="ASE185" s="984"/>
      <c r="ASF185" s="984"/>
      <c r="ASG185" s="984"/>
      <c r="ASH185" s="984"/>
      <c r="ASI185" s="984"/>
      <c r="ASJ185" s="984"/>
      <c r="ASK185" s="984"/>
      <c r="ASL185" s="984"/>
      <c r="ASM185" s="984"/>
      <c r="ASN185" s="984"/>
      <c r="ASO185" s="984"/>
      <c r="ASP185" s="984"/>
      <c r="ASQ185" s="984"/>
      <c r="ASR185" s="984"/>
      <c r="ASS185" s="984"/>
      <c r="AST185" s="984"/>
      <c r="ASU185" s="984"/>
      <c r="ASV185" s="984"/>
      <c r="ASW185" s="984"/>
      <c r="ASX185" s="984"/>
      <c r="ASY185" s="984"/>
      <c r="ASZ185" s="984"/>
      <c r="ATA185" s="984"/>
      <c r="ATB185" s="984"/>
      <c r="ATC185" s="984"/>
      <c r="ATD185" s="984"/>
      <c r="ATE185" s="984"/>
      <c r="ATF185" s="984"/>
      <c r="ATG185" s="984"/>
      <c r="ATH185" s="984"/>
      <c r="ATI185" s="984"/>
      <c r="ATJ185" s="984"/>
      <c r="ATK185" s="984"/>
      <c r="ATL185" s="984"/>
      <c r="ATM185" s="984"/>
      <c r="ATN185" s="984"/>
      <c r="ATO185" s="984"/>
      <c r="ATP185" s="984"/>
      <c r="ATQ185" s="984"/>
      <c r="ATR185" s="984"/>
      <c r="ATS185" s="984"/>
      <c r="ATT185" s="984"/>
      <c r="ATU185" s="984"/>
      <c r="ATV185" s="984"/>
      <c r="ATW185" s="984"/>
      <c r="ATX185" s="984"/>
      <c r="ATY185" s="984"/>
      <c r="ATZ185" s="984"/>
      <c r="AUA185" s="984"/>
      <c r="AUB185" s="984"/>
      <c r="AUC185" s="984"/>
      <c r="AUD185" s="984"/>
      <c r="AUE185" s="984"/>
      <c r="AUF185" s="984"/>
      <c r="AUG185" s="984"/>
      <c r="AUH185" s="984"/>
      <c r="AUI185" s="984"/>
      <c r="AUJ185" s="984"/>
      <c r="AUK185" s="984"/>
      <c r="AUL185" s="984"/>
      <c r="AUM185" s="984"/>
      <c r="AUN185" s="984"/>
      <c r="AUO185" s="984"/>
      <c r="AUP185" s="984"/>
      <c r="AUQ185" s="984"/>
      <c r="AUR185" s="984"/>
      <c r="AUS185" s="984"/>
      <c r="AUT185" s="984"/>
      <c r="AUU185" s="984"/>
      <c r="AUV185" s="984"/>
      <c r="AUW185" s="984"/>
      <c r="AUX185" s="984"/>
      <c r="AUY185" s="984"/>
      <c r="AUZ185" s="984"/>
      <c r="AVA185" s="984"/>
      <c r="AVB185" s="984"/>
      <c r="AVC185" s="984"/>
      <c r="AVD185" s="984"/>
      <c r="AVE185" s="984"/>
      <c r="AVF185" s="984"/>
      <c r="AVG185" s="984"/>
      <c r="AVH185" s="984"/>
      <c r="AVI185" s="984"/>
      <c r="AVJ185" s="984"/>
      <c r="AVK185" s="984"/>
      <c r="AVL185" s="984"/>
      <c r="AVM185" s="984"/>
      <c r="AVN185" s="984"/>
      <c r="AVO185" s="984"/>
      <c r="AVP185" s="984"/>
      <c r="AVQ185" s="984"/>
      <c r="AVR185" s="984"/>
      <c r="AVS185" s="984"/>
      <c r="AVT185" s="984"/>
      <c r="AVU185" s="984"/>
      <c r="AVV185" s="984"/>
      <c r="AVW185" s="984"/>
      <c r="AVX185" s="984"/>
      <c r="AVY185" s="984"/>
      <c r="AVZ185" s="984"/>
      <c r="AWA185" s="984"/>
      <c r="AWB185" s="984"/>
      <c r="AWC185" s="984"/>
      <c r="AWD185" s="984"/>
      <c r="AWE185" s="984"/>
      <c r="AWF185" s="984"/>
      <c r="AWG185" s="984"/>
      <c r="AWH185" s="984"/>
      <c r="AWI185" s="984"/>
      <c r="AWJ185" s="984"/>
      <c r="AWK185" s="984"/>
      <c r="AWL185" s="984"/>
      <c r="AWM185" s="984"/>
      <c r="AWN185" s="984"/>
      <c r="AWO185" s="984"/>
      <c r="AWP185" s="984"/>
      <c r="AWQ185" s="984"/>
      <c r="AWR185" s="984"/>
      <c r="AWS185" s="984"/>
      <c r="AWT185" s="984"/>
      <c r="AWU185" s="984"/>
      <c r="AWV185" s="984"/>
      <c r="AWW185" s="984"/>
      <c r="AWX185" s="984"/>
      <c r="AWY185" s="984"/>
      <c r="AWZ185" s="984"/>
      <c r="AXA185" s="984"/>
      <c r="AXB185" s="984"/>
      <c r="AXC185" s="984"/>
      <c r="AXD185" s="984"/>
      <c r="AXE185" s="984"/>
      <c r="AXF185" s="984"/>
      <c r="AXG185" s="984"/>
      <c r="AXH185" s="984"/>
      <c r="AXI185" s="984"/>
      <c r="AXJ185" s="984"/>
      <c r="AXK185" s="984"/>
      <c r="AXL185" s="984"/>
      <c r="AXM185" s="984"/>
      <c r="AXN185" s="984"/>
      <c r="AXO185" s="984"/>
      <c r="AXP185" s="984"/>
      <c r="AXQ185" s="984"/>
      <c r="AXR185" s="984"/>
      <c r="AXS185" s="984"/>
      <c r="AXT185" s="984"/>
      <c r="AXU185" s="984"/>
      <c r="AXV185" s="984"/>
      <c r="AXW185" s="984"/>
      <c r="AXX185" s="984"/>
      <c r="AXY185" s="984"/>
      <c r="AXZ185" s="984"/>
      <c r="AYA185" s="984"/>
      <c r="AYB185" s="984"/>
      <c r="AYC185" s="984"/>
      <c r="AYD185" s="984"/>
      <c r="AYE185" s="984"/>
      <c r="AYF185" s="984"/>
      <c r="AYG185" s="984"/>
      <c r="AYH185" s="984"/>
      <c r="AYI185" s="984"/>
      <c r="AYJ185" s="984"/>
      <c r="AYK185" s="984"/>
      <c r="AYL185" s="984"/>
      <c r="AYM185" s="984"/>
      <c r="AYN185" s="984"/>
      <c r="AYO185" s="984"/>
      <c r="AYP185" s="984"/>
      <c r="AYQ185" s="984"/>
      <c r="AYR185" s="984"/>
      <c r="AYS185" s="984"/>
      <c r="AYT185" s="984"/>
      <c r="AYU185" s="984"/>
      <c r="AYV185" s="984"/>
      <c r="AYW185" s="984"/>
      <c r="AYX185" s="984"/>
      <c r="AYY185" s="984"/>
      <c r="AYZ185" s="984"/>
      <c r="AZA185" s="984"/>
      <c r="AZB185" s="984"/>
      <c r="AZC185" s="984"/>
      <c r="AZD185" s="984"/>
      <c r="AZE185" s="984"/>
      <c r="AZF185" s="984"/>
      <c r="AZG185" s="984"/>
      <c r="AZH185" s="984"/>
      <c r="AZI185" s="984"/>
      <c r="AZJ185" s="984"/>
      <c r="AZK185" s="984"/>
      <c r="AZL185" s="984"/>
      <c r="AZM185" s="984"/>
      <c r="AZN185" s="984"/>
      <c r="AZO185" s="984"/>
      <c r="AZP185" s="984"/>
      <c r="AZQ185" s="984"/>
      <c r="AZR185" s="984"/>
      <c r="AZS185" s="984"/>
      <c r="AZT185" s="984"/>
      <c r="AZU185" s="984"/>
      <c r="AZV185" s="984"/>
      <c r="AZW185" s="984"/>
      <c r="AZX185" s="984"/>
      <c r="AZY185" s="984"/>
      <c r="AZZ185" s="984"/>
      <c r="BAA185" s="984"/>
      <c r="BAB185" s="984"/>
      <c r="BAC185" s="984"/>
      <c r="BAD185" s="984"/>
      <c r="BAE185" s="984"/>
      <c r="BAF185" s="984"/>
      <c r="BAG185" s="984"/>
      <c r="BAH185" s="984"/>
      <c r="BAI185" s="984"/>
      <c r="BAJ185" s="984"/>
      <c r="BAK185" s="984"/>
      <c r="BAL185" s="984"/>
      <c r="BAM185" s="984"/>
      <c r="BAN185" s="984"/>
      <c r="BAO185" s="984"/>
      <c r="BAP185" s="984"/>
      <c r="BAQ185" s="984"/>
      <c r="BAR185" s="984"/>
      <c r="BAS185" s="984"/>
      <c r="BAT185" s="984"/>
      <c r="BAU185" s="984"/>
      <c r="BAV185" s="984"/>
      <c r="BAW185" s="984"/>
      <c r="BAX185" s="984"/>
      <c r="BAY185" s="984"/>
      <c r="BAZ185" s="984"/>
      <c r="BBA185" s="984"/>
      <c r="BBB185" s="984"/>
      <c r="BBC185" s="984"/>
      <c r="BBD185" s="984"/>
      <c r="BBE185" s="984"/>
      <c r="BBF185" s="984"/>
      <c r="BBG185" s="984"/>
      <c r="BBH185" s="984"/>
      <c r="BBI185" s="984"/>
      <c r="BBJ185" s="984"/>
      <c r="BBK185" s="984"/>
      <c r="BBL185" s="984"/>
      <c r="BBM185" s="984"/>
      <c r="BBN185" s="984"/>
      <c r="BBO185" s="984"/>
      <c r="BBP185" s="984"/>
      <c r="BBQ185" s="984"/>
      <c r="BBR185" s="984"/>
      <c r="BBS185" s="984"/>
      <c r="BBT185" s="984"/>
      <c r="BBU185" s="984"/>
      <c r="BBV185" s="984"/>
      <c r="BBW185" s="984"/>
      <c r="BBX185" s="984"/>
      <c r="BBY185" s="984"/>
      <c r="BBZ185" s="984"/>
      <c r="BCA185" s="984"/>
      <c r="BCB185" s="984"/>
      <c r="BCC185" s="984"/>
      <c r="BCD185" s="984"/>
      <c r="BCE185" s="984"/>
      <c r="BCF185" s="984"/>
      <c r="BCG185" s="984"/>
      <c r="BCH185" s="984"/>
      <c r="BCI185" s="984"/>
      <c r="BCJ185" s="984"/>
      <c r="BCK185" s="984"/>
      <c r="BCL185" s="984"/>
      <c r="BCM185" s="984"/>
      <c r="BCN185" s="984"/>
      <c r="BCO185" s="984"/>
      <c r="BCP185" s="984"/>
      <c r="BCQ185" s="984"/>
      <c r="BCR185" s="984"/>
      <c r="BCS185" s="984"/>
      <c r="BCT185" s="984"/>
      <c r="BCU185" s="984"/>
      <c r="BCV185" s="984"/>
      <c r="BCW185" s="984"/>
      <c r="BCX185" s="984"/>
      <c r="BCY185" s="984"/>
      <c r="BCZ185" s="984"/>
      <c r="BDA185" s="984"/>
      <c r="BDB185" s="984"/>
      <c r="BDC185" s="984"/>
      <c r="BDD185" s="984"/>
      <c r="BDE185" s="984"/>
      <c r="BDF185" s="984"/>
      <c r="BDG185" s="984"/>
      <c r="BDH185" s="984"/>
      <c r="BDI185" s="984"/>
      <c r="BDJ185" s="984"/>
      <c r="BDK185" s="984"/>
      <c r="BDL185" s="984"/>
      <c r="BDM185" s="984"/>
      <c r="BDN185" s="984"/>
      <c r="BDO185" s="984"/>
      <c r="BDP185" s="984"/>
      <c r="BDQ185" s="984"/>
      <c r="BDR185" s="984"/>
      <c r="BDS185" s="984"/>
      <c r="BDT185" s="984"/>
      <c r="BDU185" s="984"/>
      <c r="BDV185" s="984"/>
      <c r="BDW185" s="984"/>
      <c r="BDX185" s="984"/>
      <c r="BDY185" s="984"/>
      <c r="BDZ185" s="984"/>
      <c r="BEA185" s="984"/>
      <c r="BEB185" s="984"/>
      <c r="BEC185" s="984"/>
      <c r="BED185" s="984"/>
      <c r="BEE185" s="984"/>
      <c r="BEF185" s="984"/>
      <c r="BEG185" s="984"/>
      <c r="BEH185" s="984"/>
      <c r="BEI185" s="984"/>
      <c r="BEJ185" s="984"/>
      <c r="BEK185" s="984"/>
      <c r="BEL185" s="984"/>
      <c r="BEM185" s="984"/>
      <c r="BEN185" s="984"/>
      <c r="BEO185" s="984"/>
      <c r="BEP185" s="984"/>
      <c r="BEQ185" s="984"/>
      <c r="BER185" s="984"/>
      <c r="BES185" s="984"/>
      <c r="BET185" s="984"/>
      <c r="BEU185" s="984"/>
      <c r="BEV185" s="984"/>
      <c r="BEW185" s="984"/>
      <c r="BEX185" s="984"/>
      <c r="BEY185" s="984"/>
      <c r="BEZ185" s="984"/>
      <c r="BFA185" s="984"/>
      <c r="BFB185" s="984"/>
      <c r="BFC185" s="984"/>
      <c r="BFD185" s="984"/>
      <c r="BFE185" s="984"/>
      <c r="BFF185" s="984"/>
      <c r="BFG185" s="984"/>
      <c r="BFH185" s="984"/>
      <c r="BFI185" s="984"/>
      <c r="BFJ185" s="984"/>
      <c r="BFK185" s="984"/>
      <c r="BFL185" s="984"/>
      <c r="BFM185" s="984"/>
      <c r="BFN185" s="984"/>
      <c r="BFO185" s="984"/>
      <c r="BFP185" s="984"/>
      <c r="BFQ185" s="984"/>
      <c r="BFR185" s="984"/>
      <c r="BFS185" s="984"/>
      <c r="BFT185" s="984"/>
      <c r="BFU185" s="984"/>
      <c r="BFV185" s="984"/>
      <c r="BFW185" s="984"/>
      <c r="BFX185" s="984"/>
      <c r="BFY185" s="984"/>
      <c r="BFZ185" s="984"/>
      <c r="BGA185" s="984"/>
      <c r="BGB185" s="984"/>
      <c r="BGC185" s="984"/>
      <c r="BGD185" s="984"/>
      <c r="BGE185" s="984"/>
      <c r="BGF185" s="984"/>
      <c r="BGG185" s="984"/>
      <c r="BGH185" s="984"/>
      <c r="BGI185" s="984"/>
      <c r="BGJ185" s="984"/>
      <c r="BGK185" s="984"/>
      <c r="BGL185" s="984"/>
      <c r="BGM185" s="984"/>
      <c r="BGN185" s="984"/>
      <c r="BGO185" s="984"/>
      <c r="BGP185" s="984"/>
      <c r="BGQ185" s="984"/>
      <c r="BGR185" s="984"/>
      <c r="BGS185" s="984"/>
      <c r="BGT185" s="984"/>
      <c r="BGU185" s="984"/>
      <c r="BGV185" s="984"/>
      <c r="BGW185" s="984"/>
      <c r="BGX185" s="984"/>
      <c r="BGY185" s="984"/>
      <c r="BGZ185" s="984"/>
      <c r="BHA185" s="984"/>
      <c r="BHB185" s="984"/>
      <c r="BHC185" s="984"/>
      <c r="BHD185" s="984"/>
      <c r="BHE185" s="984"/>
      <c r="BHF185" s="984"/>
      <c r="BHG185" s="984"/>
      <c r="BHH185" s="984"/>
      <c r="BHI185" s="984"/>
      <c r="BHJ185" s="984"/>
      <c r="BHK185" s="984"/>
      <c r="BHL185" s="984"/>
      <c r="BHM185" s="984"/>
      <c r="BHN185" s="984"/>
      <c r="BHO185" s="984"/>
      <c r="BHP185" s="984"/>
      <c r="BHQ185" s="984"/>
      <c r="BHR185" s="984"/>
      <c r="BHS185" s="984"/>
      <c r="BHT185" s="984"/>
      <c r="BHU185" s="984"/>
      <c r="BHV185" s="984"/>
      <c r="BHW185" s="984"/>
      <c r="BHX185" s="984"/>
      <c r="BHY185" s="984"/>
      <c r="BHZ185" s="984"/>
      <c r="BIA185" s="984"/>
      <c r="BIB185" s="984"/>
      <c r="BIC185" s="984"/>
      <c r="BID185" s="984"/>
      <c r="BIE185" s="984"/>
      <c r="BIF185" s="984"/>
      <c r="BIG185" s="984"/>
      <c r="BIH185" s="984"/>
      <c r="BII185" s="984"/>
      <c r="BIJ185" s="984"/>
      <c r="BIK185" s="984"/>
      <c r="BIL185" s="984"/>
      <c r="BIM185" s="984"/>
      <c r="BIN185" s="984"/>
      <c r="BIO185" s="984"/>
      <c r="BIP185" s="984"/>
      <c r="BIQ185" s="984"/>
      <c r="BIR185" s="984"/>
      <c r="BIS185" s="984"/>
      <c r="BIT185" s="984"/>
      <c r="BIU185" s="984"/>
      <c r="BIV185" s="984"/>
      <c r="BIW185" s="984"/>
      <c r="BIX185" s="984"/>
      <c r="BIY185" s="984"/>
      <c r="BIZ185" s="984"/>
      <c r="BJA185" s="984"/>
      <c r="BJB185" s="984"/>
      <c r="BJC185" s="984"/>
      <c r="BJD185" s="984"/>
      <c r="BJE185" s="984"/>
      <c r="BJF185" s="984"/>
      <c r="BJG185" s="984"/>
      <c r="BJH185" s="984"/>
      <c r="BJI185" s="984"/>
      <c r="BJJ185" s="984"/>
      <c r="BJK185" s="984"/>
      <c r="BJL185" s="984"/>
      <c r="BJM185" s="984"/>
      <c r="BJN185" s="984"/>
      <c r="BJO185" s="984"/>
      <c r="BJP185" s="984"/>
      <c r="BJQ185" s="984"/>
      <c r="BJR185" s="984"/>
      <c r="BJS185" s="984"/>
      <c r="BJT185" s="984"/>
      <c r="BJU185" s="984"/>
      <c r="BJV185" s="984"/>
      <c r="BJW185" s="984"/>
      <c r="BJX185" s="984"/>
      <c r="BJY185" s="984"/>
      <c r="BJZ185" s="984"/>
      <c r="BKA185" s="984"/>
      <c r="BKB185" s="984"/>
      <c r="BKC185" s="984"/>
      <c r="BKD185" s="984"/>
      <c r="BKE185" s="984"/>
      <c r="BKF185" s="984"/>
      <c r="BKG185" s="984"/>
      <c r="BKH185" s="984"/>
      <c r="BKI185" s="984"/>
      <c r="BKJ185" s="984"/>
      <c r="BKK185" s="984"/>
      <c r="BKL185" s="984"/>
      <c r="BKM185" s="984"/>
      <c r="BKN185" s="984"/>
      <c r="BKO185" s="984"/>
      <c r="BKP185" s="984"/>
      <c r="BKQ185" s="984"/>
      <c r="BKR185" s="984"/>
      <c r="BKS185" s="984"/>
      <c r="BKT185" s="984"/>
      <c r="BKU185" s="984"/>
      <c r="BKV185" s="984"/>
      <c r="BKW185" s="984"/>
      <c r="BKX185" s="984"/>
      <c r="BKY185" s="984"/>
      <c r="BKZ185" s="984"/>
      <c r="BLA185" s="984"/>
      <c r="BLB185" s="984"/>
      <c r="BLC185" s="984"/>
      <c r="BLD185" s="984"/>
      <c r="BLE185" s="984"/>
      <c r="BLF185" s="984"/>
      <c r="BLG185" s="984"/>
      <c r="BLH185" s="984"/>
      <c r="BLI185" s="984"/>
      <c r="BLJ185" s="984"/>
      <c r="BLK185" s="984"/>
      <c r="BLL185" s="984"/>
      <c r="BLM185" s="984"/>
      <c r="BLN185" s="984"/>
      <c r="BLO185" s="984"/>
      <c r="BLP185" s="984"/>
      <c r="BLQ185" s="984"/>
      <c r="BLR185" s="984"/>
      <c r="BLS185" s="984"/>
      <c r="BLT185" s="984"/>
      <c r="BLU185" s="984"/>
      <c r="BLV185" s="984"/>
      <c r="BLW185" s="984"/>
      <c r="BLX185" s="984"/>
      <c r="BLY185" s="984"/>
      <c r="BLZ185" s="984"/>
      <c r="BMA185" s="984"/>
      <c r="BMB185" s="984"/>
      <c r="BMC185" s="984"/>
      <c r="BMD185" s="984"/>
      <c r="BME185" s="984"/>
      <c r="BMF185" s="984"/>
      <c r="BMG185" s="984"/>
      <c r="BMH185" s="984"/>
      <c r="BMI185" s="984"/>
      <c r="BMJ185" s="984"/>
      <c r="BMK185" s="984"/>
      <c r="BML185" s="984"/>
      <c r="BMM185" s="984"/>
      <c r="BMN185" s="984"/>
      <c r="BMO185" s="984"/>
      <c r="BMP185" s="984"/>
      <c r="BMQ185" s="984"/>
      <c r="BMR185" s="984"/>
      <c r="BMS185" s="984"/>
      <c r="BMT185" s="984"/>
      <c r="BMU185" s="984"/>
      <c r="BMV185" s="984"/>
      <c r="BMW185" s="984"/>
      <c r="BMX185" s="984"/>
      <c r="BMY185" s="984"/>
      <c r="BMZ185" s="984"/>
      <c r="BNA185" s="984"/>
      <c r="BNB185" s="984"/>
      <c r="BNC185" s="984"/>
      <c r="BND185" s="984"/>
      <c r="BNE185" s="984"/>
      <c r="BNF185" s="984"/>
      <c r="BNG185" s="984"/>
      <c r="BNH185" s="984"/>
      <c r="BNI185" s="984"/>
      <c r="BNJ185" s="984"/>
      <c r="BNK185" s="984"/>
      <c r="BNL185" s="984"/>
      <c r="BNM185" s="984"/>
      <c r="BNN185" s="984"/>
      <c r="BNO185" s="984"/>
      <c r="BNP185" s="984"/>
      <c r="BNQ185" s="984"/>
      <c r="BNR185" s="984"/>
      <c r="BNS185" s="984"/>
      <c r="BNT185" s="984"/>
      <c r="BNU185" s="984"/>
      <c r="BNV185" s="984"/>
      <c r="BNW185" s="984"/>
      <c r="BNX185" s="984"/>
      <c r="BNY185" s="984"/>
      <c r="BNZ185" s="984"/>
      <c r="BOA185" s="984"/>
      <c r="BOB185" s="984"/>
      <c r="BOC185" s="984"/>
      <c r="BOD185" s="984"/>
      <c r="BOE185" s="984"/>
      <c r="BOF185" s="984"/>
      <c r="BOG185" s="984"/>
      <c r="BOH185" s="984"/>
      <c r="BOI185" s="984"/>
      <c r="BOJ185" s="984"/>
      <c r="BOK185" s="984"/>
      <c r="BOL185" s="984"/>
      <c r="BOM185" s="984"/>
      <c r="BON185" s="984"/>
      <c r="BOO185" s="984"/>
      <c r="BOP185" s="984"/>
      <c r="BOQ185" s="984"/>
      <c r="BOR185" s="984"/>
      <c r="BOS185" s="984"/>
      <c r="BOT185" s="984"/>
      <c r="BOU185" s="984"/>
      <c r="BOV185" s="984"/>
      <c r="BOW185" s="984"/>
      <c r="BOX185" s="984"/>
      <c r="BOY185" s="984"/>
      <c r="BOZ185" s="984"/>
      <c r="BPA185" s="984"/>
      <c r="BPB185" s="984"/>
      <c r="BPC185" s="984"/>
      <c r="BPD185" s="984"/>
      <c r="BPE185" s="984"/>
      <c r="BPF185" s="984"/>
      <c r="BPG185" s="984"/>
      <c r="BPH185" s="984"/>
      <c r="BPI185" s="984"/>
      <c r="BPJ185" s="984"/>
      <c r="BPK185" s="984"/>
      <c r="BPL185" s="984"/>
      <c r="BPM185" s="984"/>
      <c r="BPN185" s="984"/>
      <c r="BPO185" s="984"/>
      <c r="BPP185" s="984"/>
      <c r="BPQ185" s="984"/>
      <c r="BPR185" s="984"/>
      <c r="BPS185" s="984"/>
      <c r="BPT185" s="984"/>
      <c r="BPU185" s="984"/>
      <c r="BPV185" s="984"/>
      <c r="BPW185" s="984"/>
      <c r="BPX185" s="984"/>
      <c r="BPY185" s="984"/>
      <c r="BPZ185" s="984"/>
      <c r="BQA185" s="984"/>
      <c r="BQB185" s="984"/>
      <c r="BQC185" s="984"/>
      <c r="BQD185" s="984"/>
      <c r="BQE185" s="984"/>
      <c r="BQF185" s="984"/>
      <c r="BQG185" s="984"/>
      <c r="BQH185" s="984"/>
      <c r="BQI185" s="984"/>
      <c r="BQJ185" s="984"/>
      <c r="BQK185" s="984"/>
      <c r="BQL185" s="984"/>
      <c r="BQM185" s="984"/>
      <c r="BQN185" s="984"/>
      <c r="BQO185" s="984"/>
      <c r="BQP185" s="984"/>
      <c r="BQQ185" s="984"/>
      <c r="BQR185" s="984"/>
      <c r="BQS185" s="984"/>
      <c r="BQT185" s="984"/>
      <c r="BQU185" s="984"/>
      <c r="BQV185" s="984"/>
      <c r="BQW185" s="984"/>
      <c r="BQX185" s="984"/>
      <c r="BQY185" s="984"/>
      <c r="BQZ185" s="984"/>
      <c r="BRA185" s="984"/>
      <c r="BRB185" s="984"/>
      <c r="BRC185" s="984"/>
      <c r="BRD185" s="984"/>
      <c r="BRE185" s="984"/>
      <c r="BRF185" s="984"/>
      <c r="BRG185" s="984"/>
      <c r="BRH185" s="984"/>
      <c r="BRI185" s="984"/>
      <c r="BRJ185" s="984"/>
      <c r="BRK185" s="984"/>
      <c r="BRL185" s="984"/>
      <c r="BRM185" s="984"/>
      <c r="BRN185" s="984"/>
      <c r="BRO185" s="984"/>
      <c r="BRP185" s="984"/>
      <c r="BRQ185" s="984"/>
      <c r="BRR185" s="984"/>
      <c r="BRS185" s="984"/>
      <c r="BRT185" s="984"/>
      <c r="BRU185" s="984"/>
      <c r="BRV185" s="984"/>
      <c r="BRW185" s="984"/>
      <c r="BRX185" s="984"/>
      <c r="BRY185" s="984"/>
      <c r="BRZ185" s="984"/>
      <c r="BSA185" s="984"/>
      <c r="BSB185" s="984"/>
      <c r="BSC185" s="984"/>
      <c r="BSD185" s="984"/>
      <c r="BSE185" s="984"/>
      <c r="BSF185" s="984"/>
      <c r="BSG185" s="984"/>
      <c r="BSH185" s="984"/>
      <c r="BSI185" s="984"/>
      <c r="BSJ185" s="984"/>
      <c r="BSK185" s="984"/>
      <c r="BSL185" s="984"/>
      <c r="BSM185" s="984"/>
      <c r="BSN185" s="984"/>
      <c r="BSO185" s="984"/>
      <c r="BSP185" s="984"/>
      <c r="BSQ185" s="984"/>
      <c r="BSR185" s="984"/>
      <c r="BSS185" s="984"/>
      <c r="BST185" s="984"/>
      <c r="BSU185" s="984"/>
      <c r="BSV185" s="984"/>
      <c r="BSW185" s="984"/>
      <c r="BSX185" s="984"/>
      <c r="BSY185" s="984"/>
      <c r="BSZ185" s="984"/>
      <c r="BTA185" s="984"/>
      <c r="BTB185" s="984"/>
      <c r="BTC185" s="984"/>
      <c r="BTD185" s="984"/>
      <c r="BTE185" s="984"/>
      <c r="BTF185" s="984"/>
      <c r="BTG185" s="984"/>
      <c r="BTH185" s="984"/>
      <c r="BTI185" s="984"/>
      <c r="BTJ185" s="984"/>
      <c r="BTK185" s="984"/>
      <c r="BTL185" s="984"/>
      <c r="BTM185" s="984"/>
      <c r="BTN185" s="984"/>
      <c r="BTO185" s="984"/>
      <c r="BTP185" s="984"/>
      <c r="BTQ185" s="984"/>
      <c r="BTR185" s="984"/>
      <c r="BTS185" s="984"/>
      <c r="BTT185" s="984"/>
      <c r="BTU185" s="984"/>
      <c r="BTV185" s="984"/>
      <c r="BTW185" s="984"/>
      <c r="BTX185" s="984"/>
      <c r="BTY185" s="984"/>
      <c r="BTZ185" s="984"/>
      <c r="BUA185" s="984"/>
      <c r="BUB185" s="984"/>
      <c r="BUC185" s="984"/>
      <c r="BUD185" s="984"/>
      <c r="BUE185" s="984"/>
      <c r="BUF185" s="984"/>
      <c r="BUG185" s="984"/>
      <c r="BUH185" s="984"/>
      <c r="BUI185" s="984"/>
      <c r="BUJ185" s="984"/>
      <c r="BUK185" s="984"/>
      <c r="BUL185" s="984"/>
      <c r="BUM185" s="984"/>
      <c r="BUN185" s="984"/>
      <c r="BUO185" s="984"/>
      <c r="BUP185" s="984"/>
      <c r="BUQ185" s="984"/>
      <c r="BUR185" s="984"/>
      <c r="BUS185" s="984"/>
      <c r="BUT185" s="984"/>
      <c r="BUU185" s="984"/>
      <c r="BUV185" s="984"/>
      <c r="BUW185" s="984"/>
      <c r="BUX185" s="984"/>
      <c r="BUY185" s="984"/>
      <c r="BUZ185" s="984"/>
      <c r="BVA185" s="984"/>
      <c r="BVB185" s="984"/>
      <c r="BVC185" s="984"/>
      <c r="BVD185" s="984"/>
      <c r="BVE185" s="984"/>
      <c r="BVF185" s="984"/>
      <c r="BVG185" s="984"/>
      <c r="BVH185" s="984"/>
      <c r="BVI185" s="984"/>
      <c r="BVJ185" s="984"/>
      <c r="BVK185" s="984"/>
      <c r="BVL185" s="984"/>
      <c r="BVM185" s="984"/>
      <c r="BVN185" s="984"/>
      <c r="BVO185" s="984"/>
      <c r="BVP185" s="984"/>
      <c r="BVQ185" s="984"/>
      <c r="BVR185" s="984"/>
      <c r="BVS185" s="984"/>
      <c r="BVT185" s="984"/>
      <c r="BVU185" s="984"/>
      <c r="BVV185" s="984"/>
      <c r="BVW185" s="984"/>
      <c r="BVX185" s="984"/>
      <c r="BVY185" s="984"/>
      <c r="BVZ185" s="984"/>
      <c r="BWA185" s="984"/>
      <c r="BWB185" s="984"/>
      <c r="BWC185" s="984"/>
      <c r="BWD185" s="984"/>
      <c r="BWE185" s="984"/>
      <c r="BWF185" s="984"/>
      <c r="BWG185" s="984"/>
      <c r="BWH185" s="984"/>
      <c r="BWI185" s="984"/>
      <c r="BWJ185" s="984"/>
      <c r="BWK185" s="984"/>
      <c r="BWL185" s="984"/>
      <c r="BWM185" s="984"/>
      <c r="BWN185" s="984"/>
      <c r="BWO185" s="984"/>
      <c r="BWP185" s="984"/>
      <c r="BWQ185" s="984"/>
      <c r="BWR185" s="984"/>
      <c r="BWS185" s="984"/>
      <c r="BWT185" s="984"/>
      <c r="BWU185" s="984"/>
      <c r="BWV185" s="984"/>
      <c r="BWW185" s="984"/>
      <c r="BWX185" s="984"/>
      <c r="BWY185" s="984"/>
      <c r="BWZ185" s="984"/>
      <c r="BXA185" s="984"/>
      <c r="BXB185" s="984"/>
      <c r="BXC185" s="984"/>
      <c r="BXD185" s="984"/>
      <c r="BXE185" s="984"/>
      <c r="BXF185" s="984"/>
      <c r="BXG185" s="984"/>
      <c r="BXH185" s="984"/>
      <c r="BXI185" s="984"/>
      <c r="BXJ185" s="984"/>
      <c r="BXK185" s="984"/>
      <c r="BXL185" s="984"/>
      <c r="BXM185" s="984"/>
      <c r="BXN185" s="984"/>
      <c r="BXO185" s="984"/>
      <c r="BXP185" s="984"/>
      <c r="BXQ185" s="984"/>
      <c r="BXR185" s="984"/>
      <c r="BXS185" s="984"/>
      <c r="BXT185" s="984"/>
      <c r="BXU185" s="984"/>
      <c r="BXV185" s="984"/>
      <c r="BXW185" s="984"/>
      <c r="BXX185" s="984"/>
      <c r="BXY185" s="984"/>
      <c r="BXZ185" s="984"/>
      <c r="BYA185" s="984"/>
      <c r="BYB185" s="984"/>
      <c r="BYC185" s="984"/>
      <c r="BYD185" s="984"/>
      <c r="BYE185" s="984"/>
      <c r="BYF185" s="984"/>
      <c r="BYG185" s="984"/>
      <c r="BYH185" s="984"/>
      <c r="BYI185" s="984"/>
      <c r="BYJ185" s="984"/>
      <c r="BYK185" s="984"/>
      <c r="BYL185" s="984"/>
      <c r="BYM185" s="984"/>
      <c r="BYN185" s="984"/>
      <c r="BYO185" s="984"/>
      <c r="BYP185" s="984"/>
      <c r="BYQ185" s="984"/>
      <c r="BYR185" s="984"/>
      <c r="BYS185" s="984"/>
      <c r="BYT185" s="984"/>
      <c r="BYU185" s="984"/>
      <c r="BYV185" s="984"/>
      <c r="BYW185" s="984"/>
      <c r="BYX185" s="984"/>
      <c r="BYY185" s="984"/>
      <c r="BYZ185" s="984"/>
      <c r="BZA185" s="984"/>
      <c r="BZB185" s="984"/>
      <c r="BZC185" s="984"/>
      <c r="BZD185" s="984"/>
      <c r="BZE185" s="984"/>
      <c r="BZF185" s="984"/>
      <c r="BZG185" s="984"/>
      <c r="BZH185" s="984"/>
      <c r="BZI185" s="984"/>
      <c r="BZJ185" s="984"/>
      <c r="BZK185" s="984"/>
      <c r="BZL185" s="984"/>
      <c r="BZM185" s="984"/>
      <c r="BZN185" s="984"/>
      <c r="BZO185" s="984"/>
      <c r="BZP185" s="984"/>
      <c r="BZQ185" s="984"/>
      <c r="BZR185" s="984"/>
      <c r="BZS185" s="984"/>
      <c r="BZT185" s="984"/>
      <c r="BZU185" s="984"/>
      <c r="BZV185" s="984"/>
      <c r="BZW185" s="984"/>
      <c r="BZX185" s="984"/>
      <c r="BZY185" s="984"/>
      <c r="BZZ185" s="984"/>
      <c r="CAA185" s="984"/>
      <c r="CAB185" s="984"/>
      <c r="CAC185" s="984"/>
      <c r="CAD185" s="984"/>
      <c r="CAE185" s="984"/>
      <c r="CAF185" s="984"/>
      <c r="CAG185" s="984"/>
      <c r="CAH185" s="984"/>
      <c r="CAI185" s="984"/>
      <c r="CAJ185" s="984"/>
      <c r="CAK185" s="984"/>
      <c r="CAL185" s="984"/>
      <c r="CAM185" s="984"/>
      <c r="CAN185" s="984"/>
      <c r="CAO185" s="984"/>
      <c r="CAP185" s="984"/>
      <c r="CAQ185" s="984"/>
      <c r="CAR185" s="984"/>
      <c r="CAS185" s="984"/>
      <c r="CAT185" s="984"/>
      <c r="CAU185" s="984"/>
      <c r="CAV185" s="984"/>
      <c r="CAW185" s="984"/>
      <c r="CAX185" s="984"/>
      <c r="CAY185" s="984"/>
      <c r="CAZ185" s="984"/>
      <c r="CBA185" s="984"/>
      <c r="CBB185" s="984"/>
      <c r="CBC185" s="984"/>
      <c r="CBD185" s="984"/>
      <c r="CBE185" s="984"/>
      <c r="CBF185" s="984"/>
      <c r="CBG185" s="984"/>
      <c r="CBH185" s="984"/>
      <c r="CBI185" s="984"/>
      <c r="CBJ185" s="984"/>
      <c r="CBK185" s="984"/>
      <c r="CBL185" s="984"/>
      <c r="CBM185" s="984"/>
      <c r="CBN185" s="984"/>
      <c r="CBO185" s="984"/>
      <c r="CBP185" s="984"/>
      <c r="CBQ185" s="984"/>
      <c r="CBR185" s="984"/>
      <c r="CBS185" s="984"/>
      <c r="CBT185" s="984"/>
      <c r="CBU185" s="984"/>
      <c r="CBV185" s="984"/>
      <c r="CBW185" s="984"/>
      <c r="CBX185" s="984"/>
      <c r="CBY185" s="984"/>
      <c r="CBZ185" s="984"/>
      <c r="CCA185" s="984"/>
      <c r="CCB185" s="984"/>
      <c r="CCC185" s="984"/>
      <c r="CCD185" s="984"/>
      <c r="CCE185" s="984"/>
      <c r="CCF185" s="984"/>
      <c r="CCG185" s="984"/>
      <c r="CCH185" s="984"/>
      <c r="CCI185" s="984"/>
      <c r="CCJ185" s="984"/>
      <c r="CCK185" s="984"/>
      <c r="CCL185" s="984"/>
      <c r="CCM185" s="984"/>
      <c r="CCN185" s="984"/>
      <c r="CCO185" s="984"/>
      <c r="CCP185" s="984"/>
      <c r="CCQ185" s="984"/>
      <c r="CCR185" s="984"/>
      <c r="CCS185" s="984"/>
      <c r="CCT185" s="984"/>
      <c r="CCU185" s="984"/>
      <c r="CCV185" s="984"/>
      <c r="CCW185" s="984"/>
      <c r="CCX185" s="984"/>
      <c r="CCY185" s="984"/>
      <c r="CCZ185" s="984"/>
      <c r="CDA185" s="984"/>
      <c r="CDB185" s="984"/>
      <c r="CDC185" s="984"/>
      <c r="CDD185" s="984"/>
      <c r="CDE185" s="984"/>
      <c r="CDF185" s="984"/>
      <c r="CDG185" s="984"/>
      <c r="CDH185" s="984"/>
      <c r="CDI185" s="984"/>
      <c r="CDJ185" s="984"/>
      <c r="CDK185" s="984"/>
      <c r="CDL185" s="984"/>
      <c r="CDM185" s="984"/>
      <c r="CDN185" s="984"/>
      <c r="CDO185" s="984"/>
      <c r="CDP185" s="984"/>
      <c r="CDQ185" s="984"/>
      <c r="CDR185" s="984"/>
      <c r="CDS185" s="984"/>
      <c r="CDT185" s="984"/>
      <c r="CDU185" s="984"/>
      <c r="CDV185" s="984"/>
      <c r="CDW185" s="984"/>
      <c r="CDX185" s="984"/>
      <c r="CDY185" s="984"/>
      <c r="CDZ185" s="984"/>
      <c r="CEA185" s="984"/>
      <c r="CEB185" s="984"/>
      <c r="CEC185" s="984"/>
      <c r="CED185" s="984"/>
      <c r="CEE185" s="984"/>
      <c r="CEF185" s="984"/>
      <c r="CEG185" s="984"/>
      <c r="CEH185" s="984"/>
      <c r="CEI185" s="984"/>
      <c r="CEJ185" s="984"/>
      <c r="CEK185" s="984"/>
      <c r="CEL185" s="984"/>
      <c r="CEM185" s="984"/>
      <c r="CEN185" s="984"/>
      <c r="CEO185" s="984"/>
      <c r="CEP185" s="984"/>
      <c r="CEQ185" s="984"/>
      <c r="CER185" s="984"/>
      <c r="CES185" s="984"/>
      <c r="CET185" s="984"/>
      <c r="CEU185" s="984"/>
      <c r="CEV185" s="984"/>
      <c r="CEW185" s="984"/>
      <c r="CEX185" s="984"/>
      <c r="CEY185" s="984"/>
      <c r="CEZ185" s="984"/>
      <c r="CFA185" s="984"/>
      <c r="CFB185" s="984"/>
      <c r="CFC185" s="984"/>
      <c r="CFD185" s="984"/>
      <c r="CFE185" s="984"/>
      <c r="CFF185" s="984"/>
      <c r="CFG185" s="984"/>
      <c r="CFH185" s="984"/>
      <c r="CFI185" s="984"/>
      <c r="CFJ185" s="984"/>
      <c r="CFK185" s="984"/>
      <c r="CFL185" s="984"/>
      <c r="CFM185" s="984"/>
      <c r="CFN185" s="984"/>
      <c r="CFO185" s="984"/>
      <c r="CFP185" s="984"/>
      <c r="CFQ185" s="984"/>
      <c r="CFR185" s="984"/>
      <c r="CFS185" s="984"/>
      <c r="CFT185" s="984"/>
      <c r="CFU185" s="984"/>
      <c r="CFV185" s="984"/>
      <c r="CFW185" s="984"/>
      <c r="CFX185" s="984"/>
      <c r="CFY185" s="984"/>
      <c r="CFZ185" s="984"/>
      <c r="CGA185" s="984"/>
      <c r="CGB185" s="984"/>
      <c r="CGC185" s="984"/>
      <c r="CGD185" s="984"/>
      <c r="CGE185" s="984"/>
      <c r="CGF185" s="984"/>
      <c r="CGG185" s="984"/>
      <c r="CGH185" s="984"/>
      <c r="CGI185" s="984"/>
      <c r="CGJ185" s="984"/>
      <c r="CGK185" s="984"/>
      <c r="CGL185" s="984"/>
      <c r="CGM185" s="984"/>
      <c r="CGN185" s="984"/>
      <c r="CGO185" s="984"/>
      <c r="CGP185" s="984"/>
      <c r="CGQ185" s="984"/>
      <c r="CGR185" s="984"/>
      <c r="CGS185" s="984"/>
      <c r="CGT185" s="984"/>
      <c r="CGU185" s="984"/>
      <c r="CGV185" s="984"/>
      <c r="CGW185" s="984"/>
      <c r="CGX185" s="984"/>
      <c r="CGY185" s="984"/>
      <c r="CGZ185" s="984"/>
      <c r="CHA185" s="984"/>
      <c r="CHB185" s="984"/>
      <c r="CHC185" s="984"/>
      <c r="CHD185" s="984"/>
      <c r="CHE185" s="984"/>
      <c r="CHF185" s="984"/>
      <c r="CHG185" s="984"/>
      <c r="CHH185" s="984"/>
      <c r="CHI185" s="984"/>
      <c r="CHJ185" s="984"/>
      <c r="CHK185" s="984"/>
      <c r="CHL185" s="984"/>
      <c r="CHM185" s="984"/>
      <c r="CHN185" s="984"/>
      <c r="CHO185" s="984"/>
      <c r="CHP185" s="984"/>
      <c r="CHQ185" s="984"/>
      <c r="CHR185" s="984"/>
      <c r="CHS185" s="984"/>
      <c r="CHT185" s="984"/>
      <c r="CHU185" s="984"/>
      <c r="CHV185" s="984"/>
      <c r="CHW185" s="984"/>
      <c r="CHX185" s="984"/>
      <c r="CHY185" s="984"/>
      <c r="CHZ185" s="984"/>
      <c r="CIA185" s="984"/>
      <c r="CIB185" s="984"/>
      <c r="CIC185" s="984"/>
      <c r="CID185" s="984"/>
      <c r="CIE185" s="984"/>
      <c r="CIF185" s="984"/>
      <c r="CIG185" s="984"/>
      <c r="CIH185" s="984"/>
      <c r="CII185" s="984"/>
      <c r="CIJ185" s="984"/>
      <c r="CIK185" s="984"/>
      <c r="CIL185" s="984"/>
      <c r="CIM185" s="984"/>
      <c r="CIN185" s="984"/>
      <c r="CIO185" s="984"/>
      <c r="CIP185" s="984"/>
      <c r="CIQ185" s="984"/>
      <c r="CIR185" s="984"/>
      <c r="CIS185" s="984"/>
      <c r="CIT185" s="984"/>
      <c r="CIU185" s="984"/>
      <c r="CIV185" s="984"/>
      <c r="CIW185" s="984"/>
      <c r="CIX185" s="984"/>
      <c r="CIY185" s="984"/>
      <c r="CIZ185" s="984"/>
      <c r="CJA185" s="984"/>
      <c r="CJB185" s="984"/>
      <c r="CJC185" s="984"/>
      <c r="CJD185" s="984"/>
      <c r="CJE185" s="984"/>
      <c r="CJF185" s="984"/>
      <c r="CJG185" s="984"/>
      <c r="CJH185" s="984"/>
      <c r="CJI185" s="984"/>
      <c r="CJJ185" s="984"/>
      <c r="CJK185" s="984"/>
      <c r="CJL185" s="984"/>
      <c r="CJM185" s="984"/>
      <c r="CJN185" s="984"/>
      <c r="CJO185" s="984"/>
      <c r="CJP185" s="984"/>
      <c r="CJQ185" s="984"/>
      <c r="CJR185" s="984"/>
      <c r="CJS185" s="984"/>
      <c r="CJT185" s="984"/>
      <c r="CJU185" s="984"/>
      <c r="CJV185" s="984"/>
      <c r="CJW185" s="984"/>
      <c r="CJX185" s="984"/>
      <c r="CJY185" s="984"/>
      <c r="CJZ185" s="984"/>
      <c r="CKA185" s="984"/>
      <c r="CKB185" s="984"/>
      <c r="CKC185" s="984"/>
      <c r="CKD185" s="984"/>
      <c r="CKE185" s="984"/>
      <c r="CKF185" s="984"/>
      <c r="CKG185" s="984"/>
      <c r="CKH185" s="984"/>
      <c r="CKI185" s="984"/>
      <c r="CKJ185" s="984"/>
      <c r="CKK185" s="984"/>
      <c r="CKL185" s="984"/>
      <c r="CKM185" s="984"/>
      <c r="CKN185" s="984"/>
      <c r="CKO185" s="984"/>
      <c r="CKP185" s="984"/>
      <c r="CKQ185" s="984"/>
      <c r="CKR185" s="984"/>
      <c r="CKS185" s="984"/>
      <c r="CKT185" s="984"/>
      <c r="CKU185" s="984"/>
      <c r="CKV185" s="984"/>
      <c r="CKW185" s="984"/>
      <c r="CKX185" s="984"/>
      <c r="CKY185" s="984"/>
      <c r="CKZ185" s="984"/>
      <c r="CLA185" s="984"/>
      <c r="CLB185" s="984"/>
      <c r="CLC185" s="984"/>
      <c r="CLD185" s="984"/>
      <c r="CLE185" s="984"/>
      <c r="CLF185" s="984"/>
      <c r="CLG185" s="984"/>
      <c r="CLH185" s="984"/>
      <c r="CLI185" s="984"/>
      <c r="CLJ185" s="984"/>
      <c r="CLK185" s="984"/>
      <c r="CLL185" s="984"/>
      <c r="CLM185" s="984"/>
      <c r="CLN185" s="984"/>
      <c r="CLO185" s="984"/>
      <c r="CLP185" s="984"/>
      <c r="CLQ185" s="984"/>
      <c r="CLR185" s="984"/>
      <c r="CLS185" s="984"/>
      <c r="CLT185" s="984"/>
      <c r="CLU185" s="984"/>
      <c r="CLV185" s="984"/>
      <c r="CLW185" s="984"/>
      <c r="CLX185" s="984"/>
      <c r="CLY185" s="984"/>
      <c r="CLZ185" s="984"/>
      <c r="CMA185" s="984"/>
      <c r="CMB185" s="984"/>
      <c r="CMC185" s="984"/>
      <c r="CMD185" s="984"/>
      <c r="CME185" s="984"/>
      <c r="CMF185" s="984"/>
      <c r="CMG185" s="984"/>
      <c r="CMH185" s="984"/>
      <c r="CMI185" s="984"/>
      <c r="CMJ185" s="984"/>
      <c r="CMK185" s="984"/>
      <c r="CML185" s="984"/>
      <c r="CMM185" s="984"/>
      <c r="CMN185" s="984"/>
      <c r="CMO185" s="984"/>
      <c r="CMP185" s="984"/>
      <c r="CMQ185" s="984"/>
      <c r="CMR185" s="984"/>
      <c r="CMS185" s="984"/>
      <c r="CMT185" s="984"/>
      <c r="CMU185" s="984"/>
      <c r="CMV185" s="984"/>
      <c r="CMW185" s="984"/>
      <c r="CMX185" s="984"/>
      <c r="CMY185" s="984"/>
      <c r="CMZ185" s="984"/>
      <c r="CNA185" s="984"/>
      <c r="CNB185" s="984"/>
      <c r="CNC185" s="984"/>
      <c r="CND185" s="984"/>
      <c r="CNE185" s="984"/>
      <c r="CNF185" s="984"/>
      <c r="CNG185" s="984"/>
      <c r="CNH185" s="984"/>
      <c r="CNI185" s="984"/>
      <c r="CNJ185" s="984"/>
      <c r="CNK185" s="984"/>
      <c r="CNL185" s="984"/>
      <c r="CNM185" s="984"/>
      <c r="CNN185" s="984"/>
      <c r="CNO185" s="984"/>
      <c r="CNP185" s="984"/>
      <c r="CNQ185" s="984"/>
      <c r="CNR185" s="984"/>
      <c r="CNS185" s="984"/>
      <c r="CNT185" s="984"/>
      <c r="CNU185" s="984"/>
      <c r="CNV185" s="984"/>
      <c r="CNW185" s="984"/>
      <c r="CNX185" s="984"/>
      <c r="CNY185" s="984"/>
      <c r="CNZ185" s="984"/>
      <c r="COA185" s="984"/>
      <c r="COB185" s="984"/>
      <c r="COC185" s="984"/>
      <c r="COD185" s="984"/>
      <c r="COE185" s="984"/>
      <c r="COF185" s="984"/>
      <c r="COG185" s="984"/>
      <c r="COH185" s="984"/>
      <c r="COI185" s="984"/>
      <c r="COJ185" s="984"/>
      <c r="COK185" s="984"/>
      <c r="COL185" s="984"/>
      <c r="COM185" s="984"/>
      <c r="CON185" s="984"/>
      <c r="COO185" s="984"/>
      <c r="COP185" s="984"/>
      <c r="COQ185" s="984"/>
      <c r="COR185" s="984"/>
      <c r="COS185" s="984"/>
      <c r="COT185" s="984"/>
      <c r="COU185" s="984"/>
      <c r="COV185" s="984"/>
      <c r="COW185" s="984"/>
      <c r="COX185" s="984"/>
      <c r="COY185" s="984"/>
      <c r="COZ185" s="984"/>
      <c r="CPA185" s="984"/>
      <c r="CPB185" s="984"/>
      <c r="CPC185" s="984"/>
      <c r="CPD185" s="984"/>
      <c r="CPE185" s="984"/>
      <c r="CPF185" s="984"/>
      <c r="CPG185" s="984"/>
      <c r="CPH185" s="984"/>
      <c r="CPI185" s="984"/>
      <c r="CPJ185" s="984"/>
      <c r="CPK185" s="984"/>
      <c r="CPL185" s="984"/>
      <c r="CPM185" s="984"/>
      <c r="CPN185" s="984"/>
      <c r="CPO185" s="984"/>
      <c r="CPP185" s="984"/>
      <c r="CPQ185" s="984"/>
      <c r="CPR185" s="984"/>
      <c r="CPS185" s="984"/>
      <c r="CPT185" s="984"/>
      <c r="CPU185" s="984"/>
      <c r="CPV185" s="984"/>
      <c r="CPW185" s="984"/>
      <c r="CPX185" s="984"/>
      <c r="CPY185" s="984"/>
      <c r="CPZ185" s="984"/>
      <c r="CQA185" s="984"/>
      <c r="CQB185" s="984"/>
      <c r="CQC185" s="984"/>
      <c r="CQD185" s="984"/>
      <c r="CQE185" s="984"/>
      <c r="CQF185" s="984"/>
      <c r="CQG185" s="984"/>
      <c r="CQH185" s="984"/>
      <c r="CQI185" s="984"/>
      <c r="CQJ185" s="984"/>
      <c r="CQK185" s="984"/>
      <c r="CQL185" s="984"/>
      <c r="CQM185" s="984"/>
      <c r="CQN185" s="984"/>
      <c r="CQO185" s="984"/>
      <c r="CQP185" s="984"/>
      <c r="CQQ185" s="984"/>
      <c r="CQR185" s="984"/>
      <c r="CQS185" s="984"/>
      <c r="CQT185" s="984"/>
      <c r="CQU185" s="984"/>
      <c r="CQV185" s="984"/>
      <c r="CQW185" s="984"/>
      <c r="CQX185" s="984"/>
      <c r="CQY185" s="984"/>
      <c r="CQZ185" s="984"/>
      <c r="CRA185" s="984"/>
      <c r="CRB185" s="984"/>
      <c r="CRC185" s="984"/>
      <c r="CRD185" s="984"/>
      <c r="CRE185" s="984"/>
      <c r="CRF185" s="984"/>
      <c r="CRG185" s="984"/>
      <c r="CRH185" s="984"/>
      <c r="CRI185" s="984"/>
      <c r="CRJ185" s="984"/>
      <c r="CRK185" s="984"/>
      <c r="CRL185" s="984"/>
      <c r="CRM185" s="984"/>
      <c r="CRN185" s="984"/>
      <c r="CRO185" s="984"/>
      <c r="CRP185" s="984"/>
      <c r="CRQ185" s="984"/>
      <c r="CRR185" s="984"/>
      <c r="CRS185" s="984"/>
      <c r="CRT185" s="984"/>
      <c r="CRU185" s="984"/>
      <c r="CRV185" s="984"/>
      <c r="CRW185" s="984"/>
      <c r="CRX185" s="984"/>
      <c r="CRY185" s="984"/>
      <c r="CRZ185" s="984"/>
      <c r="CSA185" s="984"/>
      <c r="CSB185" s="984"/>
      <c r="CSC185" s="984"/>
      <c r="CSD185" s="984"/>
      <c r="CSE185" s="984"/>
      <c r="CSF185" s="984"/>
      <c r="CSG185" s="984"/>
      <c r="CSH185" s="984"/>
      <c r="CSI185" s="984"/>
      <c r="CSJ185" s="984"/>
      <c r="CSK185" s="984"/>
      <c r="CSL185" s="984"/>
      <c r="CSM185" s="984"/>
      <c r="CSN185" s="984"/>
      <c r="CSO185" s="984"/>
      <c r="CSP185" s="984"/>
      <c r="CSQ185" s="984"/>
      <c r="CSR185" s="984"/>
      <c r="CSS185" s="984"/>
      <c r="CST185" s="984"/>
      <c r="CSU185" s="984"/>
      <c r="CSV185" s="984"/>
      <c r="CSW185" s="984"/>
      <c r="CSX185" s="984"/>
      <c r="CSY185" s="984"/>
      <c r="CSZ185" s="984"/>
      <c r="CTA185" s="984"/>
      <c r="CTB185" s="984"/>
      <c r="CTC185" s="984"/>
      <c r="CTD185" s="984"/>
      <c r="CTE185" s="984"/>
      <c r="CTF185" s="984"/>
      <c r="CTG185" s="984"/>
      <c r="CTH185" s="984"/>
      <c r="CTI185" s="984"/>
      <c r="CTJ185" s="984"/>
      <c r="CTK185" s="984"/>
      <c r="CTL185" s="984"/>
      <c r="CTM185" s="984"/>
      <c r="CTN185" s="984"/>
      <c r="CTO185" s="984"/>
      <c r="CTP185" s="984"/>
      <c r="CTQ185" s="984"/>
      <c r="CTR185" s="984"/>
      <c r="CTS185" s="984"/>
      <c r="CTT185" s="984"/>
      <c r="CTU185" s="984"/>
      <c r="CTV185" s="984"/>
      <c r="CTW185" s="984"/>
      <c r="CTX185" s="984"/>
      <c r="CTY185" s="984"/>
      <c r="CTZ185" s="984"/>
      <c r="CUA185" s="984"/>
      <c r="CUB185" s="984"/>
      <c r="CUC185" s="984"/>
      <c r="CUD185" s="984"/>
      <c r="CUE185" s="984"/>
      <c r="CUF185" s="984"/>
      <c r="CUG185" s="984"/>
      <c r="CUH185" s="984"/>
      <c r="CUI185" s="984"/>
      <c r="CUJ185" s="984"/>
      <c r="CUK185" s="984"/>
      <c r="CUL185" s="984"/>
      <c r="CUM185" s="984"/>
      <c r="CUN185" s="984"/>
      <c r="CUO185" s="984"/>
      <c r="CUP185" s="984"/>
      <c r="CUQ185" s="984"/>
      <c r="CUR185" s="984"/>
      <c r="CUS185" s="984"/>
      <c r="CUT185" s="984"/>
      <c r="CUU185" s="984"/>
      <c r="CUV185" s="984"/>
      <c r="CUW185" s="984"/>
      <c r="CUX185" s="984"/>
      <c r="CUY185" s="984"/>
      <c r="CUZ185" s="984"/>
      <c r="CVA185" s="984"/>
      <c r="CVB185" s="984"/>
      <c r="CVC185" s="984"/>
      <c r="CVD185" s="984"/>
      <c r="CVE185" s="984"/>
      <c r="CVF185" s="984"/>
      <c r="CVG185" s="984"/>
      <c r="CVH185" s="984"/>
      <c r="CVI185" s="984"/>
      <c r="CVJ185" s="984"/>
      <c r="CVK185" s="984"/>
      <c r="CVL185" s="984"/>
      <c r="CVM185" s="984"/>
      <c r="CVN185" s="984"/>
      <c r="CVO185" s="984"/>
      <c r="CVP185" s="984"/>
      <c r="CVQ185" s="984"/>
      <c r="CVR185" s="984"/>
      <c r="CVS185" s="984"/>
      <c r="CVT185" s="984"/>
      <c r="CVU185" s="984"/>
      <c r="CVV185" s="984"/>
      <c r="CVW185" s="984"/>
      <c r="CVX185" s="984"/>
      <c r="CVY185" s="984"/>
      <c r="CVZ185" s="984"/>
      <c r="CWA185" s="984"/>
      <c r="CWB185" s="984"/>
      <c r="CWC185" s="984"/>
      <c r="CWD185" s="984"/>
      <c r="CWE185" s="984"/>
      <c r="CWF185" s="984"/>
      <c r="CWG185" s="984"/>
      <c r="CWH185" s="984"/>
      <c r="CWI185" s="984"/>
      <c r="CWJ185" s="984"/>
      <c r="CWK185" s="984"/>
      <c r="CWL185" s="984"/>
      <c r="CWM185" s="984"/>
      <c r="CWN185" s="984"/>
      <c r="CWO185" s="984"/>
      <c r="CWP185" s="984"/>
      <c r="CWQ185" s="984"/>
      <c r="CWR185" s="984"/>
      <c r="CWS185" s="984"/>
      <c r="CWT185" s="984"/>
      <c r="CWU185" s="984"/>
      <c r="CWV185" s="984"/>
      <c r="CWW185" s="984"/>
      <c r="CWX185" s="984"/>
      <c r="CWY185" s="984"/>
      <c r="CWZ185" s="984"/>
      <c r="CXA185" s="984"/>
      <c r="CXB185" s="984"/>
      <c r="CXC185" s="984"/>
      <c r="CXD185" s="984"/>
      <c r="CXE185" s="984"/>
      <c r="CXF185" s="984"/>
      <c r="CXG185" s="984"/>
      <c r="CXH185" s="984"/>
      <c r="CXI185" s="984"/>
      <c r="CXJ185" s="984"/>
      <c r="CXK185" s="984"/>
      <c r="CXL185" s="984"/>
      <c r="CXM185" s="984"/>
      <c r="CXN185" s="984"/>
      <c r="CXO185" s="984"/>
      <c r="CXP185" s="984"/>
      <c r="CXQ185" s="984"/>
      <c r="CXR185" s="984"/>
      <c r="CXS185" s="984"/>
      <c r="CXT185" s="984"/>
      <c r="CXU185" s="984"/>
      <c r="CXV185" s="984"/>
      <c r="CXW185" s="984"/>
      <c r="CXX185" s="984"/>
      <c r="CXY185" s="984"/>
      <c r="CXZ185" s="984"/>
      <c r="CYA185" s="984"/>
      <c r="CYB185" s="984"/>
      <c r="CYC185" s="984"/>
      <c r="CYD185" s="984"/>
      <c r="CYE185" s="984"/>
      <c r="CYF185" s="984"/>
      <c r="CYG185" s="984"/>
      <c r="CYH185" s="984"/>
      <c r="CYI185" s="984"/>
      <c r="CYJ185" s="984"/>
      <c r="CYK185" s="984"/>
      <c r="CYL185" s="984"/>
      <c r="CYM185" s="984"/>
      <c r="CYN185" s="984"/>
      <c r="CYO185" s="984"/>
      <c r="CYP185" s="984"/>
      <c r="CYQ185" s="984"/>
      <c r="CYR185" s="984"/>
      <c r="CYS185" s="984"/>
      <c r="CYT185" s="984"/>
      <c r="CYU185" s="984"/>
      <c r="CYV185" s="984"/>
      <c r="CYW185" s="984"/>
      <c r="CYX185" s="984"/>
      <c r="CYY185" s="984"/>
      <c r="CYZ185" s="984"/>
      <c r="CZA185" s="984"/>
      <c r="CZB185" s="984"/>
      <c r="CZC185" s="984"/>
      <c r="CZD185" s="984"/>
      <c r="CZE185" s="984"/>
      <c r="CZF185" s="984"/>
      <c r="CZG185" s="984"/>
      <c r="CZH185" s="984"/>
      <c r="CZI185" s="984"/>
      <c r="CZJ185" s="984"/>
      <c r="CZK185" s="984"/>
      <c r="CZL185" s="984"/>
      <c r="CZM185" s="984"/>
      <c r="CZN185" s="984"/>
      <c r="CZO185" s="984"/>
      <c r="CZP185" s="984"/>
      <c r="CZQ185" s="984"/>
      <c r="CZR185" s="984"/>
      <c r="CZS185" s="984"/>
      <c r="CZT185" s="984"/>
      <c r="CZU185" s="984"/>
      <c r="CZV185" s="984"/>
      <c r="CZW185" s="984"/>
      <c r="CZX185" s="984"/>
      <c r="CZY185" s="984"/>
      <c r="CZZ185" s="984"/>
      <c r="DAA185" s="984"/>
      <c r="DAB185" s="984"/>
      <c r="DAC185" s="984"/>
      <c r="DAD185" s="984"/>
      <c r="DAE185" s="984"/>
      <c r="DAF185" s="984"/>
      <c r="DAG185" s="984"/>
      <c r="DAH185" s="984"/>
      <c r="DAI185" s="984"/>
      <c r="DAJ185" s="984"/>
      <c r="DAK185" s="984"/>
      <c r="DAL185" s="984"/>
      <c r="DAM185" s="984"/>
      <c r="DAN185" s="984"/>
      <c r="DAO185" s="984"/>
      <c r="DAP185" s="984"/>
      <c r="DAQ185" s="984"/>
      <c r="DAR185" s="984"/>
      <c r="DAS185" s="984"/>
      <c r="DAT185" s="984"/>
      <c r="DAU185" s="984"/>
      <c r="DAV185" s="984"/>
      <c r="DAW185" s="984"/>
      <c r="DAX185" s="984"/>
      <c r="DAY185" s="984"/>
      <c r="DAZ185" s="984"/>
      <c r="DBA185" s="984"/>
      <c r="DBB185" s="984"/>
      <c r="DBC185" s="984"/>
      <c r="DBD185" s="984"/>
      <c r="DBE185" s="984"/>
      <c r="DBF185" s="984"/>
      <c r="DBG185" s="984"/>
      <c r="DBH185" s="984"/>
      <c r="DBI185" s="984"/>
      <c r="DBJ185" s="984"/>
      <c r="DBK185" s="984"/>
      <c r="DBL185" s="984"/>
      <c r="DBM185" s="984"/>
      <c r="DBN185" s="984"/>
      <c r="DBO185" s="984"/>
      <c r="DBP185" s="984"/>
      <c r="DBQ185" s="984"/>
      <c r="DBR185" s="984"/>
      <c r="DBS185" s="984"/>
      <c r="DBT185" s="984"/>
      <c r="DBU185" s="984"/>
      <c r="DBV185" s="984"/>
      <c r="DBW185" s="984"/>
      <c r="DBX185" s="984"/>
      <c r="DBY185" s="984"/>
      <c r="DBZ185" s="984"/>
      <c r="DCA185" s="984"/>
      <c r="DCB185" s="984"/>
      <c r="DCC185" s="984"/>
      <c r="DCD185" s="984"/>
      <c r="DCE185" s="984"/>
      <c r="DCF185" s="984"/>
      <c r="DCG185" s="984"/>
      <c r="DCH185" s="984"/>
      <c r="DCI185" s="984"/>
      <c r="DCJ185" s="984"/>
      <c r="DCK185" s="984"/>
      <c r="DCL185" s="984"/>
      <c r="DCM185" s="984"/>
      <c r="DCN185" s="984"/>
      <c r="DCO185" s="984"/>
      <c r="DCP185" s="984"/>
      <c r="DCQ185" s="984"/>
      <c r="DCR185" s="984"/>
      <c r="DCS185" s="984"/>
      <c r="DCT185" s="984"/>
      <c r="DCU185" s="984"/>
      <c r="DCV185" s="984"/>
      <c r="DCW185" s="984"/>
      <c r="DCX185" s="984"/>
      <c r="DCY185" s="984"/>
      <c r="DCZ185" s="984"/>
      <c r="DDA185" s="984"/>
      <c r="DDB185" s="984"/>
      <c r="DDC185" s="984"/>
      <c r="DDD185" s="984"/>
      <c r="DDE185" s="984"/>
      <c r="DDF185" s="984"/>
      <c r="DDG185" s="984"/>
      <c r="DDH185" s="984"/>
      <c r="DDI185" s="984"/>
      <c r="DDJ185" s="984"/>
      <c r="DDK185" s="984"/>
      <c r="DDL185" s="984"/>
      <c r="DDM185" s="984"/>
      <c r="DDN185" s="984"/>
      <c r="DDO185" s="984"/>
      <c r="DDP185" s="984"/>
      <c r="DDQ185" s="984"/>
      <c r="DDR185" s="984"/>
      <c r="DDS185" s="984"/>
      <c r="DDT185" s="984"/>
      <c r="DDU185" s="984"/>
      <c r="DDV185" s="984"/>
      <c r="DDW185" s="984"/>
      <c r="DDX185" s="984"/>
      <c r="DDY185" s="984"/>
      <c r="DDZ185" s="984"/>
      <c r="DEA185" s="984"/>
      <c r="DEB185" s="984"/>
      <c r="DEC185" s="984"/>
      <c r="DED185" s="984"/>
      <c r="DEE185" s="984"/>
      <c r="DEF185" s="984"/>
      <c r="DEG185" s="984"/>
      <c r="DEH185" s="984"/>
      <c r="DEI185" s="984"/>
      <c r="DEJ185" s="984"/>
      <c r="DEK185" s="984"/>
      <c r="DEL185" s="984"/>
      <c r="DEM185" s="984"/>
      <c r="DEN185" s="984"/>
      <c r="DEO185" s="984"/>
      <c r="DEP185" s="984"/>
      <c r="DEQ185" s="984"/>
      <c r="DER185" s="984"/>
      <c r="DES185" s="984"/>
      <c r="DET185" s="984"/>
      <c r="DEU185" s="984"/>
      <c r="DEV185" s="984"/>
      <c r="DEW185" s="984"/>
      <c r="DEX185" s="984"/>
      <c r="DEY185" s="984"/>
      <c r="DEZ185" s="984"/>
      <c r="DFA185" s="984"/>
      <c r="DFB185" s="984"/>
      <c r="DFC185" s="984"/>
      <c r="DFD185" s="984"/>
      <c r="DFE185" s="984"/>
      <c r="DFF185" s="984"/>
      <c r="DFG185" s="984"/>
      <c r="DFH185" s="984"/>
      <c r="DFI185" s="984"/>
      <c r="DFJ185" s="984"/>
      <c r="DFK185" s="984"/>
      <c r="DFL185" s="984"/>
      <c r="DFM185" s="984"/>
      <c r="DFN185" s="984"/>
      <c r="DFO185" s="984"/>
      <c r="DFP185" s="984"/>
      <c r="DFQ185" s="984"/>
      <c r="DFR185" s="984"/>
      <c r="DFS185" s="984"/>
      <c r="DFT185" s="984"/>
      <c r="DFU185" s="984"/>
      <c r="DFV185" s="984"/>
      <c r="DFW185" s="984"/>
      <c r="DFX185" s="984"/>
      <c r="DFY185" s="984"/>
      <c r="DFZ185" s="984"/>
      <c r="DGA185" s="984"/>
      <c r="DGB185" s="984"/>
      <c r="DGC185" s="984"/>
      <c r="DGD185" s="984"/>
      <c r="DGE185" s="984"/>
      <c r="DGF185" s="984"/>
      <c r="DGG185" s="984"/>
      <c r="DGH185" s="984"/>
      <c r="DGI185" s="984"/>
      <c r="DGJ185" s="984"/>
      <c r="DGK185" s="984"/>
      <c r="DGL185" s="984"/>
      <c r="DGM185" s="984"/>
      <c r="DGN185" s="984"/>
      <c r="DGO185" s="984"/>
      <c r="DGP185" s="984"/>
      <c r="DGQ185" s="984"/>
      <c r="DGR185" s="984"/>
      <c r="DGS185" s="984"/>
      <c r="DGT185" s="984"/>
      <c r="DGU185" s="984"/>
      <c r="DGV185" s="984"/>
      <c r="DGW185" s="984"/>
      <c r="DGX185" s="984"/>
      <c r="DGY185" s="984"/>
      <c r="DGZ185" s="984"/>
      <c r="DHA185" s="984"/>
      <c r="DHB185" s="984"/>
      <c r="DHC185" s="984"/>
      <c r="DHD185" s="984"/>
      <c r="DHE185" s="984"/>
      <c r="DHF185" s="984"/>
      <c r="DHG185" s="984"/>
      <c r="DHH185" s="984"/>
      <c r="DHI185" s="984"/>
      <c r="DHJ185" s="984"/>
      <c r="DHK185" s="984"/>
      <c r="DHL185" s="984"/>
      <c r="DHM185" s="984"/>
      <c r="DHN185" s="984"/>
      <c r="DHO185" s="984"/>
      <c r="DHP185" s="984"/>
      <c r="DHQ185" s="984"/>
      <c r="DHR185" s="984"/>
      <c r="DHS185" s="984"/>
      <c r="DHT185" s="984"/>
      <c r="DHU185" s="984"/>
      <c r="DHV185" s="984"/>
      <c r="DHW185" s="984"/>
      <c r="DHX185" s="984"/>
      <c r="DHY185" s="984"/>
      <c r="DHZ185" s="984"/>
      <c r="DIA185" s="984"/>
      <c r="DIB185" s="984"/>
      <c r="DIC185" s="984"/>
      <c r="DID185" s="984"/>
      <c r="DIE185" s="984"/>
      <c r="DIF185" s="984"/>
      <c r="DIG185" s="984"/>
      <c r="DIH185" s="984"/>
      <c r="DII185" s="984"/>
      <c r="DIJ185" s="984"/>
      <c r="DIK185" s="984"/>
      <c r="DIL185" s="984"/>
      <c r="DIM185" s="984"/>
      <c r="DIN185" s="984"/>
      <c r="DIO185" s="984"/>
      <c r="DIP185" s="984"/>
      <c r="DIQ185" s="984"/>
      <c r="DIR185" s="984"/>
      <c r="DIS185" s="984"/>
      <c r="DIT185" s="984"/>
      <c r="DIU185" s="984"/>
      <c r="DIV185" s="984"/>
      <c r="DIW185" s="984"/>
      <c r="DIX185" s="984"/>
      <c r="DIY185" s="984"/>
      <c r="DIZ185" s="984"/>
      <c r="DJA185" s="984"/>
      <c r="DJB185" s="984"/>
      <c r="DJC185" s="984"/>
      <c r="DJD185" s="984"/>
      <c r="DJE185" s="984"/>
      <c r="DJF185" s="984"/>
      <c r="DJG185" s="984"/>
      <c r="DJH185" s="984"/>
      <c r="DJI185" s="984"/>
      <c r="DJJ185" s="984"/>
      <c r="DJK185" s="984"/>
      <c r="DJL185" s="984"/>
      <c r="DJM185" s="984"/>
      <c r="DJN185" s="984"/>
      <c r="DJO185" s="984"/>
      <c r="DJP185" s="984"/>
      <c r="DJQ185" s="984"/>
      <c r="DJR185" s="984"/>
      <c r="DJS185" s="984"/>
      <c r="DJT185" s="984"/>
      <c r="DJU185" s="984"/>
      <c r="DJV185" s="984"/>
      <c r="DJW185" s="984"/>
      <c r="DJX185" s="984"/>
      <c r="DJY185" s="984"/>
      <c r="DJZ185" s="984"/>
      <c r="DKA185" s="984"/>
      <c r="DKB185" s="984"/>
      <c r="DKC185" s="984"/>
      <c r="DKD185" s="984"/>
      <c r="DKE185" s="984"/>
      <c r="DKF185" s="984"/>
      <c r="DKG185" s="984"/>
      <c r="DKH185" s="984"/>
      <c r="DKI185" s="984"/>
      <c r="DKJ185" s="984"/>
      <c r="DKK185" s="984"/>
      <c r="DKL185" s="984"/>
      <c r="DKM185" s="984"/>
      <c r="DKN185" s="984"/>
      <c r="DKO185" s="984"/>
      <c r="DKP185" s="984"/>
      <c r="DKQ185" s="984"/>
      <c r="DKR185" s="984"/>
      <c r="DKS185" s="984"/>
      <c r="DKT185" s="984"/>
      <c r="DKU185" s="984"/>
      <c r="DKV185" s="984"/>
      <c r="DKW185" s="984"/>
      <c r="DKX185" s="984"/>
      <c r="DKY185" s="984"/>
      <c r="DKZ185" s="984"/>
      <c r="DLA185" s="984"/>
      <c r="DLB185" s="984"/>
      <c r="DLC185" s="984"/>
      <c r="DLD185" s="984"/>
      <c r="DLE185" s="984"/>
      <c r="DLF185" s="984"/>
      <c r="DLG185" s="984"/>
      <c r="DLH185" s="984"/>
      <c r="DLI185" s="984"/>
      <c r="DLJ185" s="984"/>
      <c r="DLK185" s="984"/>
      <c r="DLL185" s="984"/>
      <c r="DLM185" s="984"/>
      <c r="DLN185" s="984"/>
      <c r="DLO185" s="984"/>
      <c r="DLP185" s="984"/>
      <c r="DLQ185" s="984"/>
      <c r="DLR185" s="984"/>
      <c r="DLS185" s="984"/>
      <c r="DLT185" s="984"/>
      <c r="DLU185" s="984"/>
      <c r="DLV185" s="984"/>
      <c r="DLW185" s="984"/>
      <c r="DLX185" s="984"/>
      <c r="DLY185" s="984"/>
      <c r="DLZ185" s="984"/>
      <c r="DMA185" s="984"/>
      <c r="DMB185" s="984"/>
      <c r="DMC185" s="984"/>
      <c r="DMD185" s="984"/>
      <c r="DME185" s="984"/>
      <c r="DMF185" s="984"/>
      <c r="DMG185" s="984"/>
      <c r="DMH185" s="984"/>
      <c r="DMI185" s="984"/>
      <c r="DMJ185" s="984"/>
      <c r="DMK185" s="984"/>
      <c r="DML185" s="984"/>
      <c r="DMM185" s="984"/>
      <c r="DMN185" s="984"/>
      <c r="DMO185" s="984"/>
      <c r="DMP185" s="984"/>
      <c r="DMQ185" s="984"/>
      <c r="DMR185" s="984"/>
      <c r="DMS185" s="984"/>
      <c r="DMT185" s="984"/>
      <c r="DMU185" s="984"/>
      <c r="DMV185" s="984"/>
      <c r="DMW185" s="984"/>
      <c r="DMX185" s="984"/>
      <c r="DMY185" s="984"/>
      <c r="DMZ185" s="984"/>
      <c r="DNA185" s="984"/>
      <c r="DNB185" s="984"/>
      <c r="DNC185" s="984"/>
      <c r="DND185" s="984"/>
      <c r="DNE185" s="984"/>
      <c r="DNF185" s="984"/>
      <c r="DNG185" s="984"/>
      <c r="DNH185" s="984"/>
      <c r="DNI185" s="984"/>
      <c r="DNJ185" s="984"/>
      <c r="DNK185" s="984"/>
      <c r="DNL185" s="984"/>
      <c r="DNM185" s="984"/>
      <c r="DNN185" s="984"/>
      <c r="DNO185" s="984"/>
      <c r="DNP185" s="984"/>
      <c r="DNQ185" s="984"/>
      <c r="DNR185" s="984"/>
      <c r="DNS185" s="984"/>
      <c r="DNT185" s="984"/>
      <c r="DNU185" s="984"/>
      <c r="DNV185" s="984"/>
      <c r="DNW185" s="984"/>
      <c r="DNX185" s="984"/>
      <c r="DNY185" s="984"/>
      <c r="DNZ185" s="984"/>
      <c r="DOA185" s="984"/>
      <c r="DOB185" s="984"/>
      <c r="DOC185" s="984"/>
      <c r="DOD185" s="984"/>
      <c r="DOE185" s="984"/>
      <c r="DOF185" s="984"/>
      <c r="DOG185" s="984"/>
      <c r="DOH185" s="984"/>
      <c r="DOI185" s="984"/>
      <c r="DOJ185" s="984"/>
      <c r="DOK185" s="984"/>
      <c r="DOL185" s="984"/>
      <c r="DOM185" s="984"/>
      <c r="DON185" s="984"/>
      <c r="DOO185" s="984"/>
      <c r="DOP185" s="984"/>
      <c r="DOQ185" s="984"/>
      <c r="DOR185" s="984"/>
      <c r="DOS185" s="984"/>
      <c r="DOT185" s="984"/>
      <c r="DOU185" s="984"/>
      <c r="DOV185" s="984"/>
      <c r="DOW185" s="984"/>
      <c r="DOX185" s="984"/>
      <c r="DOY185" s="984"/>
      <c r="DOZ185" s="984"/>
      <c r="DPA185" s="984"/>
      <c r="DPB185" s="984"/>
      <c r="DPC185" s="984"/>
      <c r="DPD185" s="984"/>
      <c r="DPE185" s="984"/>
      <c r="DPF185" s="984"/>
      <c r="DPG185" s="984"/>
      <c r="DPH185" s="984"/>
      <c r="DPI185" s="984"/>
      <c r="DPJ185" s="984"/>
      <c r="DPK185" s="984"/>
      <c r="DPL185" s="984"/>
      <c r="DPM185" s="984"/>
      <c r="DPN185" s="984"/>
      <c r="DPO185" s="984"/>
      <c r="DPP185" s="984"/>
      <c r="DPQ185" s="984"/>
      <c r="DPR185" s="984"/>
      <c r="DPS185" s="984"/>
      <c r="DPT185" s="984"/>
      <c r="DPU185" s="984"/>
      <c r="DPV185" s="984"/>
      <c r="DPW185" s="984"/>
      <c r="DPX185" s="984"/>
      <c r="DPY185" s="984"/>
      <c r="DPZ185" s="984"/>
      <c r="DQA185" s="984"/>
      <c r="DQB185" s="984"/>
      <c r="DQC185" s="984"/>
      <c r="DQD185" s="984"/>
      <c r="DQE185" s="984"/>
      <c r="DQF185" s="984"/>
      <c r="DQG185" s="984"/>
      <c r="DQH185" s="984"/>
      <c r="DQI185" s="984"/>
      <c r="DQJ185" s="984"/>
      <c r="DQK185" s="984"/>
      <c r="DQL185" s="984"/>
      <c r="DQM185" s="984"/>
      <c r="DQN185" s="984"/>
      <c r="DQO185" s="984"/>
      <c r="DQP185" s="984"/>
      <c r="DQQ185" s="984"/>
      <c r="DQR185" s="984"/>
      <c r="DQS185" s="984"/>
      <c r="DQT185" s="984"/>
      <c r="DQU185" s="984"/>
      <c r="DQV185" s="984"/>
      <c r="DQW185" s="984"/>
      <c r="DQX185" s="984"/>
      <c r="DQY185" s="984"/>
      <c r="DQZ185" s="984"/>
      <c r="DRA185" s="984"/>
      <c r="DRB185" s="984"/>
      <c r="DRC185" s="984"/>
      <c r="DRD185" s="984"/>
      <c r="DRE185" s="984"/>
      <c r="DRF185" s="984"/>
      <c r="DRG185" s="984"/>
      <c r="DRH185" s="984"/>
      <c r="DRI185" s="984"/>
      <c r="DRJ185" s="984"/>
      <c r="DRK185" s="984"/>
      <c r="DRL185" s="984"/>
      <c r="DRM185" s="984"/>
      <c r="DRN185" s="984"/>
      <c r="DRO185" s="984"/>
      <c r="DRP185" s="984"/>
      <c r="DRQ185" s="984"/>
      <c r="DRR185" s="984"/>
      <c r="DRS185" s="984"/>
      <c r="DRT185" s="984"/>
      <c r="DRU185" s="984"/>
      <c r="DRV185" s="984"/>
      <c r="DRW185" s="984"/>
      <c r="DRX185" s="984"/>
      <c r="DRY185" s="984"/>
      <c r="DRZ185" s="984"/>
      <c r="DSA185" s="984"/>
      <c r="DSB185" s="984"/>
      <c r="DSC185" s="984"/>
      <c r="DSD185" s="984"/>
      <c r="DSE185" s="984"/>
      <c r="DSF185" s="984"/>
      <c r="DSG185" s="984"/>
      <c r="DSH185" s="984"/>
      <c r="DSI185" s="984"/>
      <c r="DSJ185" s="984"/>
      <c r="DSK185" s="984"/>
      <c r="DSL185" s="984"/>
      <c r="DSM185" s="984"/>
      <c r="DSN185" s="984"/>
      <c r="DSO185" s="984"/>
      <c r="DSP185" s="984"/>
      <c r="DSQ185" s="984"/>
      <c r="DSR185" s="984"/>
      <c r="DSS185" s="984"/>
      <c r="DST185" s="984"/>
      <c r="DSU185" s="984"/>
      <c r="DSV185" s="984"/>
      <c r="DSW185" s="984"/>
      <c r="DSX185" s="984"/>
      <c r="DSY185" s="984"/>
      <c r="DSZ185" s="984"/>
      <c r="DTA185" s="984"/>
      <c r="DTB185" s="984"/>
      <c r="DTC185" s="984"/>
      <c r="DTD185" s="984"/>
      <c r="DTE185" s="984"/>
      <c r="DTF185" s="984"/>
      <c r="DTG185" s="984"/>
      <c r="DTH185" s="984"/>
      <c r="DTI185" s="984"/>
      <c r="DTJ185" s="984"/>
      <c r="DTK185" s="984"/>
      <c r="DTL185" s="984"/>
      <c r="DTM185" s="984"/>
      <c r="DTN185" s="984"/>
      <c r="DTO185" s="984"/>
      <c r="DTP185" s="984"/>
      <c r="DTQ185" s="984"/>
      <c r="DTR185" s="984"/>
      <c r="DTS185" s="984"/>
      <c r="DTT185" s="984"/>
      <c r="DTU185" s="984"/>
      <c r="DTV185" s="984"/>
      <c r="DTW185" s="984"/>
      <c r="DTX185" s="984"/>
      <c r="DTY185" s="984"/>
      <c r="DTZ185" s="984"/>
      <c r="DUA185" s="984"/>
      <c r="DUB185" s="984"/>
      <c r="DUC185" s="984"/>
      <c r="DUD185" s="984"/>
      <c r="DUE185" s="984"/>
      <c r="DUF185" s="984"/>
      <c r="DUG185" s="984"/>
      <c r="DUH185" s="984"/>
      <c r="DUI185" s="984"/>
      <c r="DUJ185" s="984"/>
      <c r="DUK185" s="984"/>
      <c r="DUL185" s="984"/>
      <c r="DUM185" s="984"/>
      <c r="DUN185" s="984"/>
      <c r="DUO185" s="984"/>
      <c r="DUP185" s="984"/>
      <c r="DUQ185" s="984"/>
      <c r="DUR185" s="984"/>
      <c r="DUS185" s="984"/>
      <c r="DUT185" s="984"/>
      <c r="DUU185" s="984"/>
      <c r="DUV185" s="984"/>
      <c r="DUW185" s="984"/>
      <c r="DUX185" s="984"/>
      <c r="DUY185" s="984"/>
      <c r="DUZ185" s="984"/>
      <c r="DVA185" s="984"/>
      <c r="DVB185" s="984"/>
      <c r="DVC185" s="984"/>
      <c r="DVD185" s="984"/>
      <c r="DVE185" s="984"/>
      <c r="DVF185" s="984"/>
      <c r="DVG185" s="984"/>
      <c r="DVH185" s="984"/>
      <c r="DVI185" s="984"/>
      <c r="DVJ185" s="984"/>
      <c r="DVK185" s="984"/>
      <c r="DVL185" s="984"/>
      <c r="DVM185" s="984"/>
      <c r="DVN185" s="984"/>
      <c r="DVO185" s="984"/>
      <c r="DVP185" s="984"/>
      <c r="DVQ185" s="984"/>
      <c r="DVR185" s="984"/>
      <c r="DVS185" s="984"/>
      <c r="DVT185" s="984"/>
      <c r="DVU185" s="984"/>
      <c r="DVV185" s="984"/>
      <c r="DVW185" s="984"/>
      <c r="DVX185" s="984"/>
      <c r="DVY185" s="984"/>
      <c r="DVZ185" s="984"/>
      <c r="DWA185" s="984"/>
      <c r="DWB185" s="984"/>
      <c r="DWC185" s="984"/>
      <c r="DWD185" s="984"/>
      <c r="DWE185" s="984"/>
      <c r="DWF185" s="984"/>
      <c r="DWG185" s="984"/>
      <c r="DWH185" s="984"/>
      <c r="DWI185" s="984"/>
      <c r="DWJ185" s="984"/>
      <c r="DWK185" s="984"/>
      <c r="DWL185" s="984"/>
      <c r="DWM185" s="984"/>
      <c r="DWN185" s="984"/>
      <c r="DWO185" s="984"/>
      <c r="DWP185" s="984"/>
      <c r="DWQ185" s="984"/>
      <c r="DWR185" s="984"/>
      <c r="DWS185" s="984"/>
      <c r="DWT185" s="984"/>
      <c r="DWU185" s="984"/>
      <c r="DWV185" s="984"/>
      <c r="DWW185" s="984"/>
      <c r="DWX185" s="984"/>
      <c r="DWY185" s="984"/>
      <c r="DWZ185" s="984"/>
      <c r="DXA185" s="984"/>
      <c r="DXB185" s="984"/>
      <c r="DXC185" s="984"/>
      <c r="DXD185" s="984"/>
      <c r="DXE185" s="984"/>
      <c r="DXF185" s="984"/>
      <c r="DXG185" s="984"/>
      <c r="DXH185" s="984"/>
      <c r="DXI185" s="984"/>
      <c r="DXJ185" s="984"/>
      <c r="DXK185" s="984"/>
      <c r="DXL185" s="984"/>
      <c r="DXM185" s="984"/>
      <c r="DXN185" s="984"/>
      <c r="DXO185" s="984"/>
      <c r="DXP185" s="984"/>
      <c r="DXQ185" s="984"/>
      <c r="DXR185" s="984"/>
      <c r="DXS185" s="984"/>
      <c r="DXT185" s="984"/>
      <c r="DXU185" s="984"/>
      <c r="DXV185" s="984"/>
      <c r="DXW185" s="984"/>
      <c r="DXX185" s="984"/>
      <c r="DXY185" s="984"/>
      <c r="DXZ185" s="984"/>
      <c r="DYA185" s="984"/>
      <c r="DYB185" s="984"/>
      <c r="DYC185" s="984"/>
      <c r="DYD185" s="984"/>
      <c r="DYE185" s="984"/>
      <c r="DYF185" s="984"/>
      <c r="DYG185" s="984"/>
      <c r="DYH185" s="984"/>
      <c r="DYI185" s="984"/>
      <c r="DYJ185" s="984"/>
      <c r="DYK185" s="984"/>
      <c r="DYL185" s="984"/>
      <c r="DYM185" s="984"/>
      <c r="DYN185" s="984"/>
      <c r="DYO185" s="984"/>
      <c r="DYP185" s="984"/>
      <c r="DYQ185" s="984"/>
      <c r="DYR185" s="984"/>
      <c r="DYS185" s="984"/>
      <c r="DYT185" s="984"/>
      <c r="DYU185" s="984"/>
      <c r="DYV185" s="984"/>
      <c r="DYW185" s="984"/>
      <c r="DYX185" s="984"/>
      <c r="DYY185" s="984"/>
      <c r="DYZ185" s="984"/>
      <c r="DZA185" s="984"/>
      <c r="DZB185" s="984"/>
      <c r="DZC185" s="984"/>
      <c r="DZD185" s="984"/>
      <c r="DZE185" s="984"/>
      <c r="DZF185" s="984"/>
      <c r="DZG185" s="984"/>
      <c r="DZH185" s="984"/>
      <c r="DZI185" s="984"/>
      <c r="DZJ185" s="984"/>
      <c r="DZK185" s="984"/>
      <c r="DZL185" s="984"/>
      <c r="DZM185" s="984"/>
      <c r="DZN185" s="984"/>
      <c r="DZO185" s="984"/>
      <c r="DZP185" s="984"/>
      <c r="DZQ185" s="984"/>
      <c r="DZR185" s="984"/>
      <c r="DZS185" s="984"/>
      <c r="DZT185" s="984"/>
      <c r="DZU185" s="984"/>
      <c r="DZV185" s="984"/>
      <c r="DZW185" s="984"/>
      <c r="DZX185" s="984"/>
      <c r="DZY185" s="984"/>
      <c r="DZZ185" s="984"/>
      <c r="EAA185" s="984"/>
      <c r="EAB185" s="984"/>
      <c r="EAC185" s="984"/>
      <c r="EAD185" s="984"/>
      <c r="EAE185" s="984"/>
      <c r="EAF185" s="984"/>
      <c r="EAG185" s="984"/>
      <c r="EAH185" s="984"/>
      <c r="EAI185" s="984"/>
      <c r="EAJ185" s="984"/>
      <c r="EAK185" s="984"/>
      <c r="EAL185" s="984"/>
      <c r="EAM185" s="984"/>
      <c r="EAN185" s="984"/>
      <c r="EAO185" s="984"/>
      <c r="EAP185" s="984"/>
      <c r="EAQ185" s="984"/>
      <c r="EAR185" s="984"/>
      <c r="EAS185" s="984"/>
      <c r="EAT185" s="984"/>
      <c r="EAU185" s="984"/>
      <c r="EAV185" s="984"/>
      <c r="EAW185" s="984"/>
      <c r="EAX185" s="984"/>
      <c r="EAY185" s="984"/>
      <c r="EAZ185" s="984"/>
      <c r="EBA185" s="984"/>
      <c r="EBB185" s="984"/>
      <c r="EBC185" s="984"/>
      <c r="EBD185" s="984"/>
      <c r="EBE185" s="984"/>
      <c r="EBF185" s="984"/>
      <c r="EBG185" s="984"/>
      <c r="EBH185" s="984"/>
      <c r="EBI185" s="984"/>
      <c r="EBJ185" s="984"/>
      <c r="EBK185" s="984"/>
      <c r="EBL185" s="984"/>
      <c r="EBM185" s="984"/>
      <c r="EBN185" s="984"/>
      <c r="EBO185" s="984"/>
      <c r="EBP185" s="984"/>
      <c r="EBQ185" s="984"/>
      <c r="EBR185" s="984"/>
      <c r="EBS185" s="984"/>
      <c r="EBT185" s="984"/>
      <c r="EBU185" s="984"/>
      <c r="EBV185" s="984"/>
      <c r="EBW185" s="984"/>
      <c r="EBX185" s="984"/>
      <c r="EBY185" s="984"/>
      <c r="EBZ185" s="984"/>
      <c r="ECA185" s="984"/>
      <c r="ECB185" s="984"/>
      <c r="ECC185" s="984"/>
      <c r="ECD185" s="984"/>
      <c r="ECE185" s="984"/>
      <c r="ECF185" s="984"/>
      <c r="ECG185" s="984"/>
      <c r="ECH185" s="984"/>
      <c r="ECI185" s="984"/>
      <c r="ECJ185" s="984"/>
      <c r="ECK185" s="984"/>
      <c r="ECL185" s="984"/>
      <c r="ECM185" s="984"/>
      <c r="ECN185" s="984"/>
      <c r="ECO185" s="984"/>
      <c r="ECP185" s="984"/>
      <c r="ECQ185" s="984"/>
      <c r="ECR185" s="984"/>
      <c r="ECS185" s="984"/>
      <c r="ECT185" s="984"/>
      <c r="ECU185" s="984"/>
      <c r="ECV185" s="984"/>
      <c r="ECW185" s="984"/>
      <c r="ECX185" s="984"/>
      <c r="ECY185" s="984"/>
      <c r="ECZ185" s="984"/>
      <c r="EDA185" s="984"/>
      <c r="EDB185" s="984"/>
      <c r="EDC185" s="984"/>
      <c r="EDD185" s="984"/>
      <c r="EDE185" s="984"/>
      <c r="EDF185" s="984"/>
      <c r="EDG185" s="984"/>
      <c r="EDH185" s="984"/>
      <c r="EDI185" s="984"/>
      <c r="EDJ185" s="984"/>
      <c r="EDK185" s="984"/>
      <c r="EDL185" s="984"/>
      <c r="EDM185" s="984"/>
      <c r="EDN185" s="984"/>
      <c r="EDO185" s="984"/>
      <c r="EDP185" s="984"/>
      <c r="EDQ185" s="984"/>
      <c r="EDR185" s="984"/>
      <c r="EDS185" s="984"/>
      <c r="EDT185" s="984"/>
      <c r="EDU185" s="984"/>
      <c r="EDV185" s="984"/>
      <c r="EDW185" s="984"/>
      <c r="EDX185" s="984"/>
      <c r="EDY185" s="984"/>
      <c r="EDZ185" s="984"/>
      <c r="EEA185" s="984"/>
      <c r="EEB185" s="984"/>
      <c r="EEC185" s="984"/>
      <c r="EED185" s="984"/>
      <c r="EEE185" s="984"/>
      <c r="EEF185" s="984"/>
      <c r="EEG185" s="984"/>
      <c r="EEH185" s="984"/>
      <c r="EEI185" s="984"/>
      <c r="EEJ185" s="984"/>
      <c r="EEK185" s="984"/>
      <c r="EEL185" s="984"/>
      <c r="EEM185" s="984"/>
      <c r="EEN185" s="984"/>
      <c r="EEO185" s="984"/>
      <c r="EEP185" s="984"/>
      <c r="EEQ185" s="984"/>
      <c r="EER185" s="984"/>
      <c r="EES185" s="984"/>
      <c r="EET185" s="984"/>
      <c r="EEU185" s="984"/>
      <c r="EEV185" s="984"/>
      <c r="EEW185" s="984"/>
      <c r="EEX185" s="984"/>
      <c r="EEY185" s="984"/>
      <c r="EEZ185" s="984"/>
      <c r="EFA185" s="984"/>
      <c r="EFB185" s="984"/>
      <c r="EFC185" s="984"/>
      <c r="EFD185" s="984"/>
      <c r="EFE185" s="984"/>
      <c r="EFF185" s="984"/>
      <c r="EFG185" s="984"/>
      <c r="EFH185" s="984"/>
      <c r="EFI185" s="984"/>
      <c r="EFJ185" s="984"/>
      <c r="EFK185" s="984"/>
      <c r="EFL185" s="984"/>
      <c r="EFM185" s="984"/>
      <c r="EFN185" s="984"/>
      <c r="EFO185" s="984"/>
      <c r="EFP185" s="984"/>
      <c r="EFQ185" s="984"/>
      <c r="EFR185" s="984"/>
      <c r="EFS185" s="984"/>
      <c r="EFT185" s="984"/>
      <c r="EFU185" s="984"/>
      <c r="EFV185" s="984"/>
      <c r="EFW185" s="984"/>
      <c r="EFX185" s="984"/>
      <c r="EFY185" s="984"/>
      <c r="EFZ185" s="984"/>
      <c r="EGA185" s="984"/>
      <c r="EGB185" s="984"/>
      <c r="EGC185" s="984"/>
      <c r="EGD185" s="984"/>
      <c r="EGE185" s="984"/>
      <c r="EGF185" s="984"/>
      <c r="EGG185" s="984"/>
      <c r="EGH185" s="984"/>
      <c r="EGI185" s="984"/>
      <c r="EGJ185" s="984"/>
      <c r="EGK185" s="984"/>
      <c r="EGL185" s="984"/>
      <c r="EGM185" s="984"/>
      <c r="EGN185" s="984"/>
      <c r="EGO185" s="984"/>
      <c r="EGP185" s="984"/>
      <c r="EGQ185" s="984"/>
      <c r="EGR185" s="984"/>
      <c r="EGS185" s="984"/>
      <c r="EGT185" s="984"/>
      <c r="EGU185" s="984"/>
      <c r="EGV185" s="984"/>
      <c r="EGW185" s="984"/>
      <c r="EGX185" s="984"/>
      <c r="EGY185" s="984"/>
      <c r="EGZ185" s="984"/>
      <c r="EHA185" s="984"/>
      <c r="EHB185" s="984"/>
      <c r="EHC185" s="984"/>
      <c r="EHD185" s="984"/>
      <c r="EHE185" s="984"/>
      <c r="EHF185" s="984"/>
      <c r="EHG185" s="984"/>
      <c r="EHH185" s="984"/>
      <c r="EHI185" s="984"/>
      <c r="EHJ185" s="984"/>
      <c r="EHK185" s="984"/>
      <c r="EHL185" s="984"/>
      <c r="EHM185" s="984"/>
      <c r="EHN185" s="984"/>
      <c r="EHO185" s="984"/>
      <c r="EHP185" s="984"/>
      <c r="EHQ185" s="984"/>
      <c r="EHR185" s="984"/>
      <c r="EHS185" s="984"/>
      <c r="EHT185" s="984"/>
      <c r="EHU185" s="984"/>
      <c r="EHV185" s="984"/>
      <c r="EHW185" s="984"/>
      <c r="EHX185" s="984"/>
      <c r="EHY185" s="984"/>
      <c r="EHZ185" s="984"/>
      <c r="EIA185" s="984"/>
      <c r="EIB185" s="984"/>
      <c r="EIC185" s="984"/>
      <c r="EID185" s="984"/>
      <c r="EIE185" s="984"/>
      <c r="EIF185" s="984"/>
      <c r="EIG185" s="984"/>
      <c r="EIH185" s="984"/>
      <c r="EII185" s="984"/>
      <c r="EIJ185" s="984"/>
      <c r="EIK185" s="984"/>
      <c r="EIL185" s="984"/>
      <c r="EIM185" s="984"/>
      <c r="EIN185" s="984"/>
      <c r="EIO185" s="984"/>
      <c r="EIP185" s="984"/>
      <c r="EIQ185" s="984"/>
      <c r="EIR185" s="984"/>
      <c r="EIS185" s="984"/>
      <c r="EIT185" s="984"/>
      <c r="EIU185" s="984"/>
      <c r="EIV185" s="984"/>
      <c r="EIW185" s="984"/>
      <c r="EIX185" s="984"/>
      <c r="EIY185" s="984"/>
      <c r="EIZ185" s="984"/>
      <c r="EJA185" s="984"/>
      <c r="EJB185" s="984"/>
      <c r="EJC185" s="984"/>
      <c r="EJD185" s="984"/>
      <c r="EJE185" s="984"/>
      <c r="EJF185" s="984"/>
      <c r="EJG185" s="984"/>
      <c r="EJH185" s="984"/>
      <c r="EJI185" s="984"/>
      <c r="EJJ185" s="984"/>
      <c r="EJK185" s="984"/>
      <c r="EJL185" s="984"/>
      <c r="EJM185" s="984"/>
      <c r="EJN185" s="984"/>
      <c r="EJO185" s="984"/>
      <c r="EJP185" s="984"/>
      <c r="EJQ185" s="984"/>
      <c r="EJR185" s="984"/>
      <c r="EJS185" s="984"/>
      <c r="EJT185" s="984"/>
      <c r="EJU185" s="984"/>
      <c r="EJV185" s="984"/>
      <c r="EJW185" s="984"/>
      <c r="EJX185" s="984"/>
      <c r="EJY185" s="984"/>
      <c r="EJZ185" s="984"/>
      <c r="EKA185" s="984"/>
      <c r="EKB185" s="984"/>
      <c r="EKC185" s="984"/>
      <c r="EKD185" s="984"/>
      <c r="EKE185" s="984"/>
      <c r="EKF185" s="984"/>
      <c r="EKG185" s="984"/>
      <c r="EKH185" s="984"/>
      <c r="EKI185" s="984"/>
      <c r="EKJ185" s="984"/>
      <c r="EKK185" s="984"/>
      <c r="EKL185" s="984"/>
      <c r="EKM185" s="984"/>
      <c r="EKN185" s="984"/>
      <c r="EKO185" s="984"/>
      <c r="EKP185" s="984"/>
      <c r="EKQ185" s="984"/>
      <c r="EKR185" s="984"/>
      <c r="EKS185" s="984"/>
      <c r="EKT185" s="984"/>
      <c r="EKU185" s="984"/>
      <c r="EKV185" s="984"/>
      <c r="EKW185" s="984"/>
      <c r="EKX185" s="984"/>
      <c r="EKY185" s="984"/>
      <c r="EKZ185" s="984"/>
      <c r="ELA185" s="984"/>
      <c r="ELB185" s="984"/>
      <c r="ELC185" s="984"/>
      <c r="ELD185" s="984"/>
      <c r="ELE185" s="984"/>
      <c r="ELF185" s="984"/>
      <c r="ELG185" s="984"/>
      <c r="ELH185" s="984"/>
      <c r="ELI185" s="984"/>
      <c r="ELJ185" s="984"/>
      <c r="ELK185" s="984"/>
      <c r="ELL185" s="984"/>
      <c r="ELM185" s="984"/>
      <c r="ELN185" s="984"/>
      <c r="ELO185" s="984"/>
      <c r="ELP185" s="984"/>
      <c r="ELQ185" s="984"/>
      <c r="ELR185" s="984"/>
      <c r="ELS185" s="984"/>
      <c r="ELT185" s="984"/>
      <c r="ELU185" s="984"/>
      <c r="ELV185" s="984"/>
      <c r="ELW185" s="984"/>
      <c r="ELX185" s="984"/>
      <c r="ELY185" s="984"/>
      <c r="ELZ185" s="984"/>
      <c r="EMA185" s="984"/>
      <c r="EMB185" s="984"/>
      <c r="EMC185" s="984"/>
      <c r="EMD185" s="984"/>
      <c r="EME185" s="984"/>
      <c r="EMF185" s="984"/>
      <c r="EMG185" s="984"/>
      <c r="EMH185" s="984"/>
      <c r="EMI185" s="984"/>
      <c r="EMJ185" s="984"/>
      <c r="EMK185" s="984"/>
      <c r="EML185" s="984"/>
      <c r="EMM185" s="984"/>
      <c r="EMN185" s="984"/>
      <c r="EMO185" s="984"/>
      <c r="EMP185" s="984"/>
      <c r="EMQ185" s="984"/>
      <c r="EMR185" s="984"/>
      <c r="EMS185" s="984"/>
      <c r="EMT185" s="984"/>
      <c r="EMU185" s="984"/>
      <c r="EMV185" s="984"/>
      <c r="EMW185" s="984"/>
      <c r="EMX185" s="984"/>
      <c r="EMY185" s="984"/>
      <c r="EMZ185" s="984"/>
      <c r="ENA185" s="984"/>
      <c r="ENB185" s="984"/>
      <c r="ENC185" s="984"/>
      <c r="END185" s="984"/>
      <c r="ENE185" s="984"/>
      <c r="ENF185" s="984"/>
      <c r="ENG185" s="984"/>
      <c r="ENH185" s="984"/>
      <c r="ENI185" s="984"/>
      <c r="ENJ185" s="984"/>
      <c r="ENK185" s="984"/>
      <c r="ENL185" s="984"/>
      <c r="ENM185" s="984"/>
      <c r="ENN185" s="984"/>
      <c r="ENO185" s="984"/>
      <c r="ENP185" s="984"/>
      <c r="ENQ185" s="984"/>
      <c r="ENR185" s="984"/>
      <c r="ENS185" s="984"/>
      <c r="ENT185" s="984"/>
      <c r="ENU185" s="984"/>
      <c r="ENV185" s="984"/>
      <c r="ENW185" s="984"/>
      <c r="ENX185" s="984"/>
      <c r="ENY185" s="984"/>
      <c r="ENZ185" s="984"/>
      <c r="EOA185" s="984"/>
      <c r="EOB185" s="984"/>
      <c r="EOC185" s="984"/>
      <c r="EOD185" s="984"/>
      <c r="EOE185" s="984"/>
      <c r="EOF185" s="984"/>
      <c r="EOG185" s="984"/>
      <c r="EOH185" s="984"/>
      <c r="EOI185" s="984"/>
      <c r="EOJ185" s="984"/>
      <c r="EOK185" s="984"/>
      <c r="EOL185" s="984"/>
      <c r="EOM185" s="984"/>
      <c r="EON185" s="984"/>
      <c r="EOO185" s="984"/>
      <c r="EOP185" s="984"/>
      <c r="EOQ185" s="984"/>
      <c r="EOR185" s="984"/>
      <c r="EOS185" s="984"/>
      <c r="EOT185" s="984"/>
      <c r="EOU185" s="984"/>
      <c r="EOV185" s="984"/>
      <c r="EOW185" s="984"/>
      <c r="EOX185" s="984"/>
      <c r="EOY185" s="984"/>
      <c r="EOZ185" s="984"/>
      <c r="EPA185" s="984"/>
      <c r="EPB185" s="984"/>
      <c r="EPC185" s="984"/>
      <c r="EPD185" s="984"/>
      <c r="EPE185" s="984"/>
      <c r="EPF185" s="984"/>
      <c r="EPG185" s="984"/>
      <c r="EPH185" s="984"/>
      <c r="EPI185" s="984"/>
      <c r="EPJ185" s="984"/>
      <c r="EPK185" s="984"/>
      <c r="EPL185" s="984"/>
      <c r="EPM185" s="984"/>
      <c r="EPN185" s="984"/>
      <c r="EPO185" s="984"/>
      <c r="EPP185" s="984"/>
      <c r="EPQ185" s="984"/>
      <c r="EPR185" s="984"/>
      <c r="EPS185" s="984"/>
      <c r="EPT185" s="984"/>
      <c r="EPU185" s="984"/>
      <c r="EPV185" s="984"/>
      <c r="EPW185" s="984"/>
      <c r="EPX185" s="984"/>
      <c r="EPY185" s="984"/>
      <c r="EPZ185" s="984"/>
      <c r="EQA185" s="984"/>
      <c r="EQB185" s="984"/>
      <c r="EQC185" s="984"/>
      <c r="EQD185" s="984"/>
      <c r="EQE185" s="984"/>
      <c r="EQF185" s="984"/>
      <c r="EQG185" s="984"/>
      <c r="EQH185" s="984"/>
      <c r="EQI185" s="984"/>
      <c r="EQJ185" s="984"/>
      <c r="EQK185" s="984"/>
      <c r="EQL185" s="984"/>
      <c r="EQM185" s="984"/>
      <c r="EQN185" s="984"/>
      <c r="EQO185" s="984"/>
      <c r="EQP185" s="984"/>
      <c r="EQQ185" s="984"/>
      <c r="EQR185" s="984"/>
      <c r="EQS185" s="984"/>
      <c r="EQT185" s="984"/>
      <c r="EQU185" s="984"/>
      <c r="EQV185" s="984"/>
      <c r="EQW185" s="984"/>
      <c r="EQX185" s="984"/>
      <c r="EQY185" s="984"/>
      <c r="EQZ185" s="984"/>
      <c r="ERA185" s="984"/>
      <c r="ERB185" s="984"/>
      <c r="ERC185" s="984"/>
      <c r="ERD185" s="984"/>
      <c r="ERE185" s="984"/>
      <c r="ERF185" s="984"/>
      <c r="ERG185" s="984"/>
      <c r="ERH185" s="984"/>
      <c r="ERI185" s="984"/>
      <c r="ERJ185" s="984"/>
      <c r="ERK185" s="984"/>
      <c r="ERL185" s="984"/>
      <c r="ERM185" s="984"/>
      <c r="ERN185" s="984"/>
      <c r="ERO185" s="984"/>
      <c r="ERP185" s="984"/>
      <c r="ERQ185" s="984"/>
      <c r="ERR185" s="984"/>
      <c r="ERS185" s="984"/>
      <c r="ERT185" s="984"/>
      <c r="ERU185" s="984"/>
      <c r="ERV185" s="984"/>
      <c r="ERW185" s="984"/>
      <c r="ERX185" s="984"/>
      <c r="ERY185" s="984"/>
      <c r="ERZ185" s="984"/>
      <c r="ESA185" s="984"/>
      <c r="ESB185" s="984"/>
      <c r="ESC185" s="984"/>
      <c r="ESD185" s="984"/>
      <c r="ESE185" s="984"/>
      <c r="ESF185" s="984"/>
      <c r="ESG185" s="984"/>
      <c r="ESH185" s="984"/>
      <c r="ESI185" s="984"/>
      <c r="ESJ185" s="984"/>
      <c r="ESK185" s="984"/>
      <c r="ESL185" s="984"/>
      <c r="ESM185" s="984"/>
      <c r="ESN185" s="984"/>
      <c r="ESO185" s="984"/>
      <c r="ESP185" s="984"/>
      <c r="ESQ185" s="984"/>
      <c r="ESR185" s="984"/>
      <c r="ESS185" s="984"/>
      <c r="EST185" s="984"/>
      <c r="ESU185" s="984"/>
      <c r="ESV185" s="984"/>
      <c r="ESW185" s="984"/>
      <c r="ESX185" s="984"/>
      <c r="ESY185" s="984"/>
      <c r="ESZ185" s="984"/>
      <c r="ETA185" s="984"/>
      <c r="ETB185" s="984"/>
      <c r="ETC185" s="984"/>
      <c r="ETD185" s="984"/>
      <c r="ETE185" s="984"/>
      <c r="ETF185" s="984"/>
      <c r="ETG185" s="984"/>
      <c r="ETH185" s="984"/>
      <c r="ETI185" s="984"/>
      <c r="ETJ185" s="984"/>
      <c r="ETK185" s="984"/>
      <c r="ETL185" s="984"/>
      <c r="ETM185" s="984"/>
      <c r="ETN185" s="984"/>
      <c r="ETO185" s="984"/>
      <c r="ETP185" s="984"/>
      <c r="ETQ185" s="984"/>
      <c r="ETR185" s="984"/>
      <c r="ETS185" s="984"/>
      <c r="ETT185" s="984"/>
      <c r="ETU185" s="984"/>
      <c r="ETV185" s="984"/>
      <c r="ETW185" s="984"/>
      <c r="ETX185" s="984"/>
      <c r="ETY185" s="984"/>
      <c r="ETZ185" s="984"/>
      <c r="EUA185" s="984"/>
      <c r="EUB185" s="984"/>
      <c r="EUC185" s="984"/>
      <c r="EUD185" s="984"/>
      <c r="EUE185" s="984"/>
      <c r="EUF185" s="984"/>
      <c r="EUG185" s="984"/>
      <c r="EUH185" s="984"/>
      <c r="EUI185" s="984"/>
      <c r="EUJ185" s="984"/>
      <c r="EUK185" s="984"/>
      <c r="EUL185" s="984"/>
      <c r="EUM185" s="984"/>
      <c r="EUN185" s="984"/>
      <c r="EUO185" s="984"/>
      <c r="EUP185" s="984"/>
      <c r="EUQ185" s="984"/>
      <c r="EUR185" s="984"/>
      <c r="EUS185" s="984"/>
      <c r="EUT185" s="984"/>
      <c r="EUU185" s="984"/>
      <c r="EUV185" s="984"/>
      <c r="EUW185" s="984"/>
      <c r="EUX185" s="984"/>
      <c r="EUY185" s="984"/>
      <c r="EUZ185" s="984"/>
      <c r="EVA185" s="984"/>
      <c r="EVB185" s="984"/>
      <c r="EVC185" s="984"/>
      <c r="EVD185" s="984"/>
      <c r="EVE185" s="984"/>
      <c r="EVF185" s="984"/>
      <c r="EVG185" s="984"/>
      <c r="EVH185" s="984"/>
      <c r="EVI185" s="984"/>
      <c r="EVJ185" s="984"/>
      <c r="EVK185" s="984"/>
      <c r="EVL185" s="984"/>
      <c r="EVM185" s="984"/>
      <c r="EVN185" s="984"/>
      <c r="EVO185" s="984"/>
      <c r="EVP185" s="984"/>
      <c r="EVQ185" s="984"/>
      <c r="EVR185" s="984"/>
      <c r="EVS185" s="984"/>
      <c r="EVT185" s="984"/>
      <c r="EVU185" s="984"/>
      <c r="EVV185" s="984"/>
      <c r="EVW185" s="984"/>
      <c r="EVX185" s="984"/>
      <c r="EVY185" s="984"/>
      <c r="EVZ185" s="984"/>
      <c r="EWA185" s="984"/>
      <c r="EWB185" s="984"/>
      <c r="EWC185" s="984"/>
      <c r="EWD185" s="984"/>
      <c r="EWE185" s="984"/>
      <c r="EWF185" s="984"/>
      <c r="EWG185" s="984"/>
      <c r="EWH185" s="984"/>
      <c r="EWI185" s="984"/>
      <c r="EWJ185" s="984"/>
      <c r="EWK185" s="984"/>
      <c r="EWL185" s="984"/>
      <c r="EWM185" s="984"/>
      <c r="EWN185" s="984"/>
      <c r="EWO185" s="984"/>
      <c r="EWP185" s="984"/>
      <c r="EWQ185" s="984"/>
      <c r="EWR185" s="984"/>
      <c r="EWS185" s="984"/>
      <c r="EWT185" s="984"/>
      <c r="EWU185" s="984"/>
      <c r="EWV185" s="984"/>
      <c r="EWW185" s="984"/>
      <c r="EWX185" s="984"/>
      <c r="EWY185" s="984"/>
      <c r="EWZ185" s="984"/>
      <c r="EXA185" s="984"/>
      <c r="EXB185" s="984"/>
      <c r="EXC185" s="984"/>
      <c r="EXD185" s="984"/>
      <c r="EXE185" s="984"/>
      <c r="EXF185" s="984"/>
      <c r="EXG185" s="984"/>
      <c r="EXH185" s="984"/>
      <c r="EXI185" s="984"/>
      <c r="EXJ185" s="984"/>
      <c r="EXK185" s="984"/>
      <c r="EXL185" s="984"/>
      <c r="EXM185" s="984"/>
      <c r="EXN185" s="984"/>
      <c r="EXO185" s="984"/>
      <c r="EXP185" s="984"/>
      <c r="EXQ185" s="984"/>
      <c r="EXR185" s="984"/>
      <c r="EXS185" s="984"/>
      <c r="EXT185" s="984"/>
      <c r="EXU185" s="984"/>
      <c r="EXV185" s="984"/>
      <c r="EXW185" s="984"/>
      <c r="EXX185" s="984"/>
      <c r="EXY185" s="984"/>
      <c r="EXZ185" s="984"/>
      <c r="EYA185" s="984"/>
      <c r="EYB185" s="984"/>
      <c r="EYC185" s="984"/>
      <c r="EYD185" s="984"/>
      <c r="EYE185" s="984"/>
      <c r="EYF185" s="984"/>
      <c r="EYG185" s="984"/>
      <c r="EYH185" s="984"/>
      <c r="EYI185" s="984"/>
      <c r="EYJ185" s="984"/>
      <c r="EYK185" s="984"/>
      <c r="EYL185" s="984"/>
      <c r="EYM185" s="984"/>
      <c r="EYN185" s="984"/>
      <c r="EYO185" s="984"/>
      <c r="EYP185" s="984"/>
      <c r="EYQ185" s="984"/>
      <c r="EYR185" s="984"/>
      <c r="EYS185" s="984"/>
      <c r="EYT185" s="984"/>
      <c r="EYU185" s="984"/>
      <c r="EYV185" s="984"/>
      <c r="EYW185" s="984"/>
      <c r="EYX185" s="984"/>
      <c r="EYY185" s="984"/>
      <c r="EYZ185" s="984"/>
      <c r="EZA185" s="984"/>
      <c r="EZB185" s="984"/>
      <c r="EZC185" s="984"/>
      <c r="EZD185" s="984"/>
      <c r="EZE185" s="984"/>
      <c r="EZF185" s="984"/>
      <c r="EZG185" s="984"/>
      <c r="EZH185" s="984"/>
      <c r="EZI185" s="984"/>
      <c r="EZJ185" s="984"/>
      <c r="EZK185" s="984"/>
      <c r="EZL185" s="984"/>
      <c r="EZM185" s="984"/>
      <c r="EZN185" s="984"/>
      <c r="EZO185" s="984"/>
      <c r="EZP185" s="984"/>
      <c r="EZQ185" s="984"/>
      <c r="EZR185" s="984"/>
      <c r="EZS185" s="984"/>
      <c r="EZT185" s="984"/>
      <c r="EZU185" s="984"/>
      <c r="EZV185" s="984"/>
      <c r="EZW185" s="984"/>
      <c r="EZX185" s="984"/>
      <c r="EZY185" s="984"/>
      <c r="EZZ185" s="984"/>
      <c r="FAA185" s="984"/>
      <c r="FAB185" s="984"/>
      <c r="FAC185" s="984"/>
      <c r="FAD185" s="984"/>
      <c r="FAE185" s="984"/>
      <c r="FAF185" s="984"/>
      <c r="FAG185" s="984"/>
      <c r="FAH185" s="984"/>
      <c r="FAI185" s="984"/>
      <c r="FAJ185" s="984"/>
      <c r="FAK185" s="984"/>
      <c r="FAL185" s="984"/>
      <c r="FAM185" s="984"/>
      <c r="FAN185" s="984"/>
      <c r="FAO185" s="984"/>
      <c r="FAP185" s="984"/>
      <c r="FAQ185" s="984"/>
      <c r="FAR185" s="984"/>
      <c r="FAS185" s="984"/>
      <c r="FAT185" s="984"/>
      <c r="FAU185" s="984"/>
      <c r="FAV185" s="984"/>
      <c r="FAW185" s="984"/>
      <c r="FAX185" s="984"/>
      <c r="FAY185" s="984"/>
      <c r="FAZ185" s="984"/>
      <c r="FBA185" s="984"/>
      <c r="FBB185" s="984"/>
      <c r="FBC185" s="984"/>
      <c r="FBD185" s="984"/>
      <c r="FBE185" s="984"/>
      <c r="FBF185" s="984"/>
      <c r="FBG185" s="984"/>
      <c r="FBH185" s="984"/>
      <c r="FBI185" s="984"/>
      <c r="FBJ185" s="984"/>
      <c r="FBK185" s="984"/>
      <c r="FBL185" s="984"/>
      <c r="FBM185" s="984"/>
      <c r="FBN185" s="984"/>
      <c r="FBO185" s="984"/>
      <c r="FBP185" s="984"/>
      <c r="FBQ185" s="984"/>
      <c r="FBR185" s="984"/>
      <c r="FBS185" s="984"/>
      <c r="FBT185" s="984"/>
      <c r="FBU185" s="984"/>
      <c r="FBV185" s="984"/>
      <c r="FBW185" s="984"/>
      <c r="FBX185" s="984"/>
      <c r="FBY185" s="984"/>
      <c r="FBZ185" s="984"/>
      <c r="FCA185" s="984"/>
      <c r="FCB185" s="984"/>
      <c r="FCC185" s="984"/>
      <c r="FCD185" s="984"/>
      <c r="FCE185" s="984"/>
      <c r="FCF185" s="984"/>
      <c r="FCG185" s="984"/>
      <c r="FCH185" s="984"/>
      <c r="FCI185" s="984"/>
      <c r="FCJ185" s="984"/>
      <c r="FCK185" s="984"/>
      <c r="FCL185" s="984"/>
      <c r="FCM185" s="984"/>
      <c r="FCN185" s="984"/>
      <c r="FCO185" s="984"/>
      <c r="FCP185" s="984"/>
      <c r="FCQ185" s="984"/>
      <c r="FCR185" s="984"/>
      <c r="FCS185" s="984"/>
      <c r="FCT185" s="984"/>
      <c r="FCU185" s="984"/>
      <c r="FCV185" s="984"/>
      <c r="FCW185" s="984"/>
      <c r="FCX185" s="984"/>
      <c r="FCY185" s="984"/>
      <c r="FCZ185" s="984"/>
      <c r="FDA185" s="984"/>
      <c r="FDB185" s="984"/>
      <c r="FDC185" s="984"/>
      <c r="FDD185" s="984"/>
      <c r="FDE185" s="984"/>
      <c r="FDF185" s="984"/>
      <c r="FDG185" s="984"/>
      <c r="FDH185" s="984"/>
      <c r="FDI185" s="984"/>
      <c r="FDJ185" s="984"/>
      <c r="FDK185" s="984"/>
      <c r="FDL185" s="984"/>
      <c r="FDM185" s="984"/>
      <c r="FDN185" s="984"/>
      <c r="FDO185" s="984"/>
      <c r="FDP185" s="984"/>
      <c r="FDQ185" s="984"/>
      <c r="FDR185" s="984"/>
      <c r="FDS185" s="984"/>
      <c r="FDT185" s="984"/>
      <c r="FDU185" s="984"/>
      <c r="FDV185" s="984"/>
      <c r="FDW185" s="984"/>
      <c r="FDX185" s="984"/>
      <c r="FDY185" s="984"/>
      <c r="FDZ185" s="984"/>
      <c r="FEA185" s="984"/>
      <c r="FEB185" s="984"/>
      <c r="FEC185" s="984"/>
      <c r="FED185" s="984"/>
      <c r="FEE185" s="984"/>
      <c r="FEF185" s="984"/>
      <c r="FEG185" s="984"/>
      <c r="FEH185" s="984"/>
      <c r="FEI185" s="984"/>
      <c r="FEJ185" s="984"/>
      <c r="FEK185" s="984"/>
      <c r="FEL185" s="984"/>
      <c r="FEM185" s="984"/>
      <c r="FEN185" s="984"/>
      <c r="FEO185" s="984"/>
      <c r="FEP185" s="984"/>
      <c r="FEQ185" s="984"/>
      <c r="FER185" s="984"/>
      <c r="FES185" s="984"/>
      <c r="FET185" s="984"/>
      <c r="FEU185" s="984"/>
      <c r="FEV185" s="984"/>
      <c r="FEW185" s="984"/>
      <c r="FEX185" s="984"/>
      <c r="FEY185" s="984"/>
      <c r="FEZ185" s="984"/>
      <c r="FFA185" s="984"/>
      <c r="FFB185" s="984"/>
      <c r="FFC185" s="984"/>
      <c r="FFD185" s="984"/>
      <c r="FFE185" s="984"/>
      <c r="FFF185" s="984"/>
      <c r="FFG185" s="984"/>
      <c r="FFH185" s="984"/>
      <c r="FFI185" s="984"/>
      <c r="FFJ185" s="984"/>
      <c r="FFK185" s="984"/>
      <c r="FFL185" s="984"/>
      <c r="FFM185" s="984"/>
      <c r="FFN185" s="984"/>
      <c r="FFO185" s="984"/>
      <c r="FFP185" s="984"/>
      <c r="FFQ185" s="984"/>
      <c r="FFR185" s="984"/>
      <c r="FFS185" s="984"/>
      <c r="FFT185" s="984"/>
      <c r="FFU185" s="984"/>
      <c r="FFV185" s="984"/>
      <c r="FFW185" s="984"/>
      <c r="FFX185" s="984"/>
      <c r="FFY185" s="984"/>
      <c r="FFZ185" s="984"/>
      <c r="FGA185" s="984"/>
      <c r="FGB185" s="984"/>
      <c r="FGC185" s="984"/>
      <c r="FGD185" s="984"/>
      <c r="FGE185" s="984"/>
      <c r="FGF185" s="984"/>
      <c r="FGG185" s="984"/>
      <c r="FGH185" s="984"/>
      <c r="FGI185" s="984"/>
      <c r="FGJ185" s="984"/>
      <c r="FGK185" s="984"/>
      <c r="FGL185" s="984"/>
      <c r="FGM185" s="984"/>
      <c r="FGN185" s="984"/>
      <c r="FGO185" s="984"/>
      <c r="FGP185" s="984"/>
      <c r="FGQ185" s="984"/>
      <c r="FGR185" s="984"/>
      <c r="FGS185" s="984"/>
      <c r="FGT185" s="984"/>
      <c r="FGU185" s="984"/>
      <c r="FGV185" s="984"/>
      <c r="FGW185" s="984"/>
      <c r="FGX185" s="984"/>
      <c r="FGY185" s="984"/>
      <c r="FGZ185" s="984"/>
      <c r="FHA185" s="984"/>
      <c r="FHB185" s="984"/>
      <c r="FHC185" s="984"/>
      <c r="FHD185" s="984"/>
      <c r="FHE185" s="984"/>
      <c r="FHF185" s="984"/>
      <c r="FHG185" s="984"/>
      <c r="FHH185" s="984"/>
      <c r="FHI185" s="984"/>
      <c r="FHJ185" s="984"/>
      <c r="FHK185" s="984"/>
      <c r="FHL185" s="984"/>
      <c r="FHM185" s="984"/>
      <c r="FHN185" s="984"/>
      <c r="FHO185" s="984"/>
      <c r="FHP185" s="984"/>
      <c r="FHQ185" s="984"/>
      <c r="FHR185" s="984"/>
      <c r="FHS185" s="984"/>
      <c r="FHT185" s="984"/>
      <c r="FHU185" s="984"/>
      <c r="FHV185" s="984"/>
      <c r="FHW185" s="984"/>
      <c r="FHX185" s="984"/>
      <c r="FHY185" s="984"/>
      <c r="FHZ185" s="984"/>
      <c r="FIA185" s="984"/>
      <c r="FIB185" s="984"/>
      <c r="FIC185" s="984"/>
      <c r="FID185" s="984"/>
      <c r="FIE185" s="984"/>
      <c r="FIF185" s="984"/>
      <c r="FIG185" s="984"/>
      <c r="FIH185" s="984"/>
      <c r="FII185" s="984"/>
      <c r="FIJ185" s="984"/>
      <c r="FIK185" s="984"/>
      <c r="FIL185" s="984"/>
      <c r="FIM185" s="984"/>
      <c r="FIN185" s="984"/>
      <c r="FIO185" s="984"/>
      <c r="FIP185" s="984"/>
      <c r="FIQ185" s="984"/>
      <c r="FIR185" s="984"/>
      <c r="FIS185" s="984"/>
      <c r="FIT185" s="984"/>
      <c r="FIU185" s="984"/>
      <c r="FIV185" s="984"/>
      <c r="FIW185" s="984"/>
      <c r="FIX185" s="984"/>
      <c r="FIY185" s="984"/>
      <c r="FIZ185" s="984"/>
      <c r="FJA185" s="984"/>
      <c r="FJB185" s="984"/>
      <c r="FJC185" s="984"/>
      <c r="FJD185" s="984"/>
      <c r="FJE185" s="984"/>
      <c r="FJF185" s="984"/>
      <c r="FJG185" s="984"/>
      <c r="FJH185" s="984"/>
      <c r="FJI185" s="984"/>
      <c r="FJJ185" s="984"/>
      <c r="FJK185" s="984"/>
      <c r="FJL185" s="984"/>
      <c r="FJM185" s="984"/>
      <c r="FJN185" s="984"/>
      <c r="FJO185" s="984"/>
      <c r="FJP185" s="984"/>
      <c r="FJQ185" s="984"/>
      <c r="FJR185" s="984"/>
      <c r="FJS185" s="984"/>
      <c r="FJT185" s="984"/>
      <c r="FJU185" s="984"/>
      <c r="FJV185" s="984"/>
      <c r="FJW185" s="984"/>
      <c r="FJX185" s="984"/>
      <c r="FJY185" s="984"/>
      <c r="FJZ185" s="984"/>
      <c r="FKA185" s="984"/>
      <c r="FKB185" s="984"/>
      <c r="FKC185" s="984"/>
      <c r="FKD185" s="984"/>
      <c r="FKE185" s="984"/>
      <c r="FKF185" s="984"/>
      <c r="FKG185" s="984"/>
      <c r="FKH185" s="984"/>
      <c r="FKI185" s="984"/>
      <c r="FKJ185" s="984"/>
      <c r="FKK185" s="984"/>
      <c r="FKL185" s="984"/>
      <c r="FKM185" s="984"/>
      <c r="FKN185" s="984"/>
      <c r="FKO185" s="984"/>
      <c r="FKP185" s="984"/>
      <c r="FKQ185" s="984"/>
      <c r="FKR185" s="984"/>
      <c r="FKS185" s="984"/>
      <c r="FKT185" s="984"/>
      <c r="FKU185" s="984"/>
      <c r="FKV185" s="984"/>
      <c r="FKW185" s="984"/>
      <c r="FKX185" s="984"/>
      <c r="FKY185" s="984"/>
      <c r="FKZ185" s="984"/>
      <c r="FLA185" s="984"/>
      <c r="FLB185" s="984"/>
      <c r="FLC185" s="984"/>
      <c r="FLD185" s="984"/>
      <c r="FLE185" s="984"/>
      <c r="FLF185" s="984"/>
      <c r="FLG185" s="984"/>
      <c r="FLH185" s="984"/>
      <c r="FLI185" s="984"/>
      <c r="FLJ185" s="984"/>
      <c r="FLK185" s="984"/>
      <c r="FLL185" s="984"/>
      <c r="FLM185" s="984"/>
      <c r="FLN185" s="984"/>
      <c r="FLO185" s="984"/>
      <c r="FLP185" s="984"/>
      <c r="FLQ185" s="984"/>
      <c r="FLR185" s="984"/>
      <c r="FLS185" s="984"/>
      <c r="FLT185" s="984"/>
      <c r="FLU185" s="984"/>
      <c r="FLV185" s="984"/>
      <c r="FLW185" s="984"/>
      <c r="FLX185" s="984"/>
      <c r="FLY185" s="984"/>
      <c r="FLZ185" s="984"/>
      <c r="FMA185" s="984"/>
      <c r="FMB185" s="984"/>
      <c r="FMC185" s="984"/>
      <c r="FMD185" s="984"/>
      <c r="FME185" s="984"/>
      <c r="FMF185" s="984"/>
      <c r="FMG185" s="984"/>
      <c r="FMH185" s="984"/>
      <c r="FMI185" s="984"/>
      <c r="FMJ185" s="984"/>
      <c r="FMK185" s="984"/>
      <c r="FML185" s="984"/>
      <c r="FMM185" s="984"/>
      <c r="FMN185" s="984"/>
      <c r="FMO185" s="984"/>
      <c r="FMP185" s="984"/>
      <c r="FMQ185" s="984"/>
      <c r="FMR185" s="984"/>
      <c r="FMS185" s="984"/>
      <c r="FMT185" s="984"/>
      <c r="FMU185" s="984"/>
      <c r="FMV185" s="984"/>
      <c r="FMW185" s="984"/>
      <c r="FMX185" s="984"/>
      <c r="FMY185" s="984"/>
      <c r="FMZ185" s="984"/>
      <c r="FNA185" s="984"/>
      <c r="FNB185" s="984"/>
      <c r="FNC185" s="984"/>
      <c r="FND185" s="984"/>
      <c r="FNE185" s="984"/>
      <c r="FNF185" s="984"/>
      <c r="FNG185" s="984"/>
      <c r="FNH185" s="984"/>
      <c r="FNI185" s="984"/>
      <c r="FNJ185" s="984"/>
      <c r="FNK185" s="984"/>
      <c r="FNL185" s="984"/>
      <c r="FNM185" s="984"/>
      <c r="FNN185" s="984"/>
      <c r="FNO185" s="984"/>
      <c r="FNP185" s="984"/>
      <c r="FNQ185" s="984"/>
      <c r="FNR185" s="984"/>
      <c r="FNS185" s="984"/>
      <c r="FNT185" s="984"/>
      <c r="FNU185" s="984"/>
      <c r="FNV185" s="984"/>
      <c r="FNW185" s="984"/>
      <c r="FNX185" s="984"/>
      <c r="FNY185" s="984"/>
      <c r="FNZ185" s="984"/>
      <c r="FOA185" s="984"/>
      <c r="FOB185" s="984"/>
      <c r="FOC185" s="984"/>
      <c r="FOD185" s="984"/>
      <c r="FOE185" s="984"/>
      <c r="FOF185" s="984"/>
      <c r="FOG185" s="984"/>
      <c r="FOH185" s="984"/>
      <c r="FOI185" s="984"/>
      <c r="FOJ185" s="984"/>
      <c r="FOK185" s="984"/>
      <c r="FOL185" s="984"/>
      <c r="FOM185" s="984"/>
      <c r="FON185" s="984"/>
      <c r="FOO185" s="984"/>
      <c r="FOP185" s="984"/>
      <c r="FOQ185" s="984"/>
      <c r="FOR185" s="984"/>
      <c r="FOS185" s="984"/>
      <c r="FOT185" s="984"/>
      <c r="FOU185" s="984"/>
      <c r="FOV185" s="984"/>
      <c r="FOW185" s="984"/>
      <c r="FOX185" s="984"/>
      <c r="FOY185" s="984"/>
      <c r="FOZ185" s="984"/>
      <c r="FPA185" s="984"/>
      <c r="FPB185" s="984"/>
      <c r="FPC185" s="984"/>
      <c r="FPD185" s="984"/>
      <c r="FPE185" s="984"/>
      <c r="FPF185" s="984"/>
      <c r="FPG185" s="984"/>
      <c r="FPH185" s="984"/>
      <c r="FPI185" s="984"/>
      <c r="FPJ185" s="984"/>
      <c r="FPK185" s="984"/>
      <c r="FPL185" s="984"/>
      <c r="FPM185" s="984"/>
      <c r="FPN185" s="984"/>
      <c r="FPO185" s="984"/>
      <c r="FPP185" s="984"/>
      <c r="FPQ185" s="984"/>
      <c r="FPR185" s="984"/>
      <c r="FPS185" s="984"/>
      <c r="FPT185" s="984"/>
      <c r="FPU185" s="984"/>
      <c r="FPV185" s="984"/>
      <c r="FPW185" s="984"/>
      <c r="FPX185" s="984"/>
      <c r="FPY185" s="984"/>
      <c r="FPZ185" s="984"/>
      <c r="FQA185" s="984"/>
      <c r="FQB185" s="984"/>
      <c r="FQC185" s="984"/>
      <c r="FQD185" s="984"/>
      <c r="FQE185" s="984"/>
      <c r="FQF185" s="984"/>
      <c r="FQG185" s="984"/>
      <c r="FQH185" s="984"/>
      <c r="FQI185" s="984"/>
      <c r="FQJ185" s="984"/>
      <c r="FQK185" s="984"/>
      <c r="FQL185" s="984"/>
      <c r="FQM185" s="984"/>
      <c r="FQN185" s="984"/>
      <c r="FQO185" s="984"/>
      <c r="FQP185" s="984"/>
      <c r="FQQ185" s="984"/>
      <c r="FQR185" s="984"/>
      <c r="FQS185" s="984"/>
      <c r="FQT185" s="984"/>
      <c r="FQU185" s="984"/>
      <c r="FQV185" s="984"/>
      <c r="FQW185" s="984"/>
      <c r="FQX185" s="984"/>
      <c r="FQY185" s="984"/>
      <c r="FQZ185" s="984"/>
      <c r="FRA185" s="984"/>
      <c r="FRB185" s="984"/>
      <c r="FRC185" s="984"/>
      <c r="FRD185" s="984"/>
      <c r="FRE185" s="984"/>
      <c r="FRF185" s="984"/>
      <c r="FRG185" s="984"/>
      <c r="FRH185" s="984"/>
      <c r="FRI185" s="984"/>
      <c r="FRJ185" s="984"/>
      <c r="FRK185" s="984"/>
      <c r="FRL185" s="984"/>
      <c r="FRM185" s="984"/>
      <c r="FRN185" s="984"/>
      <c r="FRO185" s="984"/>
      <c r="FRP185" s="984"/>
      <c r="FRQ185" s="984"/>
      <c r="FRR185" s="984"/>
      <c r="FRS185" s="984"/>
      <c r="FRT185" s="984"/>
      <c r="FRU185" s="984"/>
      <c r="FRV185" s="984"/>
      <c r="FRW185" s="984"/>
      <c r="FRX185" s="984"/>
      <c r="FRY185" s="984"/>
      <c r="FRZ185" s="984"/>
      <c r="FSA185" s="984"/>
      <c r="FSB185" s="984"/>
      <c r="FSC185" s="984"/>
      <c r="FSD185" s="984"/>
      <c r="FSE185" s="984"/>
      <c r="FSF185" s="984"/>
      <c r="FSG185" s="984"/>
      <c r="FSH185" s="984"/>
      <c r="FSI185" s="984"/>
      <c r="FSJ185" s="984"/>
      <c r="FSK185" s="984"/>
      <c r="FSL185" s="984"/>
      <c r="FSM185" s="984"/>
      <c r="FSN185" s="984"/>
      <c r="FSO185" s="984"/>
      <c r="FSP185" s="984"/>
      <c r="FSQ185" s="984"/>
      <c r="FSR185" s="984"/>
      <c r="FSS185" s="984"/>
      <c r="FST185" s="984"/>
      <c r="FSU185" s="984"/>
      <c r="FSV185" s="984"/>
      <c r="FSW185" s="984"/>
      <c r="FSX185" s="984"/>
      <c r="FSY185" s="984"/>
      <c r="FSZ185" s="984"/>
      <c r="FTA185" s="984"/>
      <c r="FTB185" s="984"/>
      <c r="FTC185" s="984"/>
      <c r="FTD185" s="984"/>
      <c r="FTE185" s="984"/>
      <c r="FTF185" s="984"/>
      <c r="FTG185" s="984"/>
      <c r="FTH185" s="984"/>
      <c r="FTI185" s="984"/>
      <c r="FTJ185" s="984"/>
      <c r="FTK185" s="984"/>
      <c r="FTL185" s="984"/>
      <c r="FTM185" s="984"/>
      <c r="FTN185" s="984"/>
      <c r="FTO185" s="984"/>
      <c r="FTP185" s="984"/>
      <c r="FTQ185" s="984"/>
      <c r="FTR185" s="984"/>
      <c r="FTS185" s="984"/>
      <c r="FTT185" s="984"/>
      <c r="FTU185" s="984"/>
      <c r="FTV185" s="984"/>
      <c r="FTW185" s="984"/>
      <c r="FTX185" s="984"/>
      <c r="FTY185" s="984"/>
      <c r="FTZ185" s="984"/>
      <c r="FUA185" s="984"/>
      <c r="FUB185" s="984"/>
      <c r="FUC185" s="984"/>
      <c r="FUD185" s="984"/>
      <c r="FUE185" s="984"/>
      <c r="FUF185" s="984"/>
      <c r="FUG185" s="984"/>
      <c r="FUH185" s="984"/>
      <c r="FUI185" s="984"/>
      <c r="FUJ185" s="984"/>
      <c r="FUK185" s="984"/>
      <c r="FUL185" s="984"/>
      <c r="FUM185" s="984"/>
      <c r="FUN185" s="984"/>
      <c r="FUO185" s="984"/>
      <c r="FUP185" s="984"/>
      <c r="FUQ185" s="984"/>
      <c r="FUR185" s="984"/>
      <c r="FUS185" s="984"/>
      <c r="FUT185" s="984"/>
      <c r="FUU185" s="984"/>
      <c r="FUV185" s="984"/>
      <c r="FUW185" s="984"/>
      <c r="FUX185" s="984"/>
      <c r="FUY185" s="984"/>
      <c r="FUZ185" s="984"/>
      <c r="FVA185" s="984"/>
      <c r="FVB185" s="984"/>
      <c r="FVC185" s="984"/>
      <c r="FVD185" s="984"/>
      <c r="FVE185" s="984"/>
      <c r="FVF185" s="984"/>
      <c r="FVG185" s="984"/>
      <c r="FVH185" s="984"/>
      <c r="FVI185" s="984"/>
      <c r="FVJ185" s="984"/>
      <c r="FVK185" s="984"/>
      <c r="FVL185" s="984"/>
      <c r="FVM185" s="984"/>
      <c r="FVN185" s="984"/>
      <c r="FVO185" s="984"/>
      <c r="FVP185" s="984"/>
      <c r="FVQ185" s="984"/>
      <c r="FVR185" s="984"/>
      <c r="FVS185" s="984"/>
      <c r="FVT185" s="984"/>
      <c r="FVU185" s="984"/>
      <c r="FVV185" s="984"/>
      <c r="FVW185" s="984"/>
      <c r="FVX185" s="984"/>
      <c r="FVY185" s="984"/>
      <c r="FVZ185" s="984"/>
      <c r="FWA185" s="984"/>
      <c r="FWB185" s="984"/>
      <c r="FWC185" s="984"/>
      <c r="FWD185" s="984"/>
      <c r="FWE185" s="984"/>
      <c r="FWF185" s="984"/>
      <c r="FWG185" s="984"/>
      <c r="FWH185" s="984"/>
      <c r="FWI185" s="984"/>
      <c r="FWJ185" s="984"/>
      <c r="FWK185" s="984"/>
      <c r="FWL185" s="984"/>
      <c r="FWM185" s="984"/>
      <c r="FWN185" s="984"/>
      <c r="FWO185" s="984"/>
      <c r="FWP185" s="984"/>
      <c r="FWQ185" s="984"/>
      <c r="FWR185" s="984"/>
      <c r="FWS185" s="984"/>
      <c r="FWT185" s="984"/>
      <c r="FWU185" s="984"/>
      <c r="FWV185" s="984"/>
      <c r="FWW185" s="984"/>
      <c r="FWX185" s="984"/>
      <c r="FWY185" s="984"/>
      <c r="FWZ185" s="984"/>
      <c r="FXA185" s="984"/>
      <c r="FXB185" s="984"/>
      <c r="FXC185" s="984"/>
      <c r="FXD185" s="984"/>
      <c r="FXE185" s="984"/>
      <c r="FXF185" s="984"/>
      <c r="FXG185" s="984"/>
      <c r="FXH185" s="984"/>
      <c r="FXI185" s="984"/>
      <c r="FXJ185" s="984"/>
      <c r="FXK185" s="984"/>
      <c r="FXL185" s="984"/>
      <c r="FXM185" s="984"/>
      <c r="FXN185" s="984"/>
      <c r="FXO185" s="984"/>
      <c r="FXP185" s="984"/>
      <c r="FXQ185" s="984"/>
      <c r="FXR185" s="984"/>
      <c r="FXS185" s="984"/>
      <c r="FXT185" s="984"/>
      <c r="FXU185" s="984"/>
      <c r="FXV185" s="984"/>
      <c r="FXW185" s="984"/>
      <c r="FXX185" s="984"/>
      <c r="FXY185" s="984"/>
      <c r="FXZ185" s="984"/>
      <c r="FYA185" s="984"/>
      <c r="FYB185" s="984"/>
      <c r="FYC185" s="984"/>
      <c r="FYD185" s="984"/>
      <c r="FYE185" s="984"/>
      <c r="FYF185" s="984"/>
      <c r="FYG185" s="984"/>
      <c r="FYH185" s="984"/>
      <c r="FYI185" s="984"/>
      <c r="FYJ185" s="984"/>
      <c r="FYK185" s="984"/>
      <c r="FYL185" s="984"/>
      <c r="FYM185" s="984"/>
      <c r="FYN185" s="984"/>
      <c r="FYO185" s="984"/>
      <c r="FYP185" s="984"/>
      <c r="FYQ185" s="984"/>
      <c r="FYR185" s="984"/>
      <c r="FYS185" s="984"/>
      <c r="FYT185" s="984"/>
      <c r="FYU185" s="984"/>
      <c r="FYV185" s="984"/>
      <c r="FYW185" s="984"/>
      <c r="FYX185" s="984"/>
      <c r="FYY185" s="984"/>
      <c r="FYZ185" s="984"/>
      <c r="FZA185" s="984"/>
      <c r="FZB185" s="984"/>
      <c r="FZC185" s="984"/>
      <c r="FZD185" s="984"/>
      <c r="FZE185" s="984"/>
      <c r="FZF185" s="984"/>
      <c r="FZG185" s="984"/>
      <c r="FZH185" s="984"/>
      <c r="FZI185" s="984"/>
      <c r="FZJ185" s="984"/>
      <c r="FZK185" s="984"/>
      <c r="FZL185" s="984"/>
      <c r="FZM185" s="984"/>
      <c r="FZN185" s="984"/>
      <c r="FZO185" s="984"/>
      <c r="FZP185" s="984"/>
      <c r="FZQ185" s="984"/>
      <c r="FZR185" s="984"/>
      <c r="FZS185" s="984"/>
      <c r="FZT185" s="984"/>
      <c r="FZU185" s="984"/>
      <c r="FZV185" s="984"/>
      <c r="FZW185" s="984"/>
      <c r="FZX185" s="984"/>
      <c r="FZY185" s="984"/>
      <c r="FZZ185" s="984"/>
      <c r="GAA185" s="984"/>
      <c r="GAB185" s="984"/>
      <c r="GAC185" s="984"/>
      <c r="GAD185" s="984"/>
      <c r="GAE185" s="984"/>
      <c r="GAF185" s="984"/>
      <c r="GAG185" s="984"/>
      <c r="GAH185" s="984"/>
      <c r="GAI185" s="984"/>
      <c r="GAJ185" s="984"/>
      <c r="GAK185" s="984"/>
      <c r="GAL185" s="984"/>
      <c r="GAM185" s="984"/>
      <c r="GAN185" s="984"/>
      <c r="GAO185" s="984"/>
      <c r="GAP185" s="984"/>
      <c r="GAQ185" s="984"/>
      <c r="GAR185" s="984"/>
      <c r="GAS185" s="984"/>
      <c r="GAT185" s="984"/>
      <c r="GAU185" s="984"/>
      <c r="GAV185" s="984"/>
      <c r="GAW185" s="984"/>
      <c r="GAX185" s="984"/>
      <c r="GAY185" s="984"/>
      <c r="GAZ185" s="984"/>
      <c r="GBA185" s="984"/>
      <c r="GBB185" s="984"/>
      <c r="GBC185" s="984"/>
      <c r="GBD185" s="984"/>
      <c r="GBE185" s="984"/>
      <c r="GBF185" s="984"/>
      <c r="GBG185" s="984"/>
      <c r="GBH185" s="984"/>
      <c r="GBI185" s="984"/>
      <c r="GBJ185" s="984"/>
      <c r="GBK185" s="984"/>
      <c r="GBL185" s="984"/>
      <c r="GBM185" s="984"/>
      <c r="GBN185" s="984"/>
      <c r="GBO185" s="984"/>
      <c r="GBP185" s="984"/>
      <c r="GBQ185" s="984"/>
      <c r="GBR185" s="984"/>
      <c r="GBS185" s="984"/>
      <c r="GBT185" s="984"/>
      <c r="GBU185" s="984"/>
      <c r="GBV185" s="984"/>
      <c r="GBW185" s="984"/>
      <c r="GBX185" s="984"/>
      <c r="GBY185" s="984"/>
      <c r="GBZ185" s="984"/>
      <c r="GCA185" s="984"/>
      <c r="GCB185" s="984"/>
      <c r="GCC185" s="984"/>
      <c r="GCD185" s="984"/>
      <c r="GCE185" s="984"/>
      <c r="GCF185" s="984"/>
      <c r="GCG185" s="984"/>
      <c r="GCH185" s="984"/>
      <c r="GCI185" s="984"/>
      <c r="GCJ185" s="984"/>
      <c r="GCK185" s="984"/>
      <c r="GCL185" s="984"/>
      <c r="GCM185" s="984"/>
      <c r="GCN185" s="984"/>
      <c r="GCO185" s="984"/>
      <c r="GCP185" s="984"/>
      <c r="GCQ185" s="984"/>
      <c r="GCR185" s="984"/>
      <c r="GCS185" s="984"/>
      <c r="GCT185" s="984"/>
      <c r="GCU185" s="984"/>
      <c r="GCV185" s="984"/>
      <c r="GCW185" s="984"/>
      <c r="GCX185" s="984"/>
      <c r="GCY185" s="984"/>
      <c r="GCZ185" s="984"/>
      <c r="GDA185" s="984"/>
      <c r="GDB185" s="984"/>
      <c r="GDC185" s="984"/>
      <c r="GDD185" s="984"/>
      <c r="GDE185" s="984"/>
      <c r="GDF185" s="984"/>
      <c r="GDG185" s="984"/>
      <c r="GDH185" s="984"/>
      <c r="GDI185" s="984"/>
      <c r="GDJ185" s="984"/>
      <c r="GDK185" s="984"/>
      <c r="GDL185" s="984"/>
      <c r="GDM185" s="984"/>
      <c r="GDN185" s="984"/>
      <c r="GDO185" s="984"/>
      <c r="GDP185" s="984"/>
      <c r="GDQ185" s="984"/>
      <c r="GDR185" s="984"/>
      <c r="GDS185" s="984"/>
      <c r="GDT185" s="984"/>
      <c r="GDU185" s="984"/>
      <c r="GDV185" s="984"/>
      <c r="GDW185" s="984"/>
      <c r="GDX185" s="984"/>
      <c r="GDY185" s="984"/>
      <c r="GDZ185" s="984"/>
      <c r="GEA185" s="984"/>
      <c r="GEB185" s="984"/>
      <c r="GEC185" s="984"/>
      <c r="GED185" s="984"/>
      <c r="GEE185" s="984"/>
      <c r="GEF185" s="984"/>
      <c r="GEG185" s="984"/>
      <c r="GEH185" s="984"/>
      <c r="GEI185" s="984"/>
      <c r="GEJ185" s="984"/>
      <c r="GEK185" s="984"/>
      <c r="GEL185" s="984"/>
      <c r="GEM185" s="984"/>
      <c r="GEN185" s="984"/>
      <c r="GEO185" s="984"/>
      <c r="GEP185" s="984"/>
      <c r="GEQ185" s="984"/>
      <c r="GER185" s="984"/>
      <c r="GES185" s="984"/>
      <c r="GET185" s="984"/>
      <c r="GEU185" s="984"/>
      <c r="GEV185" s="984"/>
      <c r="GEW185" s="984"/>
      <c r="GEX185" s="984"/>
      <c r="GEY185" s="984"/>
      <c r="GEZ185" s="984"/>
      <c r="GFA185" s="984"/>
      <c r="GFB185" s="984"/>
      <c r="GFC185" s="984"/>
      <c r="GFD185" s="984"/>
      <c r="GFE185" s="984"/>
      <c r="GFF185" s="984"/>
      <c r="GFG185" s="984"/>
      <c r="GFH185" s="984"/>
      <c r="GFI185" s="984"/>
      <c r="GFJ185" s="984"/>
      <c r="GFK185" s="984"/>
      <c r="GFL185" s="984"/>
      <c r="GFM185" s="984"/>
      <c r="GFN185" s="984"/>
      <c r="GFO185" s="984"/>
      <c r="GFP185" s="984"/>
      <c r="GFQ185" s="984"/>
      <c r="GFR185" s="984"/>
      <c r="GFS185" s="984"/>
      <c r="GFT185" s="984"/>
      <c r="GFU185" s="984"/>
      <c r="GFV185" s="984"/>
      <c r="GFW185" s="984"/>
      <c r="GFX185" s="984"/>
      <c r="GFY185" s="984"/>
      <c r="GFZ185" s="984"/>
      <c r="GGA185" s="984"/>
      <c r="GGB185" s="984"/>
      <c r="GGC185" s="984"/>
      <c r="GGD185" s="984"/>
      <c r="GGE185" s="984"/>
      <c r="GGF185" s="984"/>
      <c r="GGG185" s="984"/>
      <c r="GGH185" s="984"/>
      <c r="GGI185" s="984"/>
      <c r="GGJ185" s="984"/>
      <c r="GGK185" s="984"/>
      <c r="GGL185" s="984"/>
      <c r="GGM185" s="984"/>
      <c r="GGN185" s="984"/>
      <c r="GGO185" s="984"/>
      <c r="GGP185" s="984"/>
      <c r="GGQ185" s="984"/>
      <c r="GGR185" s="984"/>
      <c r="GGS185" s="984"/>
      <c r="GGT185" s="984"/>
      <c r="GGU185" s="984"/>
      <c r="GGV185" s="984"/>
      <c r="GGW185" s="984"/>
      <c r="GGX185" s="984"/>
      <c r="GGY185" s="984"/>
      <c r="GGZ185" s="984"/>
      <c r="GHA185" s="984"/>
      <c r="GHB185" s="984"/>
      <c r="GHC185" s="984"/>
      <c r="GHD185" s="984"/>
      <c r="GHE185" s="984"/>
      <c r="GHF185" s="984"/>
      <c r="GHG185" s="984"/>
      <c r="GHH185" s="984"/>
      <c r="GHI185" s="984"/>
      <c r="GHJ185" s="984"/>
      <c r="GHK185" s="984"/>
      <c r="GHL185" s="984"/>
      <c r="GHM185" s="984"/>
      <c r="GHN185" s="984"/>
      <c r="GHO185" s="984"/>
      <c r="GHP185" s="984"/>
      <c r="GHQ185" s="984"/>
      <c r="GHR185" s="984"/>
      <c r="GHS185" s="984"/>
      <c r="GHT185" s="984"/>
      <c r="GHU185" s="984"/>
      <c r="GHV185" s="984"/>
      <c r="GHW185" s="984"/>
      <c r="GHX185" s="984"/>
      <c r="GHY185" s="984"/>
      <c r="GHZ185" s="984"/>
      <c r="GIA185" s="984"/>
      <c r="GIB185" s="984"/>
      <c r="GIC185" s="984"/>
      <c r="GID185" s="984"/>
      <c r="GIE185" s="984"/>
      <c r="GIF185" s="984"/>
      <c r="GIG185" s="984"/>
      <c r="GIH185" s="984"/>
      <c r="GII185" s="984"/>
      <c r="GIJ185" s="984"/>
      <c r="GIK185" s="984"/>
      <c r="GIL185" s="984"/>
      <c r="GIM185" s="984"/>
      <c r="GIN185" s="984"/>
      <c r="GIO185" s="984"/>
      <c r="GIP185" s="984"/>
      <c r="GIQ185" s="984"/>
      <c r="GIR185" s="984"/>
      <c r="GIS185" s="984"/>
      <c r="GIT185" s="984"/>
      <c r="GIU185" s="984"/>
      <c r="GIV185" s="984"/>
      <c r="GIW185" s="984"/>
      <c r="GIX185" s="984"/>
      <c r="GIY185" s="984"/>
      <c r="GIZ185" s="984"/>
      <c r="GJA185" s="984"/>
      <c r="GJB185" s="984"/>
      <c r="GJC185" s="984"/>
      <c r="GJD185" s="984"/>
      <c r="GJE185" s="984"/>
      <c r="GJF185" s="984"/>
      <c r="GJG185" s="984"/>
      <c r="GJH185" s="984"/>
      <c r="GJI185" s="984"/>
      <c r="GJJ185" s="984"/>
      <c r="GJK185" s="984"/>
      <c r="GJL185" s="984"/>
      <c r="GJM185" s="984"/>
      <c r="GJN185" s="984"/>
      <c r="GJO185" s="984"/>
      <c r="GJP185" s="984"/>
      <c r="GJQ185" s="984"/>
      <c r="GJR185" s="984"/>
      <c r="GJS185" s="984"/>
      <c r="GJT185" s="984"/>
      <c r="GJU185" s="984"/>
      <c r="GJV185" s="984"/>
      <c r="GJW185" s="984"/>
      <c r="GJX185" s="984"/>
      <c r="GJY185" s="984"/>
      <c r="GJZ185" s="984"/>
      <c r="GKA185" s="984"/>
      <c r="GKB185" s="984"/>
      <c r="GKC185" s="984"/>
      <c r="GKD185" s="984"/>
      <c r="GKE185" s="984"/>
      <c r="GKF185" s="984"/>
      <c r="GKG185" s="984"/>
      <c r="GKH185" s="984"/>
      <c r="GKI185" s="984"/>
      <c r="GKJ185" s="984"/>
      <c r="GKK185" s="984"/>
      <c r="GKL185" s="984"/>
      <c r="GKM185" s="984"/>
      <c r="GKN185" s="984"/>
      <c r="GKO185" s="984"/>
      <c r="GKP185" s="984"/>
      <c r="GKQ185" s="984"/>
      <c r="GKR185" s="984"/>
      <c r="GKS185" s="984"/>
      <c r="GKT185" s="984"/>
      <c r="GKU185" s="984"/>
      <c r="GKV185" s="984"/>
      <c r="GKW185" s="984"/>
      <c r="GKX185" s="984"/>
      <c r="GKY185" s="984"/>
      <c r="GKZ185" s="984"/>
      <c r="GLA185" s="984"/>
      <c r="GLB185" s="984"/>
      <c r="GLC185" s="984"/>
      <c r="GLD185" s="984"/>
      <c r="GLE185" s="984"/>
      <c r="GLF185" s="984"/>
      <c r="GLG185" s="984"/>
      <c r="GLH185" s="984"/>
      <c r="GLI185" s="984"/>
      <c r="GLJ185" s="984"/>
      <c r="GLK185" s="984"/>
      <c r="GLL185" s="984"/>
      <c r="GLM185" s="984"/>
      <c r="GLN185" s="984"/>
      <c r="GLO185" s="984"/>
      <c r="GLP185" s="984"/>
      <c r="GLQ185" s="984"/>
      <c r="GLR185" s="984"/>
      <c r="GLS185" s="984"/>
      <c r="GLT185" s="984"/>
      <c r="GLU185" s="984"/>
      <c r="GLV185" s="984"/>
      <c r="GLW185" s="984"/>
      <c r="GLX185" s="984"/>
      <c r="GLY185" s="984"/>
      <c r="GLZ185" s="984"/>
      <c r="GMA185" s="984"/>
      <c r="GMB185" s="984"/>
      <c r="GMC185" s="984"/>
      <c r="GMD185" s="984"/>
      <c r="GME185" s="984"/>
      <c r="GMF185" s="984"/>
      <c r="GMG185" s="984"/>
      <c r="GMH185" s="984"/>
      <c r="GMI185" s="984"/>
      <c r="GMJ185" s="984"/>
      <c r="GMK185" s="984"/>
      <c r="GML185" s="984"/>
      <c r="GMM185" s="984"/>
      <c r="GMN185" s="984"/>
      <c r="GMO185" s="984"/>
      <c r="GMP185" s="984"/>
      <c r="GMQ185" s="984"/>
      <c r="GMR185" s="984"/>
      <c r="GMS185" s="984"/>
      <c r="GMT185" s="984"/>
      <c r="GMU185" s="984"/>
      <c r="GMV185" s="984"/>
      <c r="GMW185" s="984"/>
      <c r="GMX185" s="984"/>
      <c r="GMY185" s="984"/>
      <c r="GMZ185" s="984"/>
      <c r="GNA185" s="984"/>
      <c r="GNB185" s="984"/>
      <c r="GNC185" s="984"/>
      <c r="GND185" s="984"/>
      <c r="GNE185" s="984"/>
      <c r="GNF185" s="984"/>
      <c r="GNG185" s="984"/>
      <c r="GNH185" s="984"/>
      <c r="GNI185" s="984"/>
      <c r="GNJ185" s="984"/>
      <c r="GNK185" s="984"/>
      <c r="GNL185" s="984"/>
      <c r="GNM185" s="984"/>
      <c r="GNN185" s="984"/>
      <c r="GNO185" s="984"/>
      <c r="GNP185" s="984"/>
      <c r="GNQ185" s="984"/>
      <c r="GNR185" s="984"/>
      <c r="GNS185" s="984"/>
      <c r="GNT185" s="984"/>
      <c r="GNU185" s="984"/>
      <c r="GNV185" s="984"/>
      <c r="GNW185" s="984"/>
      <c r="GNX185" s="984"/>
      <c r="GNY185" s="984"/>
      <c r="GNZ185" s="984"/>
      <c r="GOA185" s="984"/>
      <c r="GOB185" s="984"/>
      <c r="GOC185" s="984"/>
      <c r="GOD185" s="984"/>
      <c r="GOE185" s="984"/>
      <c r="GOF185" s="984"/>
      <c r="GOG185" s="984"/>
      <c r="GOH185" s="984"/>
      <c r="GOI185" s="984"/>
      <c r="GOJ185" s="984"/>
      <c r="GOK185" s="984"/>
      <c r="GOL185" s="984"/>
      <c r="GOM185" s="984"/>
      <c r="GON185" s="984"/>
      <c r="GOO185" s="984"/>
      <c r="GOP185" s="984"/>
      <c r="GOQ185" s="984"/>
      <c r="GOR185" s="984"/>
      <c r="GOS185" s="984"/>
      <c r="GOT185" s="984"/>
      <c r="GOU185" s="984"/>
      <c r="GOV185" s="984"/>
      <c r="GOW185" s="984"/>
      <c r="GOX185" s="984"/>
      <c r="GOY185" s="984"/>
      <c r="GOZ185" s="984"/>
      <c r="GPA185" s="984"/>
      <c r="GPB185" s="984"/>
      <c r="GPC185" s="984"/>
      <c r="GPD185" s="984"/>
      <c r="GPE185" s="984"/>
      <c r="GPF185" s="984"/>
      <c r="GPG185" s="984"/>
      <c r="GPH185" s="984"/>
      <c r="GPI185" s="984"/>
      <c r="GPJ185" s="984"/>
      <c r="GPK185" s="984"/>
      <c r="GPL185" s="984"/>
      <c r="GPM185" s="984"/>
      <c r="GPN185" s="984"/>
      <c r="GPO185" s="984"/>
      <c r="GPP185" s="984"/>
      <c r="GPQ185" s="984"/>
      <c r="GPR185" s="984"/>
      <c r="GPS185" s="984"/>
      <c r="GPT185" s="984"/>
      <c r="GPU185" s="984"/>
      <c r="GPV185" s="984"/>
      <c r="GPW185" s="984"/>
      <c r="GPX185" s="984"/>
      <c r="GPY185" s="984"/>
      <c r="GPZ185" s="984"/>
      <c r="GQA185" s="984"/>
      <c r="GQB185" s="984"/>
      <c r="GQC185" s="984"/>
      <c r="GQD185" s="984"/>
      <c r="GQE185" s="984"/>
      <c r="GQF185" s="984"/>
      <c r="GQG185" s="984"/>
      <c r="GQH185" s="984"/>
      <c r="GQI185" s="984"/>
      <c r="GQJ185" s="984"/>
      <c r="GQK185" s="984"/>
      <c r="GQL185" s="984"/>
      <c r="GQM185" s="984"/>
      <c r="GQN185" s="984"/>
      <c r="GQO185" s="984"/>
      <c r="GQP185" s="984"/>
      <c r="GQQ185" s="984"/>
      <c r="GQR185" s="984"/>
      <c r="GQS185" s="984"/>
      <c r="GQT185" s="984"/>
      <c r="GQU185" s="984"/>
      <c r="GQV185" s="984"/>
      <c r="GQW185" s="984"/>
      <c r="GQX185" s="984"/>
      <c r="GQY185" s="984"/>
      <c r="GQZ185" s="984"/>
      <c r="GRA185" s="984"/>
      <c r="GRB185" s="984"/>
      <c r="GRC185" s="984"/>
      <c r="GRD185" s="984"/>
      <c r="GRE185" s="984"/>
      <c r="GRF185" s="984"/>
      <c r="GRG185" s="984"/>
      <c r="GRH185" s="984"/>
      <c r="GRI185" s="984"/>
      <c r="GRJ185" s="984"/>
      <c r="GRK185" s="984"/>
      <c r="GRL185" s="984"/>
      <c r="GRM185" s="984"/>
      <c r="GRN185" s="984"/>
      <c r="GRO185" s="984"/>
      <c r="GRP185" s="984"/>
      <c r="GRQ185" s="984"/>
      <c r="GRR185" s="984"/>
      <c r="GRS185" s="984"/>
      <c r="GRT185" s="984"/>
      <c r="GRU185" s="984"/>
      <c r="GRV185" s="984"/>
      <c r="GRW185" s="984"/>
      <c r="GRX185" s="984"/>
      <c r="GRY185" s="984"/>
      <c r="GRZ185" s="984"/>
      <c r="GSA185" s="984"/>
      <c r="GSB185" s="984"/>
      <c r="GSC185" s="984"/>
      <c r="GSD185" s="984"/>
      <c r="GSE185" s="984"/>
      <c r="GSF185" s="984"/>
      <c r="GSG185" s="984"/>
      <c r="GSH185" s="984"/>
      <c r="GSI185" s="984"/>
      <c r="GSJ185" s="984"/>
      <c r="GSK185" s="984"/>
      <c r="GSL185" s="984"/>
      <c r="GSM185" s="984"/>
      <c r="GSN185" s="984"/>
      <c r="GSO185" s="984"/>
      <c r="GSP185" s="984"/>
      <c r="GSQ185" s="984"/>
      <c r="GSR185" s="984"/>
      <c r="GSS185" s="984"/>
      <c r="GST185" s="984"/>
      <c r="GSU185" s="984"/>
      <c r="GSV185" s="984"/>
      <c r="GSW185" s="984"/>
      <c r="GSX185" s="984"/>
      <c r="GSY185" s="984"/>
      <c r="GSZ185" s="984"/>
      <c r="GTA185" s="984"/>
      <c r="GTB185" s="984"/>
      <c r="GTC185" s="984"/>
      <c r="GTD185" s="984"/>
      <c r="GTE185" s="984"/>
      <c r="GTF185" s="984"/>
      <c r="GTG185" s="984"/>
      <c r="GTH185" s="984"/>
      <c r="GTI185" s="984"/>
      <c r="GTJ185" s="984"/>
      <c r="GTK185" s="984"/>
      <c r="GTL185" s="984"/>
      <c r="GTM185" s="984"/>
      <c r="GTN185" s="984"/>
      <c r="GTO185" s="984"/>
      <c r="GTP185" s="984"/>
      <c r="GTQ185" s="984"/>
      <c r="GTR185" s="984"/>
      <c r="GTS185" s="984"/>
      <c r="GTT185" s="984"/>
      <c r="GTU185" s="984"/>
      <c r="GTV185" s="984"/>
      <c r="GTW185" s="984"/>
      <c r="GTX185" s="984"/>
      <c r="GTY185" s="984"/>
      <c r="GTZ185" s="984"/>
      <c r="GUA185" s="984"/>
      <c r="GUB185" s="984"/>
      <c r="GUC185" s="984"/>
      <c r="GUD185" s="984"/>
      <c r="GUE185" s="984"/>
      <c r="GUF185" s="984"/>
      <c r="GUG185" s="984"/>
      <c r="GUH185" s="984"/>
      <c r="GUI185" s="984"/>
      <c r="GUJ185" s="984"/>
      <c r="GUK185" s="984"/>
      <c r="GUL185" s="984"/>
      <c r="GUM185" s="984"/>
      <c r="GUN185" s="984"/>
      <c r="GUO185" s="984"/>
      <c r="GUP185" s="984"/>
      <c r="GUQ185" s="984"/>
      <c r="GUR185" s="984"/>
      <c r="GUS185" s="984"/>
      <c r="GUT185" s="984"/>
      <c r="GUU185" s="984"/>
      <c r="GUV185" s="984"/>
      <c r="GUW185" s="984"/>
      <c r="GUX185" s="984"/>
      <c r="GUY185" s="984"/>
      <c r="GUZ185" s="984"/>
      <c r="GVA185" s="984"/>
      <c r="GVB185" s="984"/>
      <c r="GVC185" s="984"/>
      <c r="GVD185" s="984"/>
      <c r="GVE185" s="984"/>
      <c r="GVF185" s="984"/>
      <c r="GVG185" s="984"/>
      <c r="GVH185" s="984"/>
      <c r="GVI185" s="984"/>
      <c r="GVJ185" s="984"/>
      <c r="GVK185" s="984"/>
      <c r="GVL185" s="984"/>
      <c r="GVM185" s="984"/>
      <c r="GVN185" s="984"/>
      <c r="GVO185" s="984"/>
      <c r="GVP185" s="984"/>
      <c r="GVQ185" s="984"/>
      <c r="GVR185" s="984"/>
      <c r="GVS185" s="984"/>
      <c r="GVT185" s="984"/>
      <c r="GVU185" s="984"/>
      <c r="GVV185" s="984"/>
      <c r="GVW185" s="984"/>
      <c r="GVX185" s="984"/>
      <c r="GVY185" s="984"/>
      <c r="GVZ185" s="984"/>
      <c r="GWA185" s="984"/>
      <c r="GWB185" s="984"/>
      <c r="GWC185" s="984"/>
      <c r="GWD185" s="984"/>
      <c r="GWE185" s="984"/>
      <c r="GWF185" s="984"/>
      <c r="GWG185" s="984"/>
      <c r="GWH185" s="984"/>
      <c r="GWI185" s="984"/>
      <c r="GWJ185" s="984"/>
      <c r="GWK185" s="984"/>
      <c r="GWL185" s="984"/>
      <c r="GWM185" s="984"/>
      <c r="GWN185" s="984"/>
      <c r="GWO185" s="984"/>
      <c r="GWP185" s="984"/>
      <c r="GWQ185" s="984"/>
      <c r="GWR185" s="984"/>
      <c r="GWS185" s="984"/>
      <c r="GWT185" s="984"/>
      <c r="GWU185" s="984"/>
      <c r="GWV185" s="984"/>
      <c r="GWW185" s="984"/>
      <c r="GWX185" s="984"/>
      <c r="GWY185" s="984"/>
      <c r="GWZ185" s="984"/>
      <c r="GXA185" s="984"/>
      <c r="GXB185" s="984"/>
      <c r="GXC185" s="984"/>
      <c r="GXD185" s="984"/>
      <c r="GXE185" s="984"/>
      <c r="GXF185" s="984"/>
      <c r="GXG185" s="984"/>
      <c r="GXH185" s="984"/>
      <c r="GXI185" s="984"/>
      <c r="GXJ185" s="984"/>
      <c r="GXK185" s="984"/>
      <c r="GXL185" s="984"/>
      <c r="GXM185" s="984"/>
      <c r="GXN185" s="984"/>
      <c r="GXO185" s="984"/>
      <c r="GXP185" s="984"/>
      <c r="GXQ185" s="984"/>
      <c r="GXR185" s="984"/>
      <c r="GXS185" s="984"/>
      <c r="GXT185" s="984"/>
      <c r="GXU185" s="984"/>
      <c r="GXV185" s="984"/>
      <c r="GXW185" s="984"/>
      <c r="GXX185" s="984"/>
      <c r="GXY185" s="984"/>
      <c r="GXZ185" s="984"/>
      <c r="GYA185" s="984"/>
      <c r="GYB185" s="984"/>
      <c r="GYC185" s="984"/>
      <c r="GYD185" s="984"/>
      <c r="GYE185" s="984"/>
      <c r="GYF185" s="984"/>
      <c r="GYG185" s="984"/>
      <c r="GYH185" s="984"/>
      <c r="GYI185" s="984"/>
      <c r="GYJ185" s="984"/>
      <c r="GYK185" s="984"/>
      <c r="GYL185" s="984"/>
      <c r="GYM185" s="984"/>
      <c r="GYN185" s="984"/>
      <c r="GYO185" s="984"/>
      <c r="GYP185" s="984"/>
      <c r="GYQ185" s="984"/>
      <c r="GYR185" s="984"/>
      <c r="GYS185" s="984"/>
      <c r="GYT185" s="984"/>
      <c r="GYU185" s="984"/>
      <c r="GYV185" s="984"/>
      <c r="GYW185" s="984"/>
      <c r="GYX185" s="984"/>
      <c r="GYY185" s="984"/>
      <c r="GYZ185" s="984"/>
      <c r="GZA185" s="984"/>
      <c r="GZB185" s="984"/>
      <c r="GZC185" s="984"/>
      <c r="GZD185" s="984"/>
      <c r="GZE185" s="984"/>
      <c r="GZF185" s="984"/>
      <c r="GZG185" s="984"/>
      <c r="GZH185" s="984"/>
      <c r="GZI185" s="984"/>
      <c r="GZJ185" s="984"/>
      <c r="GZK185" s="984"/>
      <c r="GZL185" s="984"/>
      <c r="GZM185" s="984"/>
      <c r="GZN185" s="984"/>
      <c r="GZO185" s="984"/>
      <c r="GZP185" s="984"/>
      <c r="GZQ185" s="984"/>
      <c r="GZR185" s="984"/>
      <c r="GZS185" s="984"/>
      <c r="GZT185" s="984"/>
      <c r="GZU185" s="984"/>
      <c r="GZV185" s="984"/>
      <c r="GZW185" s="984"/>
      <c r="GZX185" s="984"/>
      <c r="GZY185" s="984"/>
      <c r="GZZ185" s="984"/>
      <c r="HAA185" s="984"/>
      <c r="HAB185" s="984"/>
      <c r="HAC185" s="984"/>
      <c r="HAD185" s="984"/>
      <c r="HAE185" s="984"/>
      <c r="HAF185" s="984"/>
      <c r="HAG185" s="984"/>
      <c r="HAH185" s="984"/>
      <c r="HAI185" s="984"/>
      <c r="HAJ185" s="984"/>
      <c r="HAK185" s="984"/>
      <c r="HAL185" s="984"/>
      <c r="HAM185" s="984"/>
      <c r="HAN185" s="984"/>
      <c r="HAO185" s="984"/>
      <c r="HAP185" s="984"/>
      <c r="HAQ185" s="984"/>
      <c r="HAR185" s="984"/>
      <c r="HAS185" s="984"/>
      <c r="HAT185" s="984"/>
      <c r="HAU185" s="984"/>
      <c r="HAV185" s="984"/>
      <c r="HAW185" s="984"/>
      <c r="HAX185" s="984"/>
      <c r="HAY185" s="984"/>
      <c r="HAZ185" s="984"/>
      <c r="HBA185" s="984"/>
      <c r="HBB185" s="984"/>
      <c r="HBC185" s="984"/>
      <c r="HBD185" s="984"/>
      <c r="HBE185" s="984"/>
      <c r="HBF185" s="984"/>
      <c r="HBG185" s="984"/>
      <c r="HBH185" s="984"/>
      <c r="HBI185" s="984"/>
      <c r="HBJ185" s="984"/>
      <c r="HBK185" s="984"/>
      <c r="HBL185" s="984"/>
      <c r="HBM185" s="984"/>
      <c r="HBN185" s="984"/>
      <c r="HBO185" s="984"/>
      <c r="HBP185" s="984"/>
      <c r="HBQ185" s="984"/>
      <c r="HBR185" s="984"/>
      <c r="HBS185" s="984"/>
      <c r="HBT185" s="984"/>
      <c r="HBU185" s="984"/>
      <c r="HBV185" s="984"/>
      <c r="HBW185" s="984"/>
      <c r="HBX185" s="984"/>
      <c r="HBY185" s="984"/>
      <c r="HBZ185" s="984"/>
      <c r="HCA185" s="984"/>
      <c r="HCB185" s="984"/>
      <c r="HCC185" s="984"/>
      <c r="HCD185" s="984"/>
      <c r="HCE185" s="984"/>
      <c r="HCF185" s="984"/>
      <c r="HCG185" s="984"/>
      <c r="HCH185" s="984"/>
      <c r="HCI185" s="984"/>
      <c r="HCJ185" s="984"/>
      <c r="HCK185" s="984"/>
      <c r="HCL185" s="984"/>
      <c r="HCM185" s="984"/>
      <c r="HCN185" s="984"/>
      <c r="HCO185" s="984"/>
      <c r="HCP185" s="984"/>
      <c r="HCQ185" s="984"/>
      <c r="HCR185" s="984"/>
      <c r="HCS185" s="984"/>
      <c r="HCT185" s="984"/>
      <c r="HCU185" s="984"/>
      <c r="HCV185" s="984"/>
      <c r="HCW185" s="984"/>
      <c r="HCX185" s="984"/>
      <c r="HCY185" s="984"/>
      <c r="HCZ185" s="984"/>
      <c r="HDA185" s="984"/>
      <c r="HDB185" s="984"/>
      <c r="HDC185" s="984"/>
      <c r="HDD185" s="984"/>
      <c r="HDE185" s="984"/>
      <c r="HDF185" s="984"/>
      <c r="HDG185" s="984"/>
      <c r="HDH185" s="984"/>
      <c r="HDI185" s="984"/>
      <c r="HDJ185" s="984"/>
      <c r="HDK185" s="984"/>
      <c r="HDL185" s="984"/>
      <c r="HDM185" s="984"/>
      <c r="HDN185" s="984"/>
      <c r="HDO185" s="984"/>
      <c r="HDP185" s="984"/>
      <c r="HDQ185" s="984"/>
      <c r="HDR185" s="984"/>
      <c r="HDS185" s="984"/>
      <c r="HDT185" s="984"/>
      <c r="HDU185" s="984"/>
      <c r="HDV185" s="984"/>
      <c r="HDW185" s="984"/>
      <c r="HDX185" s="984"/>
      <c r="HDY185" s="984"/>
      <c r="HDZ185" s="984"/>
      <c r="HEA185" s="984"/>
      <c r="HEB185" s="984"/>
      <c r="HEC185" s="984"/>
      <c r="HED185" s="984"/>
      <c r="HEE185" s="984"/>
      <c r="HEF185" s="984"/>
      <c r="HEG185" s="984"/>
      <c r="HEH185" s="984"/>
      <c r="HEI185" s="984"/>
      <c r="HEJ185" s="984"/>
      <c r="HEK185" s="984"/>
      <c r="HEL185" s="984"/>
      <c r="HEM185" s="984"/>
      <c r="HEN185" s="984"/>
      <c r="HEO185" s="984"/>
      <c r="HEP185" s="984"/>
      <c r="HEQ185" s="984"/>
      <c r="HER185" s="984"/>
      <c r="HES185" s="984"/>
      <c r="HET185" s="984"/>
      <c r="HEU185" s="984"/>
      <c r="HEV185" s="984"/>
      <c r="HEW185" s="984"/>
      <c r="HEX185" s="984"/>
      <c r="HEY185" s="984"/>
      <c r="HEZ185" s="984"/>
      <c r="HFA185" s="984"/>
      <c r="HFB185" s="984"/>
      <c r="HFC185" s="984"/>
      <c r="HFD185" s="984"/>
      <c r="HFE185" s="984"/>
      <c r="HFF185" s="984"/>
      <c r="HFG185" s="984"/>
      <c r="HFH185" s="984"/>
      <c r="HFI185" s="984"/>
      <c r="HFJ185" s="984"/>
      <c r="HFK185" s="984"/>
      <c r="HFL185" s="984"/>
      <c r="HFM185" s="984"/>
      <c r="HFN185" s="984"/>
      <c r="HFO185" s="984"/>
      <c r="HFP185" s="984"/>
      <c r="HFQ185" s="984"/>
      <c r="HFR185" s="984"/>
      <c r="HFS185" s="984"/>
      <c r="HFT185" s="984"/>
      <c r="HFU185" s="984"/>
      <c r="HFV185" s="984"/>
      <c r="HFW185" s="984"/>
      <c r="HFX185" s="984"/>
      <c r="HFY185" s="984"/>
      <c r="HFZ185" s="984"/>
      <c r="HGA185" s="984"/>
      <c r="HGB185" s="984"/>
      <c r="HGC185" s="984"/>
      <c r="HGD185" s="984"/>
      <c r="HGE185" s="984"/>
      <c r="HGF185" s="984"/>
      <c r="HGG185" s="984"/>
      <c r="HGH185" s="984"/>
      <c r="HGI185" s="984"/>
      <c r="HGJ185" s="984"/>
      <c r="HGK185" s="984"/>
      <c r="HGL185" s="984"/>
      <c r="HGM185" s="984"/>
      <c r="HGN185" s="984"/>
      <c r="HGO185" s="984"/>
      <c r="HGP185" s="984"/>
      <c r="HGQ185" s="984"/>
      <c r="HGR185" s="984"/>
      <c r="HGS185" s="984"/>
      <c r="HGT185" s="984"/>
      <c r="HGU185" s="984"/>
      <c r="HGV185" s="984"/>
      <c r="HGW185" s="984"/>
      <c r="HGX185" s="984"/>
      <c r="HGY185" s="984"/>
      <c r="HGZ185" s="984"/>
      <c r="HHA185" s="984"/>
      <c r="HHB185" s="984"/>
      <c r="HHC185" s="984"/>
      <c r="HHD185" s="984"/>
      <c r="HHE185" s="984"/>
      <c r="HHF185" s="984"/>
      <c r="HHG185" s="984"/>
      <c r="HHH185" s="984"/>
      <c r="HHI185" s="984"/>
      <c r="HHJ185" s="984"/>
      <c r="HHK185" s="984"/>
      <c r="HHL185" s="984"/>
      <c r="HHM185" s="984"/>
      <c r="HHN185" s="984"/>
      <c r="HHO185" s="984"/>
      <c r="HHP185" s="984"/>
      <c r="HHQ185" s="984"/>
      <c r="HHR185" s="984"/>
      <c r="HHS185" s="984"/>
      <c r="HHT185" s="984"/>
      <c r="HHU185" s="984"/>
      <c r="HHV185" s="984"/>
      <c r="HHW185" s="984"/>
      <c r="HHX185" s="984"/>
      <c r="HHY185" s="984"/>
      <c r="HHZ185" s="984"/>
      <c r="HIA185" s="984"/>
      <c r="HIB185" s="984"/>
      <c r="HIC185" s="984"/>
      <c r="HID185" s="984"/>
      <c r="HIE185" s="984"/>
      <c r="HIF185" s="984"/>
      <c r="HIG185" s="984"/>
      <c r="HIH185" s="984"/>
      <c r="HII185" s="984"/>
      <c r="HIJ185" s="984"/>
      <c r="HIK185" s="984"/>
      <c r="HIL185" s="984"/>
      <c r="HIM185" s="984"/>
      <c r="HIN185" s="984"/>
      <c r="HIO185" s="984"/>
      <c r="HIP185" s="984"/>
      <c r="HIQ185" s="984"/>
      <c r="HIR185" s="984"/>
      <c r="HIS185" s="984"/>
      <c r="HIT185" s="984"/>
      <c r="HIU185" s="984"/>
      <c r="HIV185" s="984"/>
      <c r="HIW185" s="984"/>
      <c r="HIX185" s="984"/>
      <c r="HIY185" s="984"/>
      <c r="HIZ185" s="984"/>
      <c r="HJA185" s="984"/>
      <c r="HJB185" s="984"/>
      <c r="HJC185" s="984"/>
      <c r="HJD185" s="984"/>
      <c r="HJE185" s="984"/>
      <c r="HJF185" s="984"/>
      <c r="HJG185" s="984"/>
      <c r="HJH185" s="984"/>
      <c r="HJI185" s="984"/>
      <c r="HJJ185" s="984"/>
      <c r="HJK185" s="984"/>
      <c r="HJL185" s="984"/>
      <c r="HJM185" s="984"/>
      <c r="HJN185" s="984"/>
      <c r="HJO185" s="984"/>
      <c r="HJP185" s="984"/>
      <c r="HJQ185" s="984"/>
      <c r="HJR185" s="984"/>
      <c r="HJS185" s="984"/>
      <c r="HJT185" s="984"/>
      <c r="HJU185" s="984"/>
      <c r="HJV185" s="984"/>
      <c r="HJW185" s="984"/>
      <c r="HJX185" s="984"/>
      <c r="HJY185" s="984"/>
      <c r="HJZ185" s="984"/>
      <c r="HKA185" s="984"/>
      <c r="HKB185" s="984"/>
      <c r="HKC185" s="984"/>
      <c r="HKD185" s="984"/>
      <c r="HKE185" s="984"/>
      <c r="HKF185" s="984"/>
      <c r="HKG185" s="984"/>
      <c r="HKH185" s="984"/>
      <c r="HKI185" s="984"/>
      <c r="HKJ185" s="984"/>
      <c r="HKK185" s="984"/>
      <c r="HKL185" s="984"/>
      <c r="HKM185" s="984"/>
      <c r="HKN185" s="984"/>
      <c r="HKO185" s="984"/>
      <c r="HKP185" s="984"/>
      <c r="HKQ185" s="984"/>
      <c r="HKR185" s="984"/>
      <c r="HKS185" s="984"/>
      <c r="HKT185" s="984"/>
      <c r="HKU185" s="984"/>
      <c r="HKV185" s="984"/>
      <c r="HKW185" s="984"/>
      <c r="HKX185" s="984"/>
      <c r="HKY185" s="984"/>
      <c r="HKZ185" s="984"/>
      <c r="HLA185" s="984"/>
      <c r="HLB185" s="984"/>
      <c r="HLC185" s="984"/>
      <c r="HLD185" s="984"/>
      <c r="HLE185" s="984"/>
      <c r="HLF185" s="984"/>
      <c r="HLG185" s="984"/>
      <c r="HLH185" s="984"/>
      <c r="HLI185" s="984"/>
      <c r="HLJ185" s="984"/>
      <c r="HLK185" s="984"/>
      <c r="HLL185" s="984"/>
      <c r="HLM185" s="984"/>
      <c r="HLN185" s="984"/>
      <c r="HLO185" s="984"/>
      <c r="HLP185" s="984"/>
      <c r="HLQ185" s="984"/>
      <c r="HLR185" s="984"/>
      <c r="HLS185" s="984"/>
      <c r="HLT185" s="984"/>
      <c r="HLU185" s="984"/>
      <c r="HLV185" s="984"/>
      <c r="HLW185" s="984"/>
      <c r="HLX185" s="984"/>
      <c r="HLY185" s="984"/>
      <c r="HLZ185" s="984"/>
      <c r="HMA185" s="984"/>
      <c r="HMB185" s="984"/>
      <c r="HMC185" s="984"/>
      <c r="HMD185" s="984"/>
      <c r="HME185" s="984"/>
      <c r="HMF185" s="984"/>
      <c r="HMG185" s="984"/>
      <c r="HMH185" s="984"/>
      <c r="HMI185" s="984"/>
      <c r="HMJ185" s="984"/>
      <c r="HMK185" s="984"/>
      <c r="HML185" s="984"/>
      <c r="HMM185" s="984"/>
      <c r="HMN185" s="984"/>
      <c r="HMO185" s="984"/>
      <c r="HMP185" s="984"/>
      <c r="HMQ185" s="984"/>
      <c r="HMR185" s="984"/>
      <c r="HMS185" s="984"/>
      <c r="HMT185" s="984"/>
      <c r="HMU185" s="984"/>
      <c r="HMV185" s="984"/>
      <c r="HMW185" s="984"/>
      <c r="HMX185" s="984"/>
      <c r="HMY185" s="984"/>
      <c r="HMZ185" s="984"/>
      <c r="HNA185" s="984"/>
      <c r="HNB185" s="984"/>
      <c r="HNC185" s="984"/>
      <c r="HND185" s="984"/>
      <c r="HNE185" s="984"/>
      <c r="HNF185" s="984"/>
      <c r="HNG185" s="984"/>
      <c r="HNH185" s="984"/>
      <c r="HNI185" s="984"/>
      <c r="HNJ185" s="984"/>
      <c r="HNK185" s="984"/>
      <c r="HNL185" s="984"/>
      <c r="HNM185" s="984"/>
      <c r="HNN185" s="984"/>
      <c r="HNO185" s="984"/>
      <c r="HNP185" s="984"/>
      <c r="HNQ185" s="984"/>
      <c r="HNR185" s="984"/>
      <c r="HNS185" s="984"/>
      <c r="HNT185" s="984"/>
      <c r="HNU185" s="984"/>
      <c r="HNV185" s="984"/>
      <c r="HNW185" s="984"/>
      <c r="HNX185" s="984"/>
      <c r="HNY185" s="984"/>
      <c r="HNZ185" s="984"/>
      <c r="HOA185" s="984"/>
      <c r="HOB185" s="984"/>
      <c r="HOC185" s="984"/>
      <c r="HOD185" s="984"/>
      <c r="HOE185" s="984"/>
      <c r="HOF185" s="984"/>
      <c r="HOG185" s="984"/>
      <c r="HOH185" s="984"/>
      <c r="HOI185" s="984"/>
      <c r="HOJ185" s="984"/>
      <c r="HOK185" s="984"/>
      <c r="HOL185" s="984"/>
      <c r="HOM185" s="984"/>
      <c r="HON185" s="984"/>
      <c r="HOO185" s="984"/>
      <c r="HOP185" s="984"/>
      <c r="HOQ185" s="984"/>
      <c r="HOR185" s="984"/>
      <c r="HOS185" s="984"/>
      <c r="HOT185" s="984"/>
      <c r="HOU185" s="984"/>
      <c r="HOV185" s="984"/>
      <c r="HOW185" s="984"/>
      <c r="HOX185" s="984"/>
      <c r="HOY185" s="984"/>
      <c r="HOZ185" s="984"/>
      <c r="HPA185" s="984"/>
      <c r="HPB185" s="984"/>
      <c r="HPC185" s="984"/>
      <c r="HPD185" s="984"/>
      <c r="HPE185" s="984"/>
      <c r="HPF185" s="984"/>
      <c r="HPG185" s="984"/>
      <c r="HPH185" s="984"/>
      <c r="HPI185" s="984"/>
      <c r="HPJ185" s="984"/>
      <c r="HPK185" s="984"/>
      <c r="HPL185" s="984"/>
      <c r="HPM185" s="984"/>
      <c r="HPN185" s="984"/>
      <c r="HPO185" s="984"/>
      <c r="HPP185" s="984"/>
      <c r="HPQ185" s="984"/>
      <c r="HPR185" s="984"/>
      <c r="HPS185" s="984"/>
      <c r="HPT185" s="984"/>
      <c r="HPU185" s="984"/>
      <c r="HPV185" s="984"/>
      <c r="HPW185" s="984"/>
      <c r="HPX185" s="984"/>
      <c r="HPY185" s="984"/>
      <c r="HPZ185" s="984"/>
      <c r="HQA185" s="984"/>
      <c r="HQB185" s="984"/>
      <c r="HQC185" s="984"/>
      <c r="HQD185" s="984"/>
      <c r="HQE185" s="984"/>
      <c r="HQF185" s="984"/>
      <c r="HQG185" s="984"/>
      <c r="HQH185" s="984"/>
      <c r="HQI185" s="984"/>
      <c r="HQJ185" s="984"/>
      <c r="HQK185" s="984"/>
      <c r="HQL185" s="984"/>
      <c r="HQM185" s="984"/>
      <c r="HQN185" s="984"/>
      <c r="HQO185" s="984"/>
      <c r="HQP185" s="984"/>
      <c r="HQQ185" s="984"/>
      <c r="HQR185" s="984"/>
      <c r="HQS185" s="984"/>
      <c r="HQT185" s="984"/>
      <c r="HQU185" s="984"/>
      <c r="HQV185" s="984"/>
      <c r="HQW185" s="984"/>
      <c r="HQX185" s="984"/>
      <c r="HQY185" s="984"/>
      <c r="HQZ185" s="984"/>
      <c r="HRA185" s="984"/>
      <c r="HRB185" s="984"/>
      <c r="HRC185" s="984"/>
      <c r="HRD185" s="984"/>
      <c r="HRE185" s="984"/>
      <c r="HRF185" s="984"/>
      <c r="HRG185" s="984"/>
      <c r="HRH185" s="984"/>
      <c r="HRI185" s="984"/>
      <c r="HRJ185" s="984"/>
      <c r="HRK185" s="984"/>
      <c r="HRL185" s="984"/>
      <c r="HRM185" s="984"/>
      <c r="HRN185" s="984"/>
      <c r="HRO185" s="984"/>
      <c r="HRP185" s="984"/>
      <c r="HRQ185" s="984"/>
      <c r="HRR185" s="984"/>
      <c r="HRS185" s="984"/>
      <c r="HRT185" s="984"/>
      <c r="HRU185" s="984"/>
      <c r="HRV185" s="984"/>
      <c r="HRW185" s="984"/>
      <c r="HRX185" s="984"/>
      <c r="HRY185" s="984"/>
      <c r="HRZ185" s="984"/>
      <c r="HSA185" s="984"/>
      <c r="HSB185" s="984"/>
      <c r="HSC185" s="984"/>
      <c r="HSD185" s="984"/>
      <c r="HSE185" s="984"/>
      <c r="HSF185" s="984"/>
      <c r="HSG185" s="984"/>
      <c r="HSH185" s="984"/>
      <c r="HSI185" s="984"/>
      <c r="HSJ185" s="984"/>
      <c r="HSK185" s="984"/>
      <c r="HSL185" s="984"/>
      <c r="HSM185" s="984"/>
      <c r="HSN185" s="984"/>
      <c r="HSO185" s="984"/>
      <c r="HSP185" s="984"/>
      <c r="HSQ185" s="984"/>
      <c r="HSR185" s="984"/>
      <c r="HSS185" s="984"/>
      <c r="HST185" s="984"/>
      <c r="HSU185" s="984"/>
      <c r="HSV185" s="984"/>
      <c r="HSW185" s="984"/>
      <c r="HSX185" s="984"/>
      <c r="HSY185" s="984"/>
      <c r="HSZ185" s="984"/>
      <c r="HTA185" s="984"/>
      <c r="HTB185" s="984"/>
      <c r="HTC185" s="984"/>
      <c r="HTD185" s="984"/>
      <c r="HTE185" s="984"/>
      <c r="HTF185" s="984"/>
      <c r="HTG185" s="984"/>
      <c r="HTH185" s="984"/>
      <c r="HTI185" s="984"/>
      <c r="HTJ185" s="984"/>
      <c r="HTK185" s="984"/>
      <c r="HTL185" s="984"/>
      <c r="HTM185" s="984"/>
      <c r="HTN185" s="984"/>
      <c r="HTO185" s="984"/>
      <c r="HTP185" s="984"/>
      <c r="HTQ185" s="984"/>
      <c r="HTR185" s="984"/>
      <c r="HTS185" s="984"/>
      <c r="HTT185" s="984"/>
      <c r="HTU185" s="984"/>
      <c r="HTV185" s="984"/>
      <c r="HTW185" s="984"/>
      <c r="HTX185" s="984"/>
      <c r="HTY185" s="984"/>
      <c r="HTZ185" s="984"/>
      <c r="HUA185" s="984"/>
      <c r="HUB185" s="984"/>
      <c r="HUC185" s="984"/>
      <c r="HUD185" s="984"/>
      <c r="HUE185" s="984"/>
      <c r="HUF185" s="984"/>
      <c r="HUG185" s="984"/>
      <c r="HUH185" s="984"/>
      <c r="HUI185" s="984"/>
      <c r="HUJ185" s="984"/>
      <c r="HUK185" s="984"/>
      <c r="HUL185" s="984"/>
      <c r="HUM185" s="984"/>
      <c r="HUN185" s="984"/>
      <c r="HUO185" s="984"/>
      <c r="HUP185" s="984"/>
      <c r="HUQ185" s="984"/>
      <c r="HUR185" s="984"/>
      <c r="HUS185" s="984"/>
      <c r="HUT185" s="984"/>
      <c r="HUU185" s="984"/>
      <c r="HUV185" s="984"/>
      <c r="HUW185" s="984"/>
      <c r="HUX185" s="984"/>
      <c r="HUY185" s="984"/>
      <c r="HUZ185" s="984"/>
      <c r="HVA185" s="984"/>
      <c r="HVB185" s="984"/>
      <c r="HVC185" s="984"/>
      <c r="HVD185" s="984"/>
      <c r="HVE185" s="984"/>
      <c r="HVF185" s="984"/>
      <c r="HVG185" s="984"/>
      <c r="HVH185" s="984"/>
      <c r="HVI185" s="984"/>
      <c r="HVJ185" s="984"/>
      <c r="HVK185" s="984"/>
      <c r="HVL185" s="984"/>
      <c r="HVM185" s="984"/>
      <c r="HVN185" s="984"/>
      <c r="HVO185" s="984"/>
      <c r="HVP185" s="984"/>
      <c r="HVQ185" s="984"/>
      <c r="HVR185" s="984"/>
      <c r="HVS185" s="984"/>
      <c r="HVT185" s="984"/>
      <c r="HVU185" s="984"/>
      <c r="HVV185" s="984"/>
      <c r="HVW185" s="984"/>
      <c r="HVX185" s="984"/>
      <c r="HVY185" s="984"/>
      <c r="HVZ185" s="984"/>
      <c r="HWA185" s="984"/>
      <c r="HWB185" s="984"/>
      <c r="HWC185" s="984"/>
      <c r="HWD185" s="984"/>
      <c r="HWE185" s="984"/>
      <c r="HWF185" s="984"/>
      <c r="HWG185" s="984"/>
      <c r="HWH185" s="984"/>
      <c r="HWI185" s="984"/>
      <c r="HWJ185" s="984"/>
      <c r="HWK185" s="984"/>
      <c r="HWL185" s="984"/>
      <c r="HWM185" s="984"/>
      <c r="HWN185" s="984"/>
      <c r="HWO185" s="984"/>
      <c r="HWP185" s="984"/>
      <c r="HWQ185" s="984"/>
      <c r="HWR185" s="984"/>
      <c r="HWS185" s="984"/>
      <c r="HWT185" s="984"/>
      <c r="HWU185" s="984"/>
      <c r="HWV185" s="984"/>
      <c r="HWW185" s="984"/>
      <c r="HWX185" s="984"/>
      <c r="HWY185" s="984"/>
      <c r="HWZ185" s="984"/>
      <c r="HXA185" s="984"/>
      <c r="HXB185" s="984"/>
      <c r="HXC185" s="984"/>
      <c r="HXD185" s="984"/>
      <c r="HXE185" s="984"/>
      <c r="HXF185" s="984"/>
      <c r="HXG185" s="984"/>
      <c r="HXH185" s="984"/>
      <c r="HXI185" s="984"/>
      <c r="HXJ185" s="984"/>
      <c r="HXK185" s="984"/>
      <c r="HXL185" s="984"/>
      <c r="HXM185" s="984"/>
      <c r="HXN185" s="984"/>
      <c r="HXO185" s="984"/>
      <c r="HXP185" s="984"/>
      <c r="HXQ185" s="984"/>
      <c r="HXR185" s="984"/>
      <c r="HXS185" s="984"/>
      <c r="HXT185" s="984"/>
      <c r="HXU185" s="984"/>
      <c r="HXV185" s="984"/>
      <c r="HXW185" s="984"/>
      <c r="HXX185" s="984"/>
      <c r="HXY185" s="984"/>
      <c r="HXZ185" s="984"/>
      <c r="HYA185" s="984"/>
      <c r="HYB185" s="984"/>
      <c r="HYC185" s="984"/>
      <c r="HYD185" s="984"/>
      <c r="HYE185" s="984"/>
      <c r="HYF185" s="984"/>
      <c r="HYG185" s="984"/>
      <c r="HYH185" s="984"/>
      <c r="HYI185" s="984"/>
      <c r="HYJ185" s="984"/>
      <c r="HYK185" s="984"/>
      <c r="HYL185" s="984"/>
      <c r="HYM185" s="984"/>
      <c r="HYN185" s="984"/>
      <c r="HYO185" s="984"/>
      <c r="HYP185" s="984"/>
      <c r="HYQ185" s="984"/>
      <c r="HYR185" s="984"/>
      <c r="HYS185" s="984"/>
      <c r="HYT185" s="984"/>
      <c r="HYU185" s="984"/>
      <c r="HYV185" s="984"/>
      <c r="HYW185" s="984"/>
      <c r="HYX185" s="984"/>
      <c r="HYY185" s="984"/>
      <c r="HYZ185" s="984"/>
      <c r="HZA185" s="984"/>
      <c r="HZB185" s="984"/>
      <c r="HZC185" s="984"/>
      <c r="HZD185" s="984"/>
      <c r="HZE185" s="984"/>
      <c r="HZF185" s="984"/>
      <c r="HZG185" s="984"/>
      <c r="HZH185" s="984"/>
      <c r="HZI185" s="984"/>
      <c r="HZJ185" s="984"/>
      <c r="HZK185" s="984"/>
      <c r="HZL185" s="984"/>
      <c r="HZM185" s="984"/>
      <c r="HZN185" s="984"/>
      <c r="HZO185" s="984"/>
      <c r="HZP185" s="984"/>
      <c r="HZQ185" s="984"/>
      <c r="HZR185" s="984"/>
      <c r="HZS185" s="984"/>
      <c r="HZT185" s="984"/>
      <c r="HZU185" s="984"/>
      <c r="HZV185" s="984"/>
      <c r="HZW185" s="984"/>
      <c r="HZX185" s="984"/>
      <c r="HZY185" s="984"/>
      <c r="HZZ185" s="984"/>
      <c r="IAA185" s="984"/>
      <c r="IAB185" s="984"/>
      <c r="IAC185" s="984"/>
      <c r="IAD185" s="984"/>
      <c r="IAE185" s="984"/>
      <c r="IAF185" s="984"/>
      <c r="IAG185" s="984"/>
      <c r="IAH185" s="984"/>
      <c r="IAI185" s="984"/>
      <c r="IAJ185" s="984"/>
      <c r="IAK185" s="984"/>
      <c r="IAL185" s="984"/>
      <c r="IAM185" s="984"/>
      <c r="IAN185" s="984"/>
      <c r="IAO185" s="984"/>
      <c r="IAP185" s="984"/>
      <c r="IAQ185" s="984"/>
      <c r="IAR185" s="984"/>
      <c r="IAS185" s="984"/>
      <c r="IAT185" s="984"/>
      <c r="IAU185" s="984"/>
      <c r="IAV185" s="984"/>
      <c r="IAW185" s="984"/>
      <c r="IAX185" s="984"/>
      <c r="IAY185" s="984"/>
      <c r="IAZ185" s="984"/>
      <c r="IBA185" s="984"/>
      <c r="IBB185" s="984"/>
      <c r="IBC185" s="984"/>
      <c r="IBD185" s="984"/>
      <c r="IBE185" s="984"/>
      <c r="IBF185" s="984"/>
      <c r="IBG185" s="984"/>
      <c r="IBH185" s="984"/>
      <c r="IBI185" s="984"/>
      <c r="IBJ185" s="984"/>
      <c r="IBK185" s="984"/>
      <c r="IBL185" s="984"/>
      <c r="IBM185" s="984"/>
      <c r="IBN185" s="984"/>
      <c r="IBO185" s="984"/>
      <c r="IBP185" s="984"/>
      <c r="IBQ185" s="984"/>
      <c r="IBR185" s="984"/>
      <c r="IBS185" s="984"/>
      <c r="IBT185" s="984"/>
      <c r="IBU185" s="984"/>
      <c r="IBV185" s="984"/>
      <c r="IBW185" s="984"/>
      <c r="IBX185" s="984"/>
      <c r="IBY185" s="984"/>
      <c r="IBZ185" s="984"/>
      <c r="ICA185" s="984"/>
      <c r="ICB185" s="984"/>
      <c r="ICC185" s="984"/>
      <c r="ICD185" s="984"/>
      <c r="ICE185" s="984"/>
      <c r="ICF185" s="984"/>
      <c r="ICG185" s="984"/>
      <c r="ICH185" s="984"/>
      <c r="ICI185" s="984"/>
      <c r="ICJ185" s="984"/>
      <c r="ICK185" s="984"/>
      <c r="ICL185" s="984"/>
      <c r="ICM185" s="984"/>
      <c r="ICN185" s="984"/>
      <c r="ICO185" s="984"/>
      <c r="ICP185" s="984"/>
      <c r="ICQ185" s="984"/>
      <c r="ICR185" s="984"/>
      <c r="ICS185" s="984"/>
      <c r="ICT185" s="984"/>
      <c r="ICU185" s="984"/>
      <c r="ICV185" s="984"/>
      <c r="ICW185" s="984"/>
      <c r="ICX185" s="984"/>
      <c r="ICY185" s="984"/>
      <c r="ICZ185" s="984"/>
      <c r="IDA185" s="984"/>
      <c r="IDB185" s="984"/>
      <c r="IDC185" s="984"/>
      <c r="IDD185" s="984"/>
      <c r="IDE185" s="984"/>
      <c r="IDF185" s="984"/>
      <c r="IDG185" s="984"/>
      <c r="IDH185" s="984"/>
      <c r="IDI185" s="984"/>
      <c r="IDJ185" s="984"/>
      <c r="IDK185" s="984"/>
      <c r="IDL185" s="984"/>
      <c r="IDM185" s="984"/>
      <c r="IDN185" s="984"/>
      <c r="IDO185" s="984"/>
      <c r="IDP185" s="984"/>
      <c r="IDQ185" s="984"/>
      <c r="IDR185" s="984"/>
      <c r="IDS185" s="984"/>
      <c r="IDT185" s="984"/>
      <c r="IDU185" s="984"/>
      <c r="IDV185" s="984"/>
      <c r="IDW185" s="984"/>
      <c r="IDX185" s="984"/>
      <c r="IDY185" s="984"/>
      <c r="IDZ185" s="984"/>
      <c r="IEA185" s="984"/>
      <c r="IEB185" s="984"/>
      <c r="IEC185" s="984"/>
      <c r="IED185" s="984"/>
      <c r="IEE185" s="984"/>
      <c r="IEF185" s="984"/>
      <c r="IEG185" s="984"/>
      <c r="IEH185" s="984"/>
      <c r="IEI185" s="984"/>
      <c r="IEJ185" s="984"/>
      <c r="IEK185" s="984"/>
      <c r="IEL185" s="984"/>
      <c r="IEM185" s="984"/>
      <c r="IEN185" s="984"/>
      <c r="IEO185" s="984"/>
      <c r="IEP185" s="984"/>
      <c r="IEQ185" s="984"/>
      <c r="IER185" s="984"/>
      <c r="IES185" s="984"/>
      <c r="IET185" s="984"/>
      <c r="IEU185" s="984"/>
      <c r="IEV185" s="984"/>
      <c r="IEW185" s="984"/>
      <c r="IEX185" s="984"/>
      <c r="IEY185" s="984"/>
      <c r="IEZ185" s="984"/>
      <c r="IFA185" s="984"/>
      <c r="IFB185" s="984"/>
      <c r="IFC185" s="984"/>
      <c r="IFD185" s="984"/>
      <c r="IFE185" s="984"/>
      <c r="IFF185" s="984"/>
      <c r="IFG185" s="984"/>
      <c r="IFH185" s="984"/>
      <c r="IFI185" s="984"/>
      <c r="IFJ185" s="984"/>
      <c r="IFK185" s="984"/>
      <c r="IFL185" s="984"/>
      <c r="IFM185" s="984"/>
      <c r="IFN185" s="984"/>
      <c r="IFO185" s="984"/>
      <c r="IFP185" s="984"/>
      <c r="IFQ185" s="984"/>
      <c r="IFR185" s="984"/>
      <c r="IFS185" s="984"/>
      <c r="IFT185" s="984"/>
      <c r="IFU185" s="984"/>
      <c r="IFV185" s="984"/>
      <c r="IFW185" s="984"/>
      <c r="IFX185" s="984"/>
      <c r="IFY185" s="984"/>
      <c r="IFZ185" s="984"/>
      <c r="IGA185" s="984"/>
      <c r="IGB185" s="984"/>
      <c r="IGC185" s="984"/>
      <c r="IGD185" s="984"/>
      <c r="IGE185" s="984"/>
      <c r="IGF185" s="984"/>
      <c r="IGG185" s="984"/>
      <c r="IGH185" s="984"/>
      <c r="IGI185" s="984"/>
      <c r="IGJ185" s="984"/>
      <c r="IGK185" s="984"/>
      <c r="IGL185" s="984"/>
      <c r="IGM185" s="984"/>
      <c r="IGN185" s="984"/>
      <c r="IGO185" s="984"/>
      <c r="IGP185" s="984"/>
      <c r="IGQ185" s="984"/>
      <c r="IGR185" s="984"/>
      <c r="IGS185" s="984"/>
      <c r="IGT185" s="984"/>
      <c r="IGU185" s="984"/>
      <c r="IGV185" s="984"/>
      <c r="IGW185" s="984"/>
      <c r="IGX185" s="984"/>
      <c r="IGY185" s="984"/>
      <c r="IGZ185" s="984"/>
      <c r="IHA185" s="984"/>
      <c r="IHB185" s="984"/>
      <c r="IHC185" s="984"/>
      <c r="IHD185" s="984"/>
      <c r="IHE185" s="984"/>
      <c r="IHF185" s="984"/>
      <c r="IHG185" s="984"/>
      <c r="IHH185" s="984"/>
      <c r="IHI185" s="984"/>
      <c r="IHJ185" s="984"/>
      <c r="IHK185" s="984"/>
      <c r="IHL185" s="984"/>
      <c r="IHM185" s="984"/>
      <c r="IHN185" s="984"/>
      <c r="IHO185" s="984"/>
      <c r="IHP185" s="984"/>
      <c r="IHQ185" s="984"/>
      <c r="IHR185" s="984"/>
      <c r="IHS185" s="984"/>
      <c r="IHT185" s="984"/>
      <c r="IHU185" s="984"/>
      <c r="IHV185" s="984"/>
      <c r="IHW185" s="984"/>
      <c r="IHX185" s="984"/>
      <c r="IHY185" s="984"/>
      <c r="IHZ185" s="984"/>
      <c r="IIA185" s="984"/>
      <c r="IIB185" s="984"/>
      <c r="IIC185" s="984"/>
      <c r="IID185" s="984"/>
      <c r="IIE185" s="984"/>
      <c r="IIF185" s="984"/>
      <c r="IIG185" s="984"/>
      <c r="IIH185" s="984"/>
      <c r="III185" s="984"/>
      <c r="IIJ185" s="984"/>
      <c r="IIK185" s="984"/>
      <c r="IIL185" s="984"/>
      <c r="IIM185" s="984"/>
      <c r="IIN185" s="984"/>
      <c r="IIO185" s="984"/>
      <c r="IIP185" s="984"/>
      <c r="IIQ185" s="984"/>
      <c r="IIR185" s="984"/>
      <c r="IIS185" s="984"/>
      <c r="IIT185" s="984"/>
      <c r="IIU185" s="984"/>
      <c r="IIV185" s="984"/>
      <c r="IIW185" s="984"/>
      <c r="IIX185" s="984"/>
      <c r="IIY185" s="984"/>
      <c r="IIZ185" s="984"/>
      <c r="IJA185" s="984"/>
      <c r="IJB185" s="984"/>
      <c r="IJC185" s="984"/>
      <c r="IJD185" s="984"/>
      <c r="IJE185" s="984"/>
      <c r="IJF185" s="984"/>
      <c r="IJG185" s="984"/>
      <c r="IJH185" s="984"/>
      <c r="IJI185" s="984"/>
      <c r="IJJ185" s="984"/>
      <c r="IJK185" s="984"/>
      <c r="IJL185" s="984"/>
      <c r="IJM185" s="984"/>
      <c r="IJN185" s="984"/>
      <c r="IJO185" s="984"/>
      <c r="IJP185" s="984"/>
      <c r="IJQ185" s="984"/>
      <c r="IJR185" s="984"/>
      <c r="IJS185" s="984"/>
      <c r="IJT185" s="984"/>
      <c r="IJU185" s="984"/>
      <c r="IJV185" s="984"/>
      <c r="IJW185" s="984"/>
      <c r="IJX185" s="984"/>
      <c r="IJY185" s="984"/>
      <c r="IJZ185" s="984"/>
      <c r="IKA185" s="984"/>
      <c r="IKB185" s="984"/>
      <c r="IKC185" s="984"/>
      <c r="IKD185" s="984"/>
      <c r="IKE185" s="984"/>
      <c r="IKF185" s="984"/>
      <c r="IKG185" s="984"/>
      <c r="IKH185" s="984"/>
      <c r="IKI185" s="984"/>
      <c r="IKJ185" s="984"/>
      <c r="IKK185" s="984"/>
      <c r="IKL185" s="984"/>
      <c r="IKM185" s="984"/>
      <c r="IKN185" s="984"/>
      <c r="IKO185" s="984"/>
      <c r="IKP185" s="984"/>
      <c r="IKQ185" s="984"/>
      <c r="IKR185" s="984"/>
      <c r="IKS185" s="984"/>
      <c r="IKT185" s="984"/>
      <c r="IKU185" s="984"/>
      <c r="IKV185" s="984"/>
      <c r="IKW185" s="984"/>
      <c r="IKX185" s="984"/>
      <c r="IKY185" s="984"/>
      <c r="IKZ185" s="984"/>
      <c r="ILA185" s="984"/>
      <c r="ILB185" s="984"/>
      <c r="ILC185" s="984"/>
      <c r="ILD185" s="984"/>
      <c r="ILE185" s="984"/>
      <c r="ILF185" s="984"/>
      <c r="ILG185" s="984"/>
      <c r="ILH185" s="984"/>
      <c r="ILI185" s="984"/>
      <c r="ILJ185" s="984"/>
      <c r="ILK185" s="984"/>
      <c r="ILL185" s="984"/>
      <c r="ILM185" s="984"/>
      <c r="ILN185" s="984"/>
      <c r="ILO185" s="984"/>
      <c r="ILP185" s="984"/>
      <c r="ILQ185" s="984"/>
      <c r="ILR185" s="984"/>
      <c r="ILS185" s="984"/>
      <c r="ILT185" s="984"/>
      <c r="ILU185" s="984"/>
      <c r="ILV185" s="984"/>
      <c r="ILW185" s="984"/>
      <c r="ILX185" s="984"/>
      <c r="ILY185" s="984"/>
      <c r="ILZ185" s="984"/>
      <c r="IMA185" s="984"/>
      <c r="IMB185" s="984"/>
      <c r="IMC185" s="984"/>
      <c r="IMD185" s="984"/>
      <c r="IME185" s="984"/>
      <c r="IMF185" s="984"/>
      <c r="IMG185" s="984"/>
      <c r="IMH185" s="984"/>
      <c r="IMI185" s="984"/>
      <c r="IMJ185" s="984"/>
      <c r="IMK185" s="984"/>
      <c r="IML185" s="984"/>
      <c r="IMM185" s="984"/>
      <c r="IMN185" s="984"/>
      <c r="IMO185" s="984"/>
      <c r="IMP185" s="984"/>
      <c r="IMQ185" s="984"/>
      <c r="IMR185" s="984"/>
      <c r="IMS185" s="984"/>
      <c r="IMT185" s="984"/>
      <c r="IMU185" s="984"/>
      <c r="IMV185" s="984"/>
      <c r="IMW185" s="984"/>
      <c r="IMX185" s="984"/>
      <c r="IMY185" s="984"/>
      <c r="IMZ185" s="984"/>
      <c r="INA185" s="984"/>
      <c r="INB185" s="984"/>
      <c r="INC185" s="984"/>
      <c r="IND185" s="984"/>
      <c r="INE185" s="984"/>
      <c r="INF185" s="984"/>
      <c r="ING185" s="984"/>
      <c r="INH185" s="984"/>
      <c r="INI185" s="984"/>
      <c r="INJ185" s="984"/>
      <c r="INK185" s="984"/>
      <c r="INL185" s="984"/>
      <c r="INM185" s="984"/>
      <c r="INN185" s="984"/>
      <c r="INO185" s="984"/>
      <c r="INP185" s="984"/>
      <c r="INQ185" s="984"/>
      <c r="INR185" s="984"/>
      <c r="INS185" s="984"/>
      <c r="INT185" s="984"/>
      <c r="INU185" s="984"/>
      <c r="INV185" s="984"/>
      <c r="INW185" s="984"/>
      <c r="INX185" s="984"/>
      <c r="INY185" s="984"/>
      <c r="INZ185" s="984"/>
      <c r="IOA185" s="984"/>
      <c r="IOB185" s="984"/>
      <c r="IOC185" s="984"/>
      <c r="IOD185" s="984"/>
      <c r="IOE185" s="984"/>
      <c r="IOF185" s="984"/>
      <c r="IOG185" s="984"/>
      <c r="IOH185" s="984"/>
      <c r="IOI185" s="984"/>
      <c r="IOJ185" s="984"/>
      <c r="IOK185" s="984"/>
      <c r="IOL185" s="984"/>
      <c r="IOM185" s="984"/>
      <c r="ION185" s="984"/>
      <c r="IOO185" s="984"/>
      <c r="IOP185" s="984"/>
      <c r="IOQ185" s="984"/>
      <c r="IOR185" s="984"/>
      <c r="IOS185" s="984"/>
      <c r="IOT185" s="984"/>
      <c r="IOU185" s="984"/>
      <c r="IOV185" s="984"/>
      <c r="IOW185" s="984"/>
      <c r="IOX185" s="984"/>
      <c r="IOY185" s="984"/>
      <c r="IOZ185" s="984"/>
      <c r="IPA185" s="984"/>
      <c r="IPB185" s="984"/>
      <c r="IPC185" s="984"/>
      <c r="IPD185" s="984"/>
      <c r="IPE185" s="984"/>
      <c r="IPF185" s="984"/>
      <c r="IPG185" s="984"/>
      <c r="IPH185" s="984"/>
      <c r="IPI185" s="984"/>
      <c r="IPJ185" s="984"/>
      <c r="IPK185" s="984"/>
      <c r="IPL185" s="984"/>
      <c r="IPM185" s="984"/>
      <c r="IPN185" s="984"/>
      <c r="IPO185" s="984"/>
      <c r="IPP185" s="984"/>
      <c r="IPQ185" s="984"/>
      <c r="IPR185" s="984"/>
      <c r="IPS185" s="984"/>
      <c r="IPT185" s="984"/>
      <c r="IPU185" s="984"/>
      <c r="IPV185" s="984"/>
      <c r="IPW185" s="984"/>
      <c r="IPX185" s="984"/>
      <c r="IPY185" s="984"/>
      <c r="IPZ185" s="984"/>
      <c r="IQA185" s="984"/>
      <c r="IQB185" s="984"/>
      <c r="IQC185" s="984"/>
      <c r="IQD185" s="984"/>
      <c r="IQE185" s="984"/>
      <c r="IQF185" s="984"/>
      <c r="IQG185" s="984"/>
      <c r="IQH185" s="984"/>
      <c r="IQI185" s="984"/>
      <c r="IQJ185" s="984"/>
      <c r="IQK185" s="984"/>
      <c r="IQL185" s="984"/>
      <c r="IQM185" s="984"/>
      <c r="IQN185" s="984"/>
      <c r="IQO185" s="984"/>
      <c r="IQP185" s="984"/>
      <c r="IQQ185" s="984"/>
      <c r="IQR185" s="984"/>
      <c r="IQS185" s="984"/>
      <c r="IQT185" s="984"/>
      <c r="IQU185" s="984"/>
      <c r="IQV185" s="984"/>
      <c r="IQW185" s="984"/>
      <c r="IQX185" s="984"/>
      <c r="IQY185" s="984"/>
      <c r="IQZ185" s="984"/>
      <c r="IRA185" s="984"/>
      <c r="IRB185" s="984"/>
      <c r="IRC185" s="984"/>
      <c r="IRD185" s="984"/>
      <c r="IRE185" s="984"/>
      <c r="IRF185" s="984"/>
      <c r="IRG185" s="984"/>
      <c r="IRH185" s="984"/>
      <c r="IRI185" s="984"/>
      <c r="IRJ185" s="984"/>
      <c r="IRK185" s="984"/>
      <c r="IRL185" s="984"/>
      <c r="IRM185" s="984"/>
      <c r="IRN185" s="984"/>
      <c r="IRO185" s="984"/>
      <c r="IRP185" s="984"/>
      <c r="IRQ185" s="984"/>
      <c r="IRR185" s="984"/>
      <c r="IRS185" s="984"/>
      <c r="IRT185" s="984"/>
      <c r="IRU185" s="984"/>
      <c r="IRV185" s="984"/>
      <c r="IRW185" s="984"/>
      <c r="IRX185" s="984"/>
      <c r="IRY185" s="984"/>
      <c r="IRZ185" s="984"/>
      <c r="ISA185" s="984"/>
      <c r="ISB185" s="984"/>
      <c r="ISC185" s="984"/>
      <c r="ISD185" s="984"/>
      <c r="ISE185" s="984"/>
      <c r="ISF185" s="984"/>
      <c r="ISG185" s="984"/>
      <c r="ISH185" s="984"/>
      <c r="ISI185" s="984"/>
      <c r="ISJ185" s="984"/>
      <c r="ISK185" s="984"/>
      <c r="ISL185" s="984"/>
      <c r="ISM185" s="984"/>
      <c r="ISN185" s="984"/>
      <c r="ISO185" s="984"/>
      <c r="ISP185" s="984"/>
      <c r="ISQ185" s="984"/>
      <c r="ISR185" s="984"/>
      <c r="ISS185" s="984"/>
      <c r="IST185" s="984"/>
      <c r="ISU185" s="984"/>
      <c r="ISV185" s="984"/>
      <c r="ISW185" s="984"/>
      <c r="ISX185" s="984"/>
      <c r="ISY185" s="984"/>
      <c r="ISZ185" s="984"/>
      <c r="ITA185" s="984"/>
      <c r="ITB185" s="984"/>
      <c r="ITC185" s="984"/>
      <c r="ITD185" s="984"/>
      <c r="ITE185" s="984"/>
      <c r="ITF185" s="984"/>
      <c r="ITG185" s="984"/>
      <c r="ITH185" s="984"/>
      <c r="ITI185" s="984"/>
      <c r="ITJ185" s="984"/>
      <c r="ITK185" s="984"/>
      <c r="ITL185" s="984"/>
      <c r="ITM185" s="984"/>
      <c r="ITN185" s="984"/>
      <c r="ITO185" s="984"/>
      <c r="ITP185" s="984"/>
      <c r="ITQ185" s="984"/>
      <c r="ITR185" s="984"/>
      <c r="ITS185" s="984"/>
      <c r="ITT185" s="984"/>
      <c r="ITU185" s="984"/>
      <c r="ITV185" s="984"/>
      <c r="ITW185" s="984"/>
      <c r="ITX185" s="984"/>
      <c r="ITY185" s="984"/>
      <c r="ITZ185" s="984"/>
      <c r="IUA185" s="984"/>
      <c r="IUB185" s="984"/>
      <c r="IUC185" s="984"/>
      <c r="IUD185" s="984"/>
      <c r="IUE185" s="984"/>
      <c r="IUF185" s="984"/>
      <c r="IUG185" s="984"/>
      <c r="IUH185" s="984"/>
      <c r="IUI185" s="984"/>
      <c r="IUJ185" s="984"/>
      <c r="IUK185" s="984"/>
      <c r="IUL185" s="984"/>
      <c r="IUM185" s="984"/>
      <c r="IUN185" s="984"/>
      <c r="IUO185" s="984"/>
      <c r="IUP185" s="984"/>
      <c r="IUQ185" s="984"/>
      <c r="IUR185" s="984"/>
      <c r="IUS185" s="984"/>
      <c r="IUT185" s="984"/>
      <c r="IUU185" s="984"/>
      <c r="IUV185" s="984"/>
      <c r="IUW185" s="984"/>
      <c r="IUX185" s="984"/>
      <c r="IUY185" s="984"/>
      <c r="IUZ185" s="984"/>
      <c r="IVA185" s="984"/>
      <c r="IVB185" s="984"/>
      <c r="IVC185" s="984"/>
      <c r="IVD185" s="984"/>
      <c r="IVE185" s="984"/>
      <c r="IVF185" s="984"/>
      <c r="IVG185" s="984"/>
      <c r="IVH185" s="984"/>
      <c r="IVI185" s="984"/>
      <c r="IVJ185" s="984"/>
      <c r="IVK185" s="984"/>
      <c r="IVL185" s="984"/>
      <c r="IVM185" s="984"/>
      <c r="IVN185" s="984"/>
      <c r="IVO185" s="984"/>
      <c r="IVP185" s="984"/>
      <c r="IVQ185" s="984"/>
      <c r="IVR185" s="984"/>
      <c r="IVS185" s="984"/>
      <c r="IVT185" s="984"/>
      <c r="IVU185" s="984"/>
      <c r="IVV185" s="984"/>
      <c r="IVW185" s="984"/>
      <c r="IVX185" s="984"/>
      <c r="IVY185" s="984"/>
      <c r="IVZ185" s="984"/>
      <c r="IWA185" s="984"/>
      <c r="IWB185" s="984"/>
      <c r="IWC185" s="984"/>
      <c r="IWD185" s="984"/>
      <c r="IWE185" s="984"/>
      <c r="IWF185" s="984"/>
      <c r="IWG185" s="984"/>
      <c r="IWH185" s="984"/>
      <c r="IWI185" s="984"/>
      <c r="IWJ185" s="984"/>
      <c r="IWK185" s="984"/>
      <c r="IWL185" s="984"/>
      <c r="IWM185" s="984"/>
      <c r="IWN185" s="984"/>
      <c r="IWO185" s="984"/>
      <c r="IWP185" s="984"/>
      <c r="IWQ185" s="984"/>
      <c r="IWR185" s="984"/>
      <c r="IWS185" s="984"/>
      <c r="IWT185" s="984"/>
      <c r="IWU185" s="984"/>
      <c r="IWV185" s="984"/>
      <c r="IWW185" s="984"/>
      <c r="IWX185" s="984"/>
      <c r="IWY185" s="984"/>
      <c r="IWZ185" s="984"/>
      <c r="IXA185" s="984"/>
      <c r="IXB185" s="984"/>
      <c r="IXC185" s="984"/>
      <c r="IXD185" s="984"/>
      <c r="IXE185" s="984"/>
      <c r="IXF185" s="984"/>
      <c r="IXG185" s="984"/>
      <c r="IXH185" s="984"/>
      <c r="IXI185" s="984"/>
      <c r="IXJ185" s="984"/>
      <c r="IXK185" s="984"/>
      <c r="IXL185" s="984"/>
      <c r="IXM185" s="984"/>
      <c r="IXN185" s="984"/>
      <c r="IXO185" s="984"/>
      <c r="IXP185" s="984"/>
      <c r="IXQ185" s="984"/>
      <c r="IXR185" s="984"/>
      <c r="IXS185" s="984"/>
      <c r="IXT185" s="984"/>
      <c r="IXU185" s="984"/>
      <c r="IXV185" s="984"/>
      <c r="IXW185" s="984"/>
      <c r="IXX185" s="984"/>
      <c r="IXY185" s="984"/>
      <c r="IXZ185" s="984"/>
      <c r="IYA185" s="984"/>
      <c r="IYB185" s="984"/>
      <c r="IYC185" s="984"/>
      <c r="IYD185" s="984"/>
      <c r="IYE185" s="984"/>
      <c r="IYF185" s="984"/>
      <c r="IYG185" s="984"/>
      <c r="IYH185" s="984"/>
      <c r="IYI185" s="984"/>
      <c r="IYJ185" s="984"/>
      <c r="IYK185" s="984"/>
      <c r="IYL185" s="984"/>
      <c r="IYM185" s="984"/>
      <c r="IYN185" s="984"/>
      <c r="IYO185" s="984"/>
      <c r="IYP185" s="984"/>
      <c r="IYQ185" s="984"/>
      <c r="IYR185" s="984"/>
      <c r="IYS185" s="984"/>
      <c r="IYT185" s="984"/>
      <c r="IYU185" s="984"/>
      <c r="IYV185" s="984"/>
      <c r="IYW185" s="984"/>
      <c r="IYX185" s="984"/>
      <c r="IYY185" s="984"/>
      <c r="IYZ185" s="984"/>
      <c r="IZA185" s="984"/>
      <c r="IZB185" s="984"/>
      <c r="IZC185" s="984"/>
      <c r="IZD185" s="984"/>
      <c r="IZE185" s="984"/>
      <c r="IZF185" s="984"/>
      <c r="IZG185" s="984"/>
      <c r="IZH185" s="984"/>
      <c r="IZI185" s="984"/>
      <c r="IZJ185" s="984"/>
      <c r="IZK185" s="984"/>
      <c r="IZL185" s="984"/>
      <c r="IZM185" s="984"/>
      <c r="IZN185" s="984"/>
      <c r="IZO185" s="984"/>
      <c r="IZP185" s="984"/>
      <c r="IZQ185" s="984"/>
      <c r="IZR185" s="984"/>
      <c r="IZS185" s="984"/>
      <c r="IZT185" s="984"/>
      <c r="IZU185" s="984"/>
      <c r="IZV185" s="984"/>
      <c r="IZW185" s="984"/>
      <c r="IZX185" s="984"/>
      <c r="IZY185" s="984"/>
      <c r="IZZ185" s="984"/>
      <c r="JAA185" s="984"/>
      <c r="JAB185" s="984"/>
      <c r="JAC185" s="984"/>
      <c r="JAD185" s="984"/>
      <c r="JAE185" s="984"/>
      <c r="JAF185" s="984"/>
      <c r="JAG185" s="984"/>
      <c r="JAH185" s="984"/>
      <c r="JAI185" s="984"/>
      <c r="JAJ185" s="984"/>
      <c r="JAK185" s="984"/>
      <c r="JAL185" s="984"/>
      <c r="JAM185" s="984"/>
      <c r="JAN185" s="984"/>
      <c r="JAO185" s="984"/>
      <c r="JAP185" s="984"/>
      <c r="JAQ185" s="984"/>
      <c r="JAR185" s="984"/>
      <c r="JAS185" s="984"/>
      <c r="JAT185" s="984"/>
      <c r="JAU185" s="984"/>
      <c r="JAV185" s="984"/>
      <c r="JAW185" s="984"/>
      <c r="JAX185" s="984"/>
      <c r="JAY185" s="984"/>
      <c r="JAZ185" s="984"/>
      <c r="JBA185" s="984"/>
      <c r="JBB185" s="984"/>
      <c r="JBC185" s="984"/>
      <c r="JBD185" s="984"/>
      <c r="JBE185" s="984"/>
      <c r="JBF185" s="984"/>
      <c r="JBG185" s="984"/>
      <c r="JBH185" s="984"/>
      <c r="JBI185" s="984"/>
      <c r="JBJ185" s="984"/>
      <c r="JBK185" s="984"/>
      <c r="JBL185" s="984"/>
      <c r="JBM185" s="984"/>
      <c r="JBN185" s="984"/>
      <c r="JBO185" s="984"/>
      <c r="JBP185" s="984"/>
      <c r="JBQ185" s="984"/>
      <c r="JBR185" s="984"/>
      <c r="JBS185" s="984"/>
      <c r="JBT185" s="984"/>
      <c r="JBU185" s="984"/>
      <c r="JBV185" s="984"/>
      <c r="JBW185" s="984"/>
      <c r="JBX185" s="984"/>
      <c r="JBY185" s="984"/>
      <c r="JBZ185" s="984"/>
      <c r="JCA185" s="984"/>
      <c r="JCB185" s="984"/>
      <c r="JCC185" s="984"/>
      <c r="JCD185" s="984"/>
      <c r="JCE185" s="984"/>
      <c r="JCF185" s="984"/>
      <c r="JCG185" s="984"/>
      <c r="JCH185" s="984"/>
      <c r="JCI185" s="984"/>
      <c r="JCJ185" s="984"/>
      <c r="JCK185" s="984"/>
      <c r="JCL185" s="984"/>
      <c r="JCM185" s="984"/>
      <c r="JCN185" s="984"/>
      <c r="JCO185" s="984"/>
      <c r="JCP185" s="984"/>
      <c r="JCQ185" s="984"/>
      <c r="JCR185" s="984"/>
      <c r="JCS185" s="984"/>
      <c r="JCT185" s="984"/>
      <c r="JCU185" s="984"/>
      <c r="JCV185" s="984"/>
      <c r="JCW185" s="984"/>
      <c r="JCX185" s="984"/>
      <c r="JCY185" s="984"/>
      <c r="JCZ185" s="984"/>
      <c r="JDA185" s="984"/>
      <c r="JDB185" s="984"/>
      <c r="JDC185" s="984"/>
      <c r="JDD185" s="984"/>
      <c r="JDE185" s="984"/>
      <c r="JDF185" s="984"/>
      <c r="JDG185" s="984"/>
      <c r="JDH185" s="984"/>
      <c r="JDI185" s="984"/>
      <c r="JDJ185" s="984"/>
      <c r="JDK185" s="984"/>
      <c r="JDL185" s="984"/>
      <c r="JDM185" s="984"/>
      <c r="JDN185" s="984"/>
      <c r="JDO185" s="984"/>
      <c r="JDP185" s="984"/>
      <c r="JDQ185" s="984"/>
      <c r="JDR185" s="984"/>
      <c r="JDS185" s="984"/>
      <c r="JDT185" s="984"/>
      <c r="JDU185" s="984"/>
      <c r="JDV185" s="984"/>
      <c r="JDW185" s="984"/>
      <c r="JDX185" s="984"/>
      <c r="JDY185" s="984"/>
      <c r="JDZ185" s="984"/>
      <c r="JEA185" s="984"/>
      <c r="JEB185" s="984"/>
      <c r="JEC185" s="984"/>
      <c r="JED185" s="984"/>
      <c r="JEE185" s="984"/>
      <c r="JEF185" s="984"/>
      <c r="JEG185" s="984"/>
      <c r="JEH185" s="984"/>
      <c r="JEI185" s="984"/>
      <c r="JEJ185" s="984"/>
      <c r="JEK185" s="984"/>
      <c r="JEL185" s="984"/>
      <c r="JEM185" s="984"/>
      <c r="JEN185" s="984"/>
      <c r="JEO185" s="984"/>
      <c r="JEP185" s="984"/>
      <c r="JEQ185" s="984"/>
      <c r="JER185" s="984"/>
      <c r="JES185" s="984"/>
      <c r="JET185" s="984"/>
      <c r="JEU185" s="984"/>
      <c r="JEV185" s="984"/>
      <c r="JEW185" s="984"/>
      <c r="JEX185" s="984"/>
      <c r="JEY185" s="984"/>
      <c r="JEZ185" s="984"/>
      <c r="JFA185" s="984"/>
      <c r="JFB185" s="984"/>
      <c r="JFC185" s="984"/>
      <c r="JFD185" s="984"/>
      <c r="JFE185" s="984"/>
      <c r="JFF185" s="984"/>
      <c r="JFG185" s="984"/>
      <c r="JFH185" s="984"/>
      <c r="JFI185" s="984"/>
      <c r="JFJ185" s="984"/>
      <c r="JFK185" s="984"/>
      <c r="JFL185" s="984"/>
      <c r="JFM185" s="984"/>
      <c r="JFN185" s="984"/>
      <c r="JFO185" s="984"/>
      <c r="JFP185" s="984"/>
      <c r="JFQ185" s="984"/>
      <c r="JFR185" s="984"/>
      <c r="JFS185" s="984"/>
      <c r="JFT185" s="984"/>
      <c r="JFU185" s="984"/>
      <c r="JFV185" s="984"/>
      <c r="JFW185" s="984"/>
      <c r="JFX185" s="984"/>
      <c r="JFY185" s="984"/>
      <c r="JFZ185" s="984"/>
      <c r="JGA185" s="984"/>
      <c r="JGB185" s="984"/>
      <c r="JGC185" s="984"/>
      <c r="JGD185" s="984"/>
      <c r="JGE185" s="984"/>
      <c r="JGF185" s="984"/>
      <c r="JGG185" s="984"/>
      <c r="JGH185" s="984"/>
      <c r="JGI185" s="984"/>
      <c r="JGJ185" s="984"/>
      <c r="JGK185" s="984"/>
      <c r="JGL185" s="984"/>
      <c r="JGM185" s="984"/>
      <c r="JGN185" s="984"/>
      <c r="JGO185" s="984"/>
      <c r="JGP185" s="984"/>
      <c r="JGQ185" s="984"/>
      <c r="JGR185" s="984"/>
      <c r="JGS185" s="984"/>
      <c r="JGT185" s="984"/>
      <c r="JGU185" s="984"/>
      <c r="JGV185" s="984"/>
      <c r="JGW185" s="984"/>
      <c r="JGX185" s="984"/>
      <c r="JGY185" s="984"/>
      <c r="JGZ185" s="984"/>
      <c r="JHA185" s="984"/>
      <c r="JHB185" s="984"/>
      <c r="JHC185" s="984"/>
      <c r="JHD185" s="984"/>
      <c r="JHE185" s="984"/>
      <c r="JHF185" s="984"/>
      <c r="JHG185" s="984"/>
      <c r="JHH185" s="984"/>
      <c r="JHI185" s="984"/>
      <c r="JHJ185" s="984"/>
      <c r="JHK185" s="984"/>
      <c r="JHL185" s="984"/>
      <c r="JHM185" s="984"/>
      <c r="JHN185" s="984"/>
      <c r="JHO185" s="984"/>
      <c r="JHP185" s="984"/>
      <c r="JHQ185" s="984"/>
      <c r="JHR185" s="984"/>
      <c r="JHS185" s="984"/>
      <c r="JHT185" s="984"/>
      <c r="JHU185" s="984"/>
      <c r="JHV185" s="984"/>
      <c r="JHW185" s="984"/>
      <c r="JHX185" s="984"/>
      <c r="JHY185" s="984"/>
      <c r="JHZ185" s="984"/>
      <c r="JIA185" s="984"/>
      <c r="JIB185" s="984"/>
      <c r="JIC185" s="984"/>
      <c r="JID185" s="984"/>
      <c r="JIE185" s="984"/>
      <c r="JIF185" s="984"/>
      <c r="JIG185" s="984"/>
      <c r="JIH185" s="984"/>
      <c r="JII185" s="984"/>
      <c r="JIJ185" s="984"/>
      <c r="JIK185" s="984"/>
      <c r="JIL185" s="984"/>
      <c r="JIM185" s="984"/>
      <c r="JIN185" s="984"/>
      <c r="JIO185" s="984"/>
      <c r="JIP185" s="984"/>
      <c r="JIQ185" s="984"/>
      <c r="JIR185" s="984"/>
      <c r="JIS185" s="984"/>
      <c r="JIT185" s="984"/>
      <c r="JIU185" s="984"/>
      <c r="JIV185" s="984"/>
      <c r="JIW185" s="984"/>
      <c r="JIX185" s="984"/>
      <c r="JIY185" s="984"/>
      <c r="JIZ185" s="984"/>
      <c r="JJA185" s="984"/>
      <c r="JJB185" s="984"/>
      <c r="JJC185" s="984"/>
      <c r="JJD185" s="984"/>
      <c r="JJE185" s="984"/>
      <c r="JJF185" s="984"/>
      <c r="JJG185" s="984"/>
      <c r="JJH185" s="984"/>
      <c r="JJI185" s="984"/>
      <c r="JJJ185" s="984"/>
      <c r="JJK185" s="984"/>
      <c r="JJL185" s="984"/>
      <c r="JJM185" s="984"/>
      <c r="JJN185" s="984"/>
      <c r="JJO185" s="984"/>
      <c r="JJP185" s="984"/>
      <c r="JJQ185" s="984"/>
      <c r="JJR185" s="984"/>
      <c r="JJS185" s="984"/>
      <c r="JJT185" s="984"/>
      <c r="JJU185" s="984"/>
      <c r="JJV185" s="984"/>
      <c r="JJW185" s="984"/>
      <c r="JJX185" s="984"/>
      <c r="JJY185" s="984"/>
      <c r="JJZ185" s="984"/>
      <c r="JKA185" s="984"/>
      <c r="JKB185" s="984"/>
      <c r="JKC185" s="984"/>
      <c r="JKD185" s="984"/>
      <c r="JKE185" s="984"/>
      <c r="JKF185" s="984"/>
      <c r="JKG185" s="984"/>
      <c r="JKH185" s="984"/>
      <c r="JKI185" s="984"/>
      <c r="JKJ185" s="984"/>
      <c r="JKK185" s="984"/>
      <c r="JKL185" s="984"/>
      <c r="JKM185" s="984"/>
      <c r="JKN185" s="984"/>
      <c r="JKO185" s="984"/>
      <c r="JKP185" s="984"/>
      <c r="JKQ185" s="984"/>
      <c r="JKR185" s="984"/>
      <c r="JKS185" s="984"/>
      <c r="JKT185" s="984"/>
      <c r="JKU185" s="984"/>
      <c r="JKV185" s="984"/>
      <c r="JKW185" s="984"/>
      <c r="JKX185" s="984"/>
      <c r="JKY185" s="984"/>
      <c r="JKZ185" s="984"/>
      <c r="JLA185" s="984"/>
      <c r="JLB185" s="984"/>
      <c r="JLC185" s="984"/>
      <c r="JLD185" s="984"/>
      <c r="JLE185" s="984"/>
      <c r="JLF185" s="984"/>
      <c r="JLG185" s="984"/>
      <c r="JLH185" s="984"/>
      <c r="JLI185" s="984"/>
      <c r="JLJ185" s="984"/>
      <c r="JLK185" s="984"/>
      <c r="JLL185" s="984"/>
      <c r="JLM185" s="984"/>
      <c r="JLN185" s="984"/>
      <c r="JLO185" s="984"/>
      <c r="JLP185" s="984"/>
      <c r="JLQ185" s="984"/>
      <c r="JLR185" s="984"/>
      <c r="JLS185" s="984"/>
      <c r="JLT185" s="984"/>
      <c r="JLU185" s="984"/>
      <c r="JLV185" s="984"/>
      <c r="JLW185" s="984"/>
      <c r="JLX185" s="984"/>
      <c r="JLY185" s="984"/>
      <c r="JLZ185" s="984"/>
      <c r="JMA185" s="984"/>
      <c r="JMB185" s="984"/>
      <c r="JMC185" s="984"/>
      <c r="JMD185" s="984"/>
      <c r="JME185" s="984"/>
      <c r="JMF185" s="984"/>
      <c r="JMG185" s="984"/>
      <c r="JMH185" s="984"/>
      <c r="JMI185" s="984"/>
      <c r="JMJ185" s="984"/>
      <c r="JMK185" s="984"/>
      <c r="JML185" s="984"/>
      <c r="JMM185" s="984"/>
      <c r="JMN185" s="984"/>
      <c r="JMO185" s="984"/>
      <c r="JMP185" s="984"/>
      <c r="JMQ185" s="984"/>
      <c r="JMR185" s="984"/>
      <c r="JMS185" s="984"/>
      <c r="JMT185" s="984"/>
      <c r="JMU185" s="984"/>
      <c r="JMV185" s="984"/>
      <c r="JMW185" s="984"/>
      <c r="JMX185" s="984"/>
      <c r="JMY185" s="984"/>
      <c r="JMZ185" s="984"/>
      <c r="JNA185" s="984"/>
      <c r="JNB185" s="984"/>
      <c r="JNC185" s="984"/>
      <c r="JND185" s="984"/>
      <c r="JNE185" s="984"/>
      <c r="JNF185" s="984"/>
      <c r="JNG185" s="984"/>
      <c r="JNH185" s="984"/>
      <c r="JNI185" s="984"/>
      <c r="JNJ185" s="984"/>
      <c r="JNK185" s="984"/>
      <c r="JNL185" s="984"/>
      <c r="JNM185" s="984"/>
      <c r="JNN185" s="984"/>
      <c r="JNO185" s="984"/>
      <c r="JNP185" s="984"/>
      <c r="JNQ185" s="984"/>
      <c r="JNR185" s="984"/>
      <c r="JNS185" s="984"/>
      <c r="JNT185" s="984"/>
      <c r="JNU185" s="984"/>
      <c r="JNV185" s="984"/>
      <c r="JNW185" s="984"/>
      <c r="JNX185" s="984"/>
      <c r="JNY185" s="984"/>
      <c r="JNZ185" s="984"/>
      <c r="JOA185" s="984"/>
      <c r="JOB185" s="984"/>
      <c r="JOC185" s="984"/>
      <c r="JOD185" s="984"/>
      <c r="JOE185" s="984"/>
      <c r="JOF185" s="984"/>
      <c r="JOG185" s="984"/>
      <c r="JOH185" s="984"/>
      <c r="JOI185" s="984"/>
      <c r="JOJ185" s="984"/>
      <c r="JOK185" s="984"/>
      <c r="JOL185" s="984"/>
      <c r="JOM185" s="984"/>
      <c r="JON185" s="984"/>
      <c r="JOO185" s="984"/>
      <c r="JOP185" s="984"/>
      <c r="JOQ185" s="984"/>
      <c r="JOR185" s="984"/>
      <c r="JOS185" s="984"/>
      <c r="JOT185" s="984"/>
      <c r="JOU185" s="984"/>
      <c r="JOV185" s="984"/>
      <c r="JOW185" s="984"/>
      <c r="JOX185" s="984"/>
      <c r="JOY185" s="984"/>
      <c r="JOZ185" s="984"/>
      <c r="JPA185" s="984"/>
      <c r="JPB185" s="984"/>
      <c r="JPC185" s="984"/>
      <c r="JPD185" s="984"/>
      <c r="JPE185" s="984"/>
      <c r="JPF185" s="984"/>
      <c r="JPG185" s="984"/>
      <c r="JPH185" s="984"/>
      <c r="JPI185" s="984"/>
      <c r="JPJ185" s="984"/>
      <c r="JPK185" s="984"/>
      <c r="JPL185" s="984"/>
      <c r="JPM185" s="984"/>
      <c r="JPN185" s="984"/>
      <c r="JPO185" s="984"/>
      <c r="JPP185" s="984"/>
      <c r="JPQ185" s="984"/>
      <c r="JPR185" s="984"/>
      <c r="JPS185" s="984"/>
      <c r="JPT185" s="984"/>
      <c r="JPU185" s="984"/>
      <c r="JPV185" s="984"/>
      <c r="JPW185" s="984"/>
      <c r="JPX185" s="984"/>
      <c r="JPY185" s="984"/>
      <c r="JPZ185" s="984"/>
      <c r="JQA185" s="984"/>
      <c r="JQB185" s="984"/>
      <c r="JQC185" s="984"/>
      <c r="JQD185" s="984"/>
      <c r="JQE185" s="984"/>
      <c r="JQF185" s="984"/>
      <c r="JQG185" s="984"/>
      <c r="JQH185" s="984"/>
      <c r="JQI185" s="984"/>
      <c r="JQJ185" s="984"/>
      <c r="JQK185" s="984"/>
      <c r="JQL185" s="984"/>
      <c r="JQM185" s="984"/>
      <c r="JQN185" s="984"/>
      <c r="JQO185" s="984"/>
      <c r="JQP185" s="984"/>
      <c r="JQQ185" s="984"/>
      <c r="JQR185" s="984"/>
      <c r="JQS185" s="984"/>
      <c r="JQT185" s="984"/>
      <c r="JQU185" s="984"/>
      <c r="JQV185" s="984"/>
      <c r="JQW185" s="984"/>
      <c r="JQX185" s="984"/>
      <c r="JQY185" s="984"/>
      <c r="JQZ185" s="984"/>
      <c r="JRA185" s="984"/>
      <c r="JRB185" s="984"/>
      <c r="JRC185" s="984"/>
      <c r="JRD185" s="984"/>
      <c r="JRE185" s="984"/>
      <c r="JRF185" s="984"/>
      <c r="JRG185" s="984"/>
      <c r="JRH185" s="984"/>
      <c r="JRI185" s="984"/>
      <c r="JRJ185" s="984"/>
      <c r="JRK185" s="984"/>
      <c r="JRL185" s="984"/>
      <c r="JRM185" s="984"/>
      <c r="JRN185" s="984"/>
      <c r="JRO185" s="984"/>
      <c r="JRP185" s="984"/>
      <c r="JRQ185" s="984"/>
      <c r="JRR185" s="984"/>
      <c r="JRS185" s="984"/>
      <c r="JRT185" s="984"/>
      <c r="JRU185" s="984"/>
      <c r="JRV185" s="984"/>
      <c r="JRW185" s="984"/>
      <c r="JRX185" s="984"/>
      <c r="JRY185" s="984"/>
      <c r="JRZ185" s="984"/>
      <c r="JSA185" s="984"/>
      <c r="JSB185" s="984"/>
      <c r="JSC185" s="984"/>
      <c r="JSD185" s="984"/>
      <c r="JSE185" s="984"/>
      <c r="JSF185" s="984"/>
      <c r="JSG185" s="984"/>
      <c r="JSH185" s="984"/>
      <c r="JSI185" s="984"/>
      <c r="JSJ185" s="984"/>
      <c r="JSK185" s="984"/>
      <c r="JSL185" s="984"/>
      <c r="JSM185" s="984"/>
      <c r="JSN185" s="984"/>
      <c r="JSO185" s="984"/>
      <c r="JSP185" s="984"/>
      <c r="JSQ185" s="984"/>
      <c r="JSR185" s="984"/>
      <c r="JSS185" s="984"/>
      <c r="JST185" s="984"/>
      <c r="JSU185" s="984"/>
      <c r="JSV185" s="984"/>
      <c r="JSW185" s="984"/>
      <c r="JSX185" s="984"/>
      <c r="JSY185" s="984"/>
      <c r="JSZ185" s="984"/>
      <c r="JTA185" s="984"/>
      <c r="JTB185" s="984"/>
      <c r="JTC185" s="984"/>
      <c r="JTD185" s="984"/>
      <c r="JTE185" s="984"/>
      <c r="JTF185" s="984"/>
      <c r="JTG185" s="984"/>
      <c r="JTH185" s="984"/>
      <c r="JTI185" s="984"/>
      <c r="JTJ185" s="984"/>
      <c r="JTK185" s="984"/>
      <c r="JTL185" s="984"/>
      <c r="JTM185" s="984"/>
      <c r="JTN185" s="984"/>
      <c r="JTO185" s="984"/>
      <c r="JTP185" s="984"/>
      <c r="JTQ185" s="984"/>
      <c r="JTR185" s="984"/>
      <c r="JTS185" s="984"/>
      <c r="JTT185" s="984"/>
      <c r="JTU185" s="984"/>
      <c r="JTV185" s="984"/>
      <c r="JTW185" s="984"/>
      <c r="JTX185" s="984"/>
      <c r="JTY185" s="984"/>
      <c r="JTZ185" s="984"/>
      <c r="JUA185" s="984"/>
      <c r="JUB185" s="984"/>
      <c r="JUC185" s="984"/>
      <c r="JUD185" s="984"/>
      <c r="JUE185" s="984"/>
      <c r="JUF185" s="984"/>
      <c r="JUG185" s="984"/>
      <c r="JUH185" s="984"/>
      <c r="JUI185" s="984"/>
      <c r="JUJ185" s="984"/>
      <c r="JUK185" s="984"/>
      <c r="JUL185" s="984"/>
      <c r="JUM185" s="984"/>
      <c r="JUN185" s="984"/>
      <c r="JUO185" s="984"/>
      <c r="JUP185" s="984"/>
      <c r="JUQ185" s="984"/>
      <c r="JUR185" s="984"/>
      <c r="JUS185" s="984"/>
      <c r="JUT185" s="984"/>
      <c r="JUU185" s="984"/>
      <c r="JUV185" s="984"/>
      <c r="JUW185" s="984"/>
      <c r="JUX185" s="984"/>
      <c r="JUY185" s="984"/>
      <c r="JUZ185" s="984"/>
      <c r="JVA185" s="984"/>
      <c r="JVB185" s="984"/>
      <c r="JVC185" s="984"/>
      <c r="JVD185" s="984"/>
      <c r="JVE185" s="984"/>
      <c r="JVF185" s="984"/>
      <c r="JVG185" s="984"/>
      <c r="JVH185" s="984"/>
      <c r="JVI185" s="984"/>
      <c r="JVJ185" s="984"/>
      <c r="JVK185" s="984"/>
      <c r="JVL185" s="984"/>
      <c r="JVM185" s="984"/>
      <c r="JVN185" s="984"/>
      <c r="JVO185" s="984"/>
      <c r="JVP185" s="984"/>
      <c r="JVQ185" s="984"/>
      <c r="JVR185" s="984"/>
      <c r="JVS185" s="984"/>
      <c r="JVT185" s="984"/>
      <c r="JVU185" s="984"/>
      <c r="JVV185" s="984"/>
      <c r="JVW185" s="984"/>
      <c r="JVX185" s="984"/>
      <c r="JVY185" s="984"/>
      <c r="JVZ185" s="984"/>
      <c r="JWA185" s="984"/>
      <c r="JWB185" s="984"/>
      <c r="JWC185" s="984"/>
      <c r="JWD185" s="984"/>
      <c r="JWE185" s="984"/>
      <c r="JWF185" s="984"/>
      <c r="JWG185" s="984"/>
      <c r="JWH185" s="984"/>
      <c r="JWI185" s="984"/>
      <c r="JWJ185" s="984"/>
      <c r="JWK185" s="984"/>
      <c r="JWL185" s="984"/>
      <c r="JWM185" s="984"/>
      <c r="JWN185" s="984"/>
      <c r="JWO185" s="984"/>
      <c r="JWP185" s="984"/>
      <c r="JWQ185" s="984"/>
      <c r="JWR185" s="984"/>
      <c r="JWS185" s="984"/>
      <c r="JWT185" s="984"/>
      <c r="JWU185" s="984"/>
      <c r="JWV185" s="984"/>
      <c r="JWW185" s="984"/>
      <c r="JWX185" s="984"/>
      <c r="JWY185" s="984"/>
      <c r="JWZ185" s="984"/>
      <c r="JXA185" s="984"/>
      <c r="JXB185" s="984"/>
      <c r="JXC185" s="984"/>
      <c r="JXD185" s="984"/>
      <c r="JXE185" s="984"/>
      <c r="JXF185" s="984"/>
      <c r="JXG185" s="984"/>
      <c r="JXH185" s="984"/>
      <c r="JXI185" s="984"/>
      <c r="JXJ185" s="984"/>
      <c r="JXK185" s="984"/>
      <c r="JXL185" s="984"/>
      <c r="JXM185" s="984"/>
      <c r="JXN185" s="984"/>
      <c r="JXO185" s="984"/>
      <c r="JXP185" s="984"/>
      <c r="JXQ185" s="984"/>
      <c r="JXR185" s="984"/>
      <c r="JXS185" s="984"/>
      <c r="JXT185" s="984"/>
      <c r="JXU185" s="984"/>
      <c r="JXV185" s="984"/>
      <c r="JXW185" s="984"/>
      <c r="JXX185" s="984"/>
      <c r="JXY185" s="984"/>
      <c r="JXZ185" s="984"/>
      <c r="JYA185" s="984"/>
      <c r="JYB185" s="984"/>
      <c r="JYC185" s="984"/>
      <c r="JYD185" s="984"/>
      <c r="JYE185" s="984"/>
      <c r="JYF185" s="984"/>
      <c r="JYG185" s="984"/>
      <c r="JYH185" s="984"/>
      <c r="JYI185" s="984"/>
      <c r="JYJ185" s="984"/>
      <c r="JYK185" s="984"/>
      <c r="JYL185" s="984"/>
      <c r="JYM185" s="984"/>
      <c r="JYN185" s="984"/>
      <c r="JYO185" s="984"/>
      <c r="JYP185" s="984"/>
      <c r="JYQ185" s="984"/>
      <c r="JYR185" s="984"/>
      <c r="JYS185" s="984"/>
      <c r="JYT185" s="984"/>
      <c r="JYU185" s="984"/>
      <c r="JYV185" s="984"/>
      <c r="JYW185" s="984"/>
      <c r="JYX185" s="984"/>
      <c r="JYY185" s="984"/>
      <c r="JYZ185" s="984"/>
      <c r="JZA185" s="984"/>
      <c r="JZB185" s="984"/>
      <c r="JZC185" s="984"/>
      <c r="JZD185" s="984"/>
      <c r="JZE185" s="984"/>
      <c r="JZF185" s="984"/>
      <c r="JZG185" s="984"/>
      <c r="JZH185" s="984"/>
      <c r="JZI185" s="984"/>
      <c r="JZJ185" s="984"/>
      <c r="JZK185" s="984"/>
      <c r="JZL185" s="984"/>
      <c r="JZM185" s="984"/>
      <c r="JZN185" s="984"/>
      <c r="JZO185" s="984"/>
      <c r="JZP185" s="984"/>
      <c r="JZQ185" s="984"/>
      <c r="JZR185" s="984"/>
      <c r="JZS185" s="984"/>
      <c r="JZT185" s="984"/>
      <c r="JZU185" s="984"/>
      <c r="JZV185" s="984"/>
      <c r="JZW185" s="984"/>
      <c r="JZX185" s="984"/>
      <c r="JZY185" s="984"/>
      <c r="JZZ185" s="984"/>
      <c r="KAA185" s="984"/>
      <c r="KAB185" s="984"/>
      <c r="KAC185" s="984"/>
      <c r="KAD185" s="984"/>
      <c r="KAE185" s="984"/>
      <c r="KAF185" s="984"/>
      <c r="KAG185" s="984"/>
      <c r="KAH185" s="984"/>
      <c r="KAI185" s="984"/>
      <c r="KAJ185" s="984"/>
      <c r="KAK185" s="984"/>
      <c r="KAL185" s="984"/>
      <c r="KAM185" s="984"/>
      <c r="KAN185" s="984"/>
      <c r="KAO185" s="984"/>
      <c r="KAP185" s="984"/>
      <c r="KAQ185" s="984"/>
      <c r="KAR185" s="984"/>
      <c r="KAS185" s="984"/>
      <c r="KAT185" s="984"/>
      <c r="KAU185" s="984"/>
      <c r="KAV185" s="984"/>
      <c r="KAW185" s="984"/>
      <c r="KAX185" s="984"/>
      <c r="KAY185" s="984"/>
      <c r="KAZ185" s="984"/>
      <c r="KBA185" s="984"/>
      <c r="KBB185" s="984"/>
      <c r="KBC185" s="984"/>
      <c r="KBD185" s="984"/>
      <c r="KBE185" s="984"/>
      <c r="KBF185" s="984"/>
      <c r="KBG185" s="984"/>
      <c r="KBH185" s="984"/>
      <c r="KBI185" s="984"/>
      <c r="KBJ185" s="984"/>
      <c r="KBK185" s="984"/>
      <c r="KBL185" s="984"/>
      <c r="KBM185" s="984"/>
      <c r="KBN185" s="984"/>
      <c r="KBO185" s="984"/>
      <c r="KBP185" s="984"/>
      <c r="KBQ185" s="984"/>
      <c r="KBR185" s="984"/>
      <c r="KBS185" s="984"/>
      <c r="KBT185" s="984"/>
      <c r="KBU185" s="984"/>
      <c r="KBV185" s="984"/>
      <c r="KBW185" s="984"/>
      <c r="KBX185" s="984"/>
      <c r="KBY185" s="984"/>
      <c r="KBZ185" s="984"/>
      <c r="KCA185" s="984"/>
      <c r="KCB185" s="984"/>
      <c r="KCC185" s="984"/>
      <c r="KCD185" s="984"/>
      <c r="KCE185" s="984"/>
      <c r="KCF185" s="984"/>
      <c r="KCG185" s="984"/>
      <c r="KCH185" s="984"/>
      <c r="KCI185" s="984"/>
      <c r="KCJ185" s="984"/>
      <c r="KCK185" s="984"/>
      <c r="KCL185" s="984"/>
      <c r="KCM185" s="984"/>
      <c r="KCN185" s="984"/>
      <c r="KCO185" s="984"/>
      <c r="KCP185" s="984"/>
      <c r="KCQ185" s="984"/>
      <c r="KCR185" s="984"/>
      <c r="KCS185" s="984"/>
      <c r="KCT185" s="984"/>
      <c r="KCU185" s="984"/>
      <c r="KCV185" s="984"/>
      <c r="KCW185" s="984"/>
      <c r="KCX185" s="984"/>
      <c r="KCY185" s="984"/>
      <c r="KCZ185" s="984"/>
      <c r="KDA185" s="984"/>
      <c r="KDB185" s="984"/>
      <c r="KDC185" s="984"/>
      <c r="KDD185" s="984"/>
      <c r="KDE185" s="984"/>
      <c r="KDF185" s="984"/>
      <c r="KDG185" s="984"/>
      <c r="KDH185" s="984"/>
      <c r="KDI185" s="984"/>
      <c r="KDJ185" s="984"/>
      <c r="KDK185" s="984"/>
      <c r="KDL185" s="984"/>
      <c r="KDM185" s="984"/>
      <c r="KDN185" s="984"/>
      <c r="KDO185" s="984"/>
      <c r="KDP185" s="984"/>
      <c r="KDQ185" s="984"/>
      <c r="KDR185" s="984"/>
      <c r="KDS185" s="984"/>
      <c r="KDT185" s="984"/>
      <c r="KDU185" s="984"/>
      <c r="KDV185" s="984"/>
      <c r="KDW185" s="984"/>
      <c r="KDX185" s="984"/>
      <c r="KDY185" s="984"/>
      <c r="KDZ185" s="984"/>
      <c r="KEA185" s="984"/>
      <c r="KEB185" s="984"/>
      <c r="KEC185" s="984"/>
      <c r="KED185" s="984"/>
      <c r="KEE185" s="984"/>
      <c r="KEF185" s="984"/>
      <c r="KEG185" s="984"/>
      <c r="KEH185" s="984"/>
      <c r="KEI185" s="984"/>
      <c r="KEJ185" s="984"/>
      <c r="KEK185" s="984"/>
      <c r="KEL185" s="984"/>
      <c r="KEM185" s="984"/>
      <c r="KEN185" s="984"/>
      <c r="KEO185" s="984"/>
      <c r="KEP185" s="984"/>
      <c r="KEQ185" s="984"/>
      <c r="KER185" s="984"/>
      <c r="KES185" s="984"/>
      <c r="KET185" s="984"/>
      <c r="KEU185" s="984"/>
      <c r="KEV185" s="984"/>
      <c r="KEW185" s="984"/>
      <c r="KEX185" s="984"/>
      <c r="KEY185" s="984"/>
      <c r="KEZ185" s="984"/>
      <c r="KFA185" s="984"/>
      <c r="KFB185" s="984"/>
      <c r="KFC185" s="984"/>
      <c r="KFD185" s="984"/>
      <c r="KFE185" s="984"/>
      <c r="KFF185" s="984"/>
      <c r="KFG185" s="984"/>
      <c r="KFH185" s="984"/>
      <c r="KFI185" s="984"/>
      <c r="KFJ185" s="984"/>
      <c r="KFK185" s="984"/>
      <c r="KFL185" s="984"/>
      <c r="KFM185" s="984"/>
      <c r="KFN185" s="984"/>
      <c r="KFO185" s="984"/>
      <c r="KFP185" s="984"/>
      <c r="KFQ185" s="984"/>
      <c r="KFR185" s="984"/>
      <c r="KFS185" s="984"/>
      <c r="KFT185" s="984"/>
      <c r="KFU185" s="984"/>
      <c r="KFV185" s="984"/>
      <c r="KFW185" s="984"/>
      <c r="KFX185" s="984"/>
      <c r="KFY185" s="984"/>
      <c r="KFZ185" s="984"/>
      <c r="KGA185" s="984"/>
      <c r="KGB185" s="984"/>
      <c r="KGC185" s="984"/>
      <c r="KGD185" s="984"/>
      <c r="KGE185" s="984"/>
      <c r="KGF185" s="984"/>
      <c r="KGG185" s="984"/>
      <c r="KGH185" s="984"/>
      <c r="KGI185" s="984"/>
      <c r="KGJ185" s="984"/>
      <c r="KGK185" s="984"/>
      <c r="KGL185" s="984"/>
      <c r="KGM185" s="984"/>
      <c r="KGN185" s="984"/>
      <c r="KGO185" s="984"/>
      <c r="KGP185" s="984"/>
      <c r="KGQ185" s="984"/>
      <c r="KGR185" s="984"/>
      <c r="KGS185" s="984"/>
      <c r="KGT185" s="984"/>
      <c r="KGU185" s="984"/>
      <c r="KGV185" s="984"/>
      <c r="KGW185" s="984"/>
      <c r="KGX185" s="984"/>
      <c r="KGY185" s="984"/>
      <c r="KGZ185" s="984"/>
      <c r="KHA185" s="984"/>
      <c r="KHB185" s="984"/>
      <c r="KHC185" s="984"/>
      <c r="KHD185" s="984"/>
      <c r="KHE185" s="984"/>
      <c r="KHF185" s="984"/>
      <c r="KHG185" s="984"/>
      <c r="KHH185" s="984"/>
      <c r="KHI185" s="984"/>
      <c r="KHJ185" s="984"/>
      <c r="KHK185" s="984"/>
      <c r="KHL185" s="984"/>
      <c r="KHM185" s="984"/>
      <c r="KHN185" s="984"/>
      <c r="KHO185" s="984"/>
      <c r="KHP185" s="984"/>
      <c r="KHQ185" s="984"/>
      <c r="KHR185" s="984"/>
      <c r="KHS185" s="984"/>
      <c r="KHT185" s="984"/>
      <c r="KHU185" s="984"/>
      <c r="KHV185" s="984"/>
      <c r="KHW185" s="984"/>
      <c r="KHX185" s="984"/>
      <c r="KHY185" s="984"/>
      <c r="KHZ185" s="984"/>
      <c r="KIA185" s="984"/>
      <c r="KIB185" s="984"/>
      <c r="KIC185" s="984"/>
      <c r="KID185" s="984"/>
      <c r="KIE185" s="984"/>
      <c r="KIF185" s="984"/>
      <c r="KIG185" s="984"/>
      <c r="KIH185" s="984"/>
      <c r="KII185" s="984"/>
      <c r="KIJ185" s="984"/>
      <c r="KIK185" s="984"/>
      <c r="KIL185" s="984"/>
      <c r="KIM185" s="984"/>
      <c r="KIN185" s="984"/>
      <c r="KIO185" s="984"/>
      <c r="KIP185" s="984"/>
      <c r="KIQ185" s="984"/>
      <c r="KIR185" s="984"/>
      <c r="KIS185" s="984"/>
      <c r="KIT185" s="984"/>
      <c r="KIU185" s="984"/>
      <c r="KIV185" s="984"/>
      <c r="KIW185" s="984"/>
      <c r="KIX185" s="984"/>
      <c r="KIY185" s="984"/>
      <c r="KIZ185" s="984"/>
      <c r="KJA185" s="984"/>
      <c r="KJB185" s="984"/>
      <c r="KJC185" s="984"/>
      <c r="KJD185" s="984"/>
      <c r="KJE185" s="984"/>
      <c r="KJF185" s="984"/>
      <c r="KJG185" s="984"/>
      <c r="KJH185" s="984"/>
      <c r="KJI185" s="984"/>
      <c r="KJJ185" s="984"/>
      <c r="KJK185" s="984"/>
      <c r="KJL185" s="984"/>
      <c r="KJM185" s="984"/>
      <c r="KJN185" s="984"/>
      <c r="KJO185" s="984"/>
      <c r="KJP185" s="984"/>
      <c r="KJQ185" s="984"/>
      <c r="KJR185" s="984"/>
      <c r="KJS185" s="984"/>
      <c r="KJT185" s="984"/>
      <c r="KJU185" s="984"/>
      <c r="KJV185" s="984"/>
      <c r="KJW185" s="984"/>
      <c r="KJX185" s="984"/>
      <c r="KJY185" s="984"/>
      <c r="KJZ185" s="984"/>
      <c r="KKA185" s="984"/>
      <c r="KKB185" s="984"/>
      <c r="KKC185" s="984"/>
      <c r="KKD185" s="984"/>
      <c r="KKE185" s="984"/>
      <c r="KKF185" s="984"/>
      <c r="KKG185" s="984"/>
      <c r="KKH185" s="984"/>
      <c r="KKI185" s="984"/>
      <c r="KKJ185" s="984"/>
      <c r="KKK185" s="984"/>
      <c r="KKL185" s="984"/>
      <c r="KKM185" s="984"/>
      <c r="KKN185" s="984"/>
      <c r="KKO185" s="984"/>
      <c r="KKP185" s="984"/>
      <c r="KKQ185" s="984"/>
      <c r="KKR185" s="984"/>
      <c r="KKS185" s="984"/>
      <c r="KKT185" s="984"/>
      <c r="KKU185" s="984"/>
      <c r="KKV185" s="984"/>
      <c r="KKW185" s="984"/>
      <c r="KKX185" s="984"/>
      <c r="KKY185" s="984"/>
      <c r="KKZ185" s="984"/>
      <c r="KLA185" s="984"/>
      <c r="KLB185" s="984"/>
      <c r="KLC185" s="984"/>
      <c r="KLD185" s="984"/>
      <c r="KLE185" s="984"/>
      <c r="KLF185" s="984"/>
      <c r="KLG185" s="984"/>
      <c r="KLH185" s="984"/>
      <c r="KLI185" s="984"/>
      <c r="KLJ185" s="984"/>
      <c r="KLK185" s="984"/>
      <c r="KLL185" s="984"/>
      <c r="KLM185" s="984"/>
      <c r="KLN185" s="984"/>
      <c r="KLO185" s="984"/>
      <c r="KLP185" s="984"/>
      <c r="KLQ185" s="984"/>
      <c r="KLR185" s="984"/>
      <c r="KLS185" s="984"/>
      <c r="KLT185" s="984"/>
      <c r="KLU185" s="984"/>
      <c r="KLV185" s="984"/>
      <c r="KLW185" s="984"/>
      <c r="KLX185" s="984"/>
      <c r="KLY185" s="984"/>
      <c r="KLZ185" s="984"/>
      <c r="KMA185" s="984"/>
      <c r="KMB185" s="984"/>
      <c r="KMC185" s="984"/>
      <c r="KMD185" s="984"/>
      <c r="KME185" s="984"/>
      <c r="KMF185" s="984"/>
      <c r="KMG185" s="984"/>
      <c r="KMH185" s="984"/>
      <c r="KMI185" s="984"/>
      <c r="KMJ185" s="984"/>
      <c r="KMK185" s="984"/>
      <c r="KML185" s="984"/>
      <c r="KMM185" s="984"/>
      <c r="KMN185" s="984"/>
      <c r="KMO185" s="984"/>
      <c r="KMP185" s="984"/>
      <c r="KMQ185" s="984"/>
      <c r="KMR185" s="984"/>
      <c r="KMS185" s="984"/>
      <c r="KMT185" s="984"/>
      <c r="KMU185" s="984"/>
      <c r="KMV185" s="984"/>
      <c r="KMW185" s="984"/>
      <c r="KMX185" s="984"/>
      <c r="KMY185" s="984"/>
      <c r="KMZ185" s="984"/>
      <c r="KNA185" s="984"/>
      <c r="KNB185" s="984"/>
      <c r="KNC185" s="984"/>
      <c r="KND185" s="984"/>
      <c r="KNE185" s="984"/>
      <c r="KNF185" s="984"/>
      <c r="KNG185" s="984"/>
      <c r="KNH185" s="984"/>
      <c r="KNI185" s="984"/>
      <c r="KNJ185" s="984"/>
      <c r="KNK185" s="984"/>
      <c r="KNL185" s="984"/>
      <c r="KNM185" s="984"/>
      <c r="KNN185" s="984"/>
      <c r="KNO185" s="984"/>
      <c r="KNP185" s="984"/>
      <c r="KNQ185" s="984"/>
      <c r="KNR185" s="984"/>
      <c r="KNS185" s="984"/>
      <c r="KNT185" s="984"/>
      <c r="KNU185" s="984"/>
      <c r="KNV185" s="984"/>
      <c r="KNW185" s="984"/>
      <c r="KNX185" s="984"/>
      <c r="KNY185" s="984"/>
      <c r="KNZ185" s="984"/>
      <c r="KOA185" s="984"/>
      <c r="KOB185" s="984"/>
      <c r="KOC185" s="984"/>
      <c r="KOD185" s="984"/>
      <c r="KOE185" s="984"/>
      <c r="KOF185" s="984"/>
      <c r="KOG185" s="984"/>
      <c r="KOH185" s="984"/>
      <c r="KOI185" s="984"/>
      <c r="KOJ185" s="984"/>
      <c r="KOK185" s="984"/>
      <c r="KOL185" s="984"/>
      <c r="KOM185" s="984"/>
      <c r="KON185" s="984"/>
      <c r="KOO185" s="984"/>
      <c r="KOP185" s="984"/>
      <c r="KOQ185" s="984"/>
      <c r="KOR185" s="984"/>
      <c r="KOS185" s="984"/>
      <c r="KOT185" s="984"/>
      <c r="KOU185" s="984"/>
      <c r="KOV185" s="984"/>
      <c r="KOW185" s="984"/>
      <c r="KOX185" s="984"/>
      <c r="KOY185" s="984"/>
      <c r="KOZ185" s="984"/>
      <c r="KPA185" s="984"/>
      <c r="KPB185" s="984"/>
      <c r="KPC185" s="984"/>
      <c r="KPD185" s="984"/>
      <c r="KPE185" s="984"/>
      <c r="KPF185" s="984"/>
      <c r="KPG185" s="984"/>
      <c r="KPH185" s="984"/>
      <c r="KPI185" s="984"/>
      <c r="KPJ185" s="984"/>
      <c r="KPK185" s="984"/>
      <c r="KPL185" s="984"/>
      <c r="KPM185" s="984"/>
      <c r="KPN185" s="984"/>
      <c r="KPO185" s="984"/>
      <c r="KPP185" s="984"/>
      <c r="KPQ185" s="984"/>
      <c r="KPR185" s="984"/>
      <c r="KPS185" s="984"/>
      <c r="KPT185" s="984"/>
      <c r="KPU185" s="984"/>
      <c r="KPV185" s="984"/>
      <c r="KPW185" s="984"/>
      <c r="KPX185" s="984"/>
      <c r="KPY185" s="984"/>
      <c r="KPZ185" s="984"/>
      <c r="KQA185" s="984"/>
      <c r="KQB185" s="984"/>
      <c r="KQC185" s="984"/>
      <c r="KQD185" s="984"/>
      <c r="KQE185" s="984"/>
      <c r="KQF185" s="984"/>
      <c r="KQG185" s="984"/>
      <c r="KQH185" s="984"/>
      <c r="KQI185" s="984"/>
      <c r="KQJ185" s="984"/>
      <c r="KQK185" s="984"/>
      <c r="KQL185" s="984"/>
      <c r="KQM185" s="984"/>
      <c r="KQN185" s="984"/>
      <c r="KQO185" s="984"/>
      <c r="KQP185" s="984"/>
      <c r="KQQ185" s="984"/>
      <c r="KQR185" s="984"/>
      <c r="KQS185" s="984"/>
      <c r="KQT185" s="984"/>
      <c r="KQU185" s="984"/>
      <c r="KQV185" s="984"/>
      <c r="KQW185" s="984"/>
      <c r="KQX185" s="984"/>
      <c r="KQY185" s="984"/>
      <c r="KQZ185" s="984"/>
      <c r="KRA185" s="984"/>
      <c r="KRB185" s="984"/>
      <c r="KRC185" s="984"/>
      <c r="KRD185" s="984"/>
      <c r="KRE185" s="984"/>
      <c r="KRF185" s="984"/>
      <c r="KRG185" s="984"/>
      <c r="KRH185" s="984"/>
      <c r="KRI185" s="984"/>
      <c r="KRJ185" s="984"/>
      <c r="KRK185" s="984"/>
      <c r="KRL185" s="984"/>
      <c r="KRM185" s="984"/>
      <c r="KRN185" s="984"/>
      <c r="KRO185" s="984"/>
      <c r="KRP185" s="984"/>
      <c r="KRQ185" s="984"/>
      <c r="KRR185" s="984"/>
      <c r="KRS185" s="984"/>
      <c r="KRT185" s="984"/>
      <c r="KRU185" s="984"/>
      <c r="KRV185" s="984"/>
      <c r="KRW185" s="984"/>
      <c r="KRX185" s="984"/>
      <c r="KRY185" s="984"/>
      <c r="KRZ185" s="984"/>
      <c r="KSA185" s="984"/>
      <c r="KSB185" s="984"/>
      <c r="KSC185" s="984"/>
      <c r="KSD185" s="984"/>
      <c r="KSE185" s="984"/>
      <c r="KSF185" s="984"/>
      <c r="KSG185" s="984"/>
      <c r="KSH185" s="984"/>
      <c r="KSI185" s="984"/>
      <c r="KSJ185" s="984"/>
      <c r="KSK185" s="984"/>
      <c r="KSL185" s="984"/>
      <c r="KSM185" s="984"/>
      <c r="KSN185" s="984"/>
      <c r="KSO185" s="984"/>
      <c r="KSP185" s="984"/>
      <c r="KSQ185" s="984"/>
      <c r="KSR185" s="984"/>
      <c r="KSS185" s="984"/>
      <c r="KST185" s="984"/>
      <c r="KSU185" s="984"/>
      <c r="KSV185" s="984"/>
      <c r="KSW185" s="984"/>
      <c r="KSX185" s="984"/>
      <c r="KSY185" s="984"/>
      <c r="KSZ185" s="984"/>
      <c r="KTA185" s="984"/>
      <c r="KTB185" s="984"/>
      <c r="KTC185" s="984"/>
      <c r="KTD185" s="984"/>
      <c r="KTE185" s="984"/>
      <c r="KTF185" s="984"/>
      <c r="KTG185" s="984"/>
      <c r="KTH185" s="984"/>
      <c r="KTI185" s="984"/>
      <c r="KTJ185" s="984"/>
      <c r="KTK185" s="984"/>
      <c r="KTL185" s="984"/>
      <c r="KTM185" s="984"/>
      <c r="KTN185" s="984"/>
      <c r="KTO185" s="984"/>
      <c r="KTP185" s="984"/>
      <c r="KTQ185" s="984"/>
      <c r="KTR185" s="984"/>
      <c r="KTS185" s="984"/>
      <c r="KTT185" s="984"/>
      <c r="KTU185" s="984"/>
      <c r="KTV185" s="984"/>
      <c r="KTW185" s="984"/>
      <c r="KTX185" s="984"/>
      <c r="KTY185" s="984"/>
      <c r="KTZ185" s="984"/>
      <c r="KUA185" s="984"/>
      <c r="KUB185" s="984"/>
      <c r="KUC185" s="984"/>
      <c r="KUD185" s="984"/>
      <c r="KUE185" s="984"/>
      <c r="KUF185" s="984"/>
      <c r="KUG185" s="984"/>
      <c r="KUH185" s="984"/>
      <c r="KUI185" s="984"/>
      <c r="KUJ185" s="984"/>
      <c r="KUK185" s="984"/>
      <c r="KUL185" s="984"/>
      <c r="KUM185" s="984"/>
      <c r="KUN185" s="984"/>
      <c r="KUO185" s="984"/>
      <c r="KUP185" s="984"/>
      <c r="KUQ185" s="984"/>
      <c r="KUR185" s="984"/>
      <c r="KUS185" s="984"/>
      <c r="KUT185" s="984"/>
      <c r="KUU185" s="984"/>
      <c r="KUV185" s="984"/>
      <c r="KUW185" s="984"/>
      <c r="KUX185" s="984"/>
      <c r="KUY185" s="984"/>
      <c r="KUZ185" s="984"/>
      <c r="KVA185" s="984"/>
      <c r="KVB185" s="984"/>
      <c r="KVC185" s="984"/>
      <c r="KVD185" s="984"/>
      <c r="KVE185" s="984"/>
      <c r="KVF185" s="984"/>
      <c r="KVG185" s="984"/>
      <c r="KVH185" s="984"/>
      <c r="KVI185" s="984"/>
      <c r="KVJ185" s="984"/>
      <c r="KVK185" s="984"/>
      <c r="KVL185" s="984"/>
      <c r="KVM185" s="984"/>
      <c r="KVN185" s="984"/>
      <c r="KVO185" s="984"/>
      <c r="KVP185" s="984"/>
      <c r="KVQ185" s="984"/>
      <c r="KVR185" s="984"/>
      <c r="KVS185" s="984"/>
      <c r="KVT185" s="984"/>
      <c r="KVU185" s="984"/>
      <c r="KVV185" s="984"/>
      <c r="KVW185" s="984"/>
      <c r="KVX185" s="984"/>
      <c r="KVY185" s="984"/>
      <c r="KVZ185" s="984"/>
      <c r="KWA185" s="984"/>
      <c r="KWB185" s="984"/>
      <c r="KWC185" s="984"/>
      <c r="KWD185" s="984"/>
      <c r="KWE185" s="984"/>
      <c r="KWF185" s="984"/>
      <c r="KWG185" s="984"/>
      <c r="KWH185" s="984"/>
      <c r="KWI185" s="984"/>
      <c r="KWJ185" s="984"/>
      <c r="KWK185" s="984"/>
      <c r="KWL185" s="984"/>
      <c r="KWM185" s="984"/>
      <c r="KWN185" s="984"/>
      <c r="KWO185" s="984"/>
      <c r="KWP185" s="984"/>
      <c r="KWQ185" s="984"/>
      <c r="KWR185" s="984"/>
      <c r="KWS185" s="984"/>
      <c r="KWT185" s="984"/>
      <c r="KWU185" s="984"/>
      <c r="KWV185" s="984"/>
      <c r="KWW185" s="984"/>
      <c r="KWX185" s="984"/>
      <c r="KWY185" s="984"/>
      <c r="KWZ185" s="984"/>
      <c r="KXA185" s="984"/>
      <c r="KXB185" s="984"/>
      <c r="KXC185" s="984"/>
      <c r="KXD185" s="984"/>
      <c r="KXE185" s="984"/>
      <c r="KXF185" s="984"/>
      <c r="KXG185" s="984"/>
      <c r="KXH185" s="984"/>
      <c r="KXI185" s="984"/>
      <c r="KXJ185" s="984"/>
      <c r="KXK185" s="984"/>
      <c r="KXL185" s="984"/>
      <c r="KXM185" s="984"/>
      <c r="KXN185" s="984"/>
      <c r="KXO185" s="984"/>
      <c r="KXP185" s="984"/>
      <c r="KXQ185" s="984"/>
      <c r="KXR185" s="984"/>
      <c r="KXS185" s="984"/>
      <c r="KXT185" s="984"/>
      <c r="KXU185" s="984"/>
      <c r="KXV185" s="984"/>
      <c r="KXW185" s="984"/>
      <c r="KXX185" s="984"/>
      <c r="KXY185" s="984"/>
      <c r="KXZ185" s="984"/>
      <c r="KYA185" s="984"/>
      <c r="KYB185" s="984"/>
      <c r="KYC185" s="984"/>
      <c r="KYD185" s="984"/>
      <c r="KYE185" s="984"/>
      <c r="KYF185" s="984"/>
      <c r="KYG185" s="984"/>
      <c r="KYH185" s="984"/>
      <c r="KYI185" s="984"/>
      <c r="KYJ185" s="984"/>
      <c r="KYK185" s="984"/>
      <c r="KYL185" s="984"/>
      <c r="KYM185" s="984"/>
      <c r="KYN185" s="984"/>
      <c r="KYO185" s="984"/>
      <c r="KYP185" s="984"/>
      <c r="KYQ185" s="984"/>
      <c r="KYR185" s="984"/>
      <c r="KYS185" s="984"/>
      <c r="KYT185" s="984"/>
      <c r="KYU185" s="984"/>
      <c r="KYV185" s="984"/>
      <c r="KYW185" s="984"/>
      <c r="KYX185" s="984"/>
      <c r="KYY185" s="984"/>
      <c r="KYZ185" s="984"/>
      <c r="KZA185" s="984"/>
      <c r="KZB185" s="984"/>
      <c r="KZC185" s="984"/>
      <c r="KZD185" s="984"/>
      <c r="KZE185" s="984"/>
      <c r="KZF185" s="984"/>
      <c r="KZG185" s="984"/>
      <c r="KZH185" s="984"/>
      <c r="KZI185" s="984"/>
      <c r="KZJ185" s="984"/>
      <c r="KZK185" s="984"/>
      <c r="KZL185" s="984"/>
      <c r="KZM185" s="984"/>
      <c r="KZN185" s="984"/>
      <c r="KZO185" s="984"/>
      <c r="KZP185" s="984"/>
      <c r="KZQ185" s="984"/>
      <c r="KZR185" s="984"/>
      <c r="KZS185" s="984"/>
      <c r="KZT185" s="984"/>
      <c r="KZU185" s="984"/>
      <c r="KZV185" s="984"/>
      <c r="KZW185" s="984"/>
      <c r="KZX185" s="984"/>
      <c r="KZY185" s="984"/>
      <c r="KZZ185" s="984"/>
      <c r="LAA185" s="984"/>
      <c r="LAB185" s="984"/>
      <c r="LAC185" s="984"/>
      <c r="LAD185" s="984"/>
      <c r="LAE185" s="984"/>
      <c r="LAF185" s="984"/>
      <c r="LAG185" s="984"/>
      <c r="LAH185" s="984"/>
      <c r="LAI185" s="984"/>
      <c r="LAJ185" s="984"/>
      <c r="LAK185" s="984"/>
      <c r="LAL185" s="984"/>
      <c r="LAM185" s="984"/>
      <c r="LAN185" s="984"/>
      <c r="LAO185" s="984"/>
      <c r="LAP185" s="984"/>
      <c r="LAQ185" s="984"/>
      <c r="LAR185" s="984"/>
      <c r="LAS185" s="984"/>
      <c r="LAT185" s="984"/>
      <c r="LAU185" s="984"/>
      <c r="LAV185" s="984"/>
      <c r="LAW185" s="984"/>
      <c r="LAX185" s="984"/>
      <c r="LAY185" s="984"/>
      <c r="LAZ185" s="984"/>
      <c r="LBA185" s="984"/>
      <c r="LBB185" s="984"/>
      <c r="LBC185" s="984"/>
      <c r="LBD185" s="984"/>
      <c r="LBE185" s="984"/>
      <c r="LBF185" s="984"/>
      <c r="LBG185" s="984"/>
      <c r="LBH185" s="984"/>
      <c r="LBI185" s="984"/>
      <c r="LBJ185" s="984"/>
      <c r="LBK185" s="984"/>
      <c r="LBL185" s="984"/>
      <c r="LBM185" s="984"/>
      <c r="LBN185" s="984"/>
      <c r="LBO185" s="984"/>
      <c r="LBP185" s="984"/>
      <c r="LBQ185" s="984"/>
      <c r="LBR185" s="984"/>
      <c r="LBS185" s="984"/>
      <c r="LBT185" s="984"/>
      <c r="LBU185" s="984"/>
      <c r="LBV185" s="984"/>
      <c r="LBW185" s="984"/>
      <c r="LBX185" s="984"/>
      <c r="LBY185" s="984"/>
      <c r="LBZ185" s="984"/>
      <c r="LCA185" s="984"/>
      <c r="LCB185" s="984"/>
      <c r="LCC185" s="984"/>
      <c r="LCD185" s="984"/>
      <c r="LCE185" s="984"/>
      <c r="LCF185" s="984"/>
      <c r="LCG185" s="984"/>
      <c r="LCH185" s="984"/>
      <c r="LCI185" s="984"/>
      <c r="LCJ185" s="984"/>
      <c r="LCK185" s="984"/>
      <c r="LCL185" s="984"/>
      <c r="LCM185" s="984"/>
      <c r="LCN185" s="984"/>
      <c r="LCO185" s="984"/>
      <c r="LCP185" s="984"/>
      <c r="LCQ185" s="984"/>
      <c r="LCR185" s="984"/>
      <c r="LCS185" s="984"/>
      <c r="LCT185" s="984"/>
      <c r="LCU185" s="984"/>
      <c r="LCV185" s="984"/>
      <c r="LCW185" s="984"/>
      <c r="LCX185" s="984"/>
      <c r="LCY185" s="984"/>
      <c r="LCZ185" s="984"/>
      <c r="LDA185" s="984"/>
      <c r="LDB185" s="984"/>
      <c r="LDC185" s="984"/>
      <c r="LDD185" s="984"/>
      <c r="LDE185" s="984"/>
      <c r="LDF185" s="984"/>
      <c r="LDG185" s="984"/>
      <c r="LDH185" s="984"/>
      <c r="LDI185" s="984"/>
      <c r="LDJ185" s="984"/>
      <c r="LDK185" s="984"/>
      <c r="LDL185" s="984"/>
      <c r="LDM185" s="984"/>
      <c r="LDN185" s="984"/>
      <c r="LDO185" s="984"/>
      <c r="LDP185" s="984"/>
      <c r="LDQ185" s="984"/>
      <c r="LDR185" s="984"/>
      <c r="LDS185" s="984"/>
      <c r="LDT185" s="984"/>
      <c r="LDU185" s="984"/>
      <c r="LDV185" s="984"/>
      <c r="LDW185" s="984"/>
      <c r="LDX185" s="984"/>
      <c r="LDY185" s="984"/>
      <c r="LDZ185" s="984"/>
      <c r="LEA185" s="984"/>
      <c r="LEB185" s="984"/>
      <c r="LEC185" s="984"/>
      <c r="LED185" s="984"/>
      <c r="LEE185" s="984"/>
      <c r="LEF185" s="984"/>
      <c r="LEG185" s="984"/>
      <c r="LEH185" s="984"/>
      <c r="LEI185" s="984"/>
      <c r="LEJ185" s="984"/>
      <c r="LEK185" s="984"/>
      <c r="LEL185" s="984"/>
      <c r="LEM185" s="984"/>
      <c r="LEN185" s="984"/>
      <c r="LEO185" s="984"/>
      <c r="LEP185" s="984"/>
      <c r="LEQ185" s="984"/>
      <c r="LER185" s="984"/>
      <c r="LES185" s="984"/>
      <c r="LET185" s="984"/>
      <c r="LEU185" s="984"/>
      <c r="LEV185" s="984"/>
      <c r="LEW185" s="984"/>
      <c r="LEX185" s="984"/>
      <c r="LEY185" s="984"/>
      <c r="LEZ185" s="984"/>
      <c r="LFA185" s="984"/>
      <c r="LFB185" s="984"/>
      <c r="LFC185" s="984"/>
      <c r="LFD185" s="984"/>
      <c r="LFE185" s="984"/>
      <c r="LFF185" s="984"/>
      <c r="LFG185" s="984"/>
      <c r="LFH185" s="984"/>
      <c r="LFI185" s="984"/>
      <c r="LFJ185" s="984"/>
      <c r="LFK185" s="984"/>
      <c r="LFL185" s="984"/>
      <c r="LFM185" s="984"/>
      <c r="LFN185" s="984"/>
      <c r="LFO185" s="984"/>
      <c r="LFP185" s="984"/>
      <c r="LFQ185" s="984"/>
      <c r="LFR185" s="984"/>
      <c r="LFS185" s="984"/>
      <c r="LFT185" s="984"/>
      <c r="LFU185" s="984"/>
      <c r="LFV185" s="984"/>
      <c r="LFW185" s="984"/>
      <c r="LFX185" s="984"/>
      <c r="LFY185" s="984"/>
      <c r="LFZ185" s="984"/>
      <c r="LGA185" s="984"/>
      <c r="LGB185" s="984"/>
      <c r="LGC185" s="984"/>
      <c r="LGD185" s="984"/>
      <c r="LGE185" s="984"/>
      <c r="LGF185" s="984"/>
      <c r="LGG185" s="984"/>
      <c r="LGH185" s="984"/>
      <c r="LGI185" s="984"/>
      <c r="LGJ185" s="984"/>
      <c r="LGK185" s="984"/>
      <c r="LGL185" s="984"/>
      <c r="LGM185" s="984"/>
      <c r="LGN185" s="984"/>
      <c r="LGO185" s="984"/>
      <c r="LGP185" s="984"/>
      <c r="LGQ185" s="984"/>
      <c r="LGR185" s="984"/>
      <c r="LGS185" s="984"/>
      <c r="LGT185" s="984"/>
      <c r="LGU185" s="984"/>
      <c r="LGV185" s="984"/>
      <c r="LGW185" s="984"/>
      <c r="LGX185" s="984"/>
      <c r="LGY185" s="984"/>
      <c r="LGZ185" s="984"/>
      <c r="LHA185" s="984"/>
      <c r="LHB185" s="984"/>
      <c r="LHC185" s="984"/>
      <c r="LHD185" s="984"/>
      <c r="LHE185" s="984"/>
      <c r="LHF185" s="984"/>
      <c r="LHG185" s="984"/>
      <c r="LHH185" s="984"/>
      <c r="LHI185" s="984"/>
      <c r="LHJ185" s="984"/>
      <c r="LHK185" s="984"/>
      <c r="LHL185" s="984"/>
      <c r="LHM185" s="984"/>
      <c r="LHN185" s="984"/>
      <c r="LHO185" s="984"/>
      <c r="LHP185" s="984"/>
      <c r="LHQ185" s="984"/>
      <c r="LHR185" s="984"/>
      <c r="LHS185" s="984"/>
      <c r="LHT185" s="984"/>
      <c r="LHU185" s="984"/>
      <c r="LHV185" s="984"/>
      <c r="LHW185" s="984"/>
      <c r="LHX185" s="984"/>
      <c r="LHY185" s="984"/>
      <c r="LHZ185" s="984"/>
      <c r="LIA185" s="984"/>
      <c r="LIB185" s="984"/>
      <c r="LIC185" s="984"/>
      <c r="LID185" s="984"/>
      <c r="LIE185" s="984"/>
      <c r="LIF185" s="984"/>
      <c r="LIG185" s="984"/>
      <c r="LIH185" s="984"/>
      <c r="LII185" s="984"/>
      <c r="LIJ185" s="984"/>
      <c r="LIK185" s="984"/>
      <c r="LIL185" s="984"/>
      <c r="LIM185" s="984"/>
      <c r="LIN185" s="984"/>
      <c r="LIO185" s="984"/>
      <c r="LIP185" s="984"/>
      <c r="LIQ185" s="984"/>
      <c r="LIR185" s="984"/>
      <c r="LIS185" s="984"/>
      <c r="LIT185" s="984"/>
      <c r="LIU185" s="984"/>
      <c r="LIV185" s="984"/>
      <c r="LIW185" s="984"/>
      <c r="LIX185" s="984"/>
      <c r="LIY185" s="984"/>
      <c r="LIZ185" s="984"/>
      <c r="LJA185" s="984"/>
      <c r="LJB185" s="984"/>
      <c r="LJC185" s="984"/>
      <c r="LJD185" s="984"/>
      <c r="LJE185" s="984"/>
      <c r="LJF185" s="984"/>
      <c r="LJG185" s="984"/>
      <c r="LJH185" s="984"/>
      <c r="LJI185" s="984"/>
      <c r="LJJ185" s="984"/>
      <c r="LJK185" s="984"/>
      <c r="LJL185" s="984"/>
      <c r="LJM185" s="984"/>
      <c r="LJN185" s="984"/>
      <c r="LJO185" s="984"/>
      <c r="LJP185" s="984"/>
      <c r="LJQ185" s="984"/>
      <c r="LJR185" s="984"/>
      <c r="LJS185" s="984"/>
      <c r="LJT185" s="984"/>
      <c r="LJU185" s="984"/>
      <c r="LJV185" s="984"/>
      <c r="LJW185" s="984"/>
      <c r="LJX185" s="984"/>
      <c r="LJY185" s="984"/>
      <c r="LJZ185" s="984"/>
      <c r="LKA185" s="984"/>
      <c r="LKB185" s="984"/>
      <c r="LKC185" s="984"/>
      <c r="LKD185" s="984"/>
      <c r="LKE185" s="984"/>
      <c r="LKF185" s="984"/>
      <c r="LKG185" s="984"/>
      <c r="LKH185" s="984"/>
      <c r="LKI185" s="984"/>
      <c r="LKJ185" s="984"/>
      <c r="LKK185" s="984"/>
      <c r="LKL185" s="984"/>
      <c r="LKM185" s="984"/>
      <c r="LKN185" s="984"/>
      <c r="LKO185" s="984"/>
      <c r="LKP185" s="984"/>
      <c r="LKQ185" s="984"/>
      <c r="LKR185" s="984"/>
      <c r="LKS185" s="984"/>
      <c r="LKT185" s="984"/>
      <c r="LKU185" s="984"/>
      <c r="LKV185" s="984"/>
      <c r="LKW185" s="984"/>
      <c r="LKX185" s="984"/>
      <c r="LKY185" s="984"/>
      <c r="LKZ185" s="984"/>
      <c r="LLA185" s="984"/>
      <c r="LLB185" s="984"/>
      <c r="LLC185" s="984"/>
      <c r="LLD185" s="984"/>
      <c r="LLE185" s="984"/>
      <c r="LLF185" s="984"/>
      <c r="LLG185" s="984"/>
      <c r="LLH185" s="984"/>
      <c r="LLI185" s="984"/>
      <c r="LLJ185" s="984"/>
      <c r="LLK185" s="984"/>
      <c r="LLL185" s="984"/>
      <c r="LLM185" s="984"/>
      <c r="LLN185" s="984"/>
      <c r="LLO185" s="984"/>
      <c r="LLP185" s="984"/>
      <c r="LLQ185" s="984"/>
      <c r="LLR185" s="984"/>
      <c r="LLS185" s="984"/>
      <c r="LLT185" s="984"/>
      <c r="LLU185" s="984"/>
      <c r="LLV185" s="984"/>
      <c r="LLW185" s="984"/>
      <c r="LLX185" s="984"/>
      <c r="LLY185" s="984"/>
      <c r="LLZ185" s="984"/>
      <c r="LMA185" s="984"/>
      <c r="LMB185" s="984"/>
      <c r="LMC185" s="984"/>
      <c r="LMD185" s="984"/>
      <c r="LME185" s="984"/>
      <c r="LMF185" s="984"/>
      <c r="LMG185" s="984"/>
      <c r="LMH185" s="984"/>
      <c r="LMI185" s="984"/>
      <c r="LMJ185" s="984"/>
      <c r="LMK185" s="984"/>
      <c r="LML185" s="984"/>
      <c r="LMM185" s="984"/>
      <c r="LMN185" s="984"/>
      <c r="LMO185" s="984"/>
      <c r="LMP185" s="984"/>
      <c r="LMQ185" s="984"/>
      <c r="LMR185" s="984"/>
      <c r="LMS185" s="984"/>
      <c r="LMT185" s="984"/>
      <c r="LMU185" s="984"/>
      <c r="LMV185" s="984"/>
      <c r="LMW185" s="984"/>
      <c r="LMX185" s="984"/>
      <c r="LMY185" s="984"/>
      <c r="LMZ185" s="984"/>
      <c r="LNA185" s="984"/>
      <c r="LNB185" s="984"/>
      <c r="LNC185" s="984"/>
      <c r="LND185" s="984"/>
      <c r="LNE185" s="984"/>
      <c r="LNF185" s="984"/>
      <c r="LNG185" s="984"/>
      <c r="LNH185" s="984"/>
      <c r="LNI185" s="984"/>
      <c r="LNJ185" s="984"/>
      <c r="LNK185" s="984"/>
      <c r="LNL185" s="984"/>
      <c r="LNM185" s="984"/>
      <c r="LNN185" s="984"/>
      <c r="LNO185" s="984"/>
      <c r="LNP185" s="984"/>
      <c r="LNQ185" s="984"/>
      <c r="LNR185" s="984"/>
      <c r="LNS185" s="984"/>
      <c r="LNT185" s="984"/>
      <c r="LNU185" s="984"/>
      <c r="LNV185" s="984"/>
      <c r="LNW185" s="984"/>
      <c r="LNX185" s="984"/>
      <c r="LNY185" s="984"/>
      <c r="LNZ185" s="984"/>
      <c r="LOA185" s="984"/>
      <c r="LOB185" s="984"/>
      <c r="LOC185" s="984"/>
      <c r="LOD185" s="984"/>
      <c r="LOE185" s="984"/>
      <c r="LOF185" s="984"/>
      <c r="LOG185" s="984"/>
      <c r="LOH185" s="984"/>
      <c r="LOI185" s="984"/>
      <c r="LOJ185" s="984"/>
      <c r="LOK185" s="984"/>
      <c r="LOL185" s="984"/>
      <c r="LOM185" s="984"/>
      <c r="LON185" s="984"/>
      <c r="LOO185" s="984"/>
      <c r="LOP185" s="984"/>
      <c r="LOQ185" s="984"/>
      <c r="LOR185" s="984"/>
      <c r="LOS185" s="984"/>
      <c r="LOT185" s="984"/>
      <c r="LOU185" s="984"/>
      <c r="LOV185" s="984"/>
      <c r="LOW185" s="984"/>
      <c r="LOX185" s="984"/>
      <c r="LOY185" s="984"/>
      <c r="LOZ185" s="984"/>
      <c r="LPA185" s="984"/>
      <c r="LPB185" s="984"/>
      <c r="LPC185" s="984"/>
      <c r="LPD185" s="984"/>
      <c r="LPE185" s="984"/>
      <c r="LPF185" s="984"/>
      <c r="LPG185" s="984"/>
      <c r="LPH185" s="984"/>
      <c r="LPI185" s="984"/>
      <c r="LPJ185" s="984"/>
      <c r="LPK185" s="984"/>
      <c r="LPL185" s="984"/>
      <c r="LPM185" s="984"/>
      <c r="LPN185" s="984"/>
      <c r="LPO185" s="984"/>
      <c r="LPP185" s="984"/>
      <c r="LPQ185" s="984"/>
      <c r="LPR185" s="984"/>
      <c r="LPS185" s="984"/>
      <c r="LPT185" s="984"/>
      <c r="LPU185" s="984"/>
      <c r="LPV185" s="984"/>
      <c r="LPW185" s="984"/>
      <c r="LPX185" s="984"/>
      <c r="LPY185" s="984"/>
      <c r="LPZ185" s="984"/>
      <c r="LQA185" s="984"/>
      <c r="LQB185" s="984"/>
      <c r="LQC185" s="984"/>
      <c r="LQD185" s="984"/>
      <c r="LQE185" s="984"/>
      <c r="LQF185" s="984"/>
      <c r="LQG185" s="984"/>
      <c r="LQH185" s="984"/>
      <c r="LQI185" s="984"/>
      <c r="LQJ185" s="984"/>
      <c r="LQK185" s="984"/>
      <c r="LQL185" s="984"/>
      <c r="LQM185" s="984"/>
      <c r="LQN185" s="984"/>
      <c r="LQO185" s="984"/>
      <c r="LQP185" s="984"/>
      <c r="LQQ185" s="984"/>
      <c r="LQR185" s="984"/>
      <c r="LQS185" s="984"/>
      <c r="LQT185" s="984"/>
      <c r="LQU185" s="984"/>
      <c r="LQV185" s="984"/>
      <c r="LQW185" s="984"/>
      <c r="LQX185" s="984"/>
      <c r="LQY185" s="984"/>
      <c r="LQZ185" s="984"/>
      <c r="LRA185" s="984"/>
      <c r="LRB185" s="984"/>
      <c r="LRC185" s="984"/>
      <c r="LRD185" s="984"/>
      <c r="LRE185" s="984"/>
      <c r="LRF185" s="984"/>
      <c r="LRG185" s="984"/>
      <c r="LRH185" s="984"/>
      <c r="LRI185" s="984"/>
      <c r="LRJ185" s="984"/>
      <c r="LRK185" s="984"/>
      <c r="LRL185" s="984"/>
      <c r="LRM185" s="984"/>
      <c r="LRN185" s="984"/>
      <c r="LRO185" s="984"/>
      <c r="LRP185" s="984"/>
      <c r="LRQ185" s="984"/>
      <c r="LRR185" s="984"/>
      <c r="LRS185" s="984"/>
      <c r="LRT185" s="984"/>
      <c r="LRU185" s="984"/>
      <c r="LRV185" s="984"/>
      <c r="LRW185" s="984"/>
      <c r="LRX185" s="984"/>
      <c r="LRY185" s="984"/>
      <c r="LRZ185" s="984"/>
      <c r="LSA185" s="984"/>
      <c r="LSB185" s="984"/>
      <c r="LSC185" s="984"/>
      <c r="LSD185" s="984"/>
      <c r="LSE185" s="984"/>
      <c r="LSF185" s="984"/>
      <c r="LSG185" s="984"/>
      <c r="LSH185" s="984"/>
      <c r="LSI185" s="984"/>
      <c r="LSJ185" s="984"/>
      <c r="LSK185" s="984"/>
      <c r="LSL185" s="984"/>
      <c r="LSM185" s="984"/>
      <c r="LSN185" s="984"/>
      <c r="LSO185" s="984"/>
      <c r="LSP185" s="984"/>
      <c r="LSQ185" s="984"/>
      <c r="LSR185" s="984"/>
      <c r="LSS185" s="984"/>
      <c r="LST185" s="984"/>
      <c r="LSU185" s="984"/>
      <c r="LSV185" s="984"/>
      <c r="LSW185" s="984"/>
      <c r="LSX185" s="984"/>
      <c r="LSY185" s="984"/>
      <c r="LSZ185" s="984"/>
      <c r="LTA185" s="984"/>
      <c r="LTB185" s="984"/>
      <c r="LTC185" s="984"/>
      <c r="LTD185" s="984"/>
      <c r="LTE185" s="984"/>
      <c r="LTF185" s="984"/>
      <c r="LTG185" s="984"/>
      <c r="LTH185" s="984"/>
      <c r="LTI185" s="984"/>
      <c r="LTJ185" s="984"/>
      <c r="LTK185" s="984"/>
      <c r="LTL185" s="984"/>
      <c r="LTM185" s="984"/>
      <c r="LTN185" s="984"/>
      <c r="LTO185" s="984"/>
      <c r="LTP185" s="984"/>
      <c r="LTQ185" s="984"/>
      <c r="LTR185" s="984"/>
      <c r="LTS185" s="984"/>
      <c r="LTT185" s="984"/>
      <c r="LTU185" s="984"/>
      <c r="LTV185" s="984"/>
      <c r="LTW185" s="984"/>
      <c r="LTX185" s="984"/>
      <c r="LTY185" s="984"/>
      <c r="LTZ185" s="984"/>
      <c r="LUA185" s="984"/>
      <c r="LUB185" s="984"/>
      <c r="LUC185" s="984"/>
      <c r="LUD185" s="984"/>
      <c r="LUE185" s="984"/>
      <c r="LUF185" s="984"/>
      <c r="LUG185" s="984"/>
      <c r="LUH185" s="984"/>
      <c r="LUI185" s="984"/>
      <c r="LUJ185" s="984"/>
      <c r="LUK185" s="984"/>
      <c r="LUL185" s="984"/>
      <c r="LUM185" s="984"/>
      <c r="LUN185" s="984"/>
      <c r="LUO185" s="984"/>
      <c r="LUP185" s="984"/>
      <c r="LUQ185" s="984"/>
      <c r="LUR185" s="984"/>
      <c r="LUS185" s="984"/>
      <c r="LUT185" s="984"/>
      <c r="LUU185" s="984"/>
      <c r="LUV185" s="984"/>
      <c r="LUW185" s="984"/>
      <c r="LUX185" s="984"/>
      <c r="LUY185" s="984"/>
      <c r="LUZ185" s="984"/>
      <c r="LVA185" s="984"/>
      <c r="LVB185" s="984"/>
      <c r="LVC185" s="984"/>
      <c r="LVD185" s="984"/>
      <c r="LVE185" s="984"/>
      <c r="LVF185" s="984"/>
      <c r="LVG185" s="984"/>
      <c r="LVH185" s="984"/>
      <c r="LVI185" s="984"/>
      <c r="LVJ185" s="984"/>
      <c r="LVK185" s="984"/>
      <c r="LVL185" s="984"/>
      <c r="LVM185" s="984"/>
      <c r="LVN185" s="984"/>
      <c r="LVO185" s="984"/>
      <c r="LVP185" s="984"/>
      <c r="LVQ185" s="984"/>
      <c r="LVR185" s="984"/>
      <c r="LVS185" s="984"/>
      <c r="LVT185" s="984"/>
      <c r="LVU185" s="984"/>
      <c r="LVV185" s="984"/>
      <c r="LVW185" s="984"/>
      <c r="LVX185" s="984"/>
      <c r="LVY185" s="984"/>
      <c r="LVZ185" s="984"/>
      <c r="LWA185" s="984"/>
      <c r="LWB185" s="984"/>
      <c r="LWC185" s="984"/>
      <c r="LWD185" s="984"/>
      <c r="LWE185" s="984"/>
      <c r="LWF185" s="984"/>
      <c r="LWG185" s="984"/>
      <c r="LWH185" s="984"/>
      <c r="LWI185" s="984"/>
      <c r="LWJ185" s="984"/>
      <c r="LWK185" s="984"/>
      <c r="LWL185" s="984"/>
      <c r="LWM185" s="984"/>
      <c r="LWN185" s="984"/>
      <c r="LWO185" s="984"/>
      <c r="LWP185" s="984"/>
      <c r="LWQ185" s="984"/>
      <c r="LWR185" s="984"/>
      <c r="LWS185" s="984"/>
      <c r="LWT185" s="984"/>
      <c r="LWU185" s="984"/>
      <c r="LWV185" s="984"/>
      <c r="LWW185" s="984"/>
      <c r="LWX185" s="984"/>
      <c r="LWY185" s="984"/>
      <c r="LWZ185" s="984"/>
      <c r="LXA185" s="984"/>
      <c r="LXB185" s="984"/>
      <c r="LXC185" s="984"/>
      <c r="LXD185" s="984"/>
      <c r="LXE185" s="984"/>
      <c r="LXF185" s="984"/>
      <c r="LXG185" s="984"/>
      <c r="LXH185" s="984"/>
      <c r="LXI185" s="984"/>
      <c r="LXJ185" s="984"/>
      <c r="LXK185" s="984"/>
      <c r="LXL185" s="984"/>
      <c r="LXM185" s="984"/>
      <c r="LXN185" s="984"/>
      <c r="LXO185" s="984"/>
      <c r="LXP185" s="984"/>
      <c r="LXQ185" s="984"/>
      <c r="LXR185" s="984"/>
      <c r="LXS185" s="984"/>
      <c r="LXT185" s="984"/>
      <c r="LXU185" s="984"/>
      <c r="LXV185" s="984"/>
      <c r="LXW185" s="984"/>
      <c r="LXX185" s="984"/>
      <c r="LXY185" s="984"/>
      <c r="LXZ185" s="984"/>
      <c r="LYA185" s="984"/>
      <c r="LYB185" s="984"/>
      <c r="LYC185" s="984"/>
      <c r="LYD185" s="984"/>
      <c r="LYE185" s="984"/>
      <c r="LYF185" s="984"/>
      <c r="LYG185" s="984"/>
      <c r="LYH185" s="984"/>
      <c r="LYI185" s="984"/>
      <c r="LYJ185" s="984"/>
      <c r="LYK185" s="984"/>
      <c r="LYL185" s="984"/>
      <c r="LYM185" s="984"/>
      <c r="LYN185" s="984"/>
      <c r="LYO185" s="984"/>
      <c r="LYP185" s="984"/>
      <c r="LYQ185" s="984"/>
      <c r="LYR185" s="984"/>
      <c r="LYS185" s="984"/>
      <c r="LYT185" s="984"/>
      <c r="LYU185" s="984"/>
      <c r="LYV185" s="984"/>
      <c r="LYW185" s="984"/>
      <c r="LYX185" s="984"/>
      <c r="LYY185" s="984"/>
      <c r="LYZ185" s="984"/>
      <c r="LZA185" s="984"/>
      <c r="LZB185" s="984"/>
      <c r="LZC185" s="984"/>
      <c r="LZD185" s="984"/>
      <c r="LZE185" s="984"/>
      <c r="LZF185" s="984"/>
      <c r="LZG185" s="984"/>
      <c r="LZH185" s="984"/>
      <c r="LZI185" s="984"/>
      <c r="LZJ185" s="984"/>
      <c r="LZK185" s="984"/>
      <c r="LZL185" s="984"/>
      <c r="LZM185" s="984"/>
      <c r="LZN185" s="984"/>
      <c r="LZO185" s="984"/>
      <c r="LZP185" s="984"/>
      <c r="LZQ185" s="984"/>
      <c r="LZR185" s="984"/>
      <c r="LZS185" s="984"/>
      <c r="LZT185" s="984"/>
      <c r="LZU185" s="984"/>
      <c r="LZV185" s="984"/>
      <c r="LZW185" s="984"/>
      <c r="LZX185" s="984"/>
      <c r="LZY185" s="984"/>
      <c r="LZZ185" s="984"/>
      <c r="MAA185" s="984"/>
      <c r="MAB185" s="984"/>
      <c r="MAC185" s="984"/>
      <c r="MAD185" s="984"/>
      <c r="MAE185" s="984"/>
      <c r="MAF185" s="984"/>
      <c r="MAG185" s="984"/>
      <c r="MAH185" s="984"/>
      <c r="MAI185" s="984"/>
      <c r="MAJ185" s="984"/>
      <c r="MAK185" s="984"/>
      <c r="MAL185" s="984"/>
      <c r="MAM185" s="984"/>
      <c r="MAN185" s="984"/>
      <c r="MAO185" s="984"/>
      <c r="MAP185" s="984"/>
      <c r="MAQ185" s="984"/>
      <c r="MAR185" s="984"/>
      <c r="MAS185" s="984"/>
      <c r="MAT185" s="984"/>
      <c r="MAU185" s="984"/>
      <c r="MAV185" s="984"/>
      <c r="MAW185" s="984"/>
      <c r="MAX185" s="984"/>
      <c r="MAY185" s="984"/>
      <c r="MAZ185" s="984"/>
      <c r="MBA185" s="984"/>
      <c r="MBB185" s="984"/>
      <c r="MBC185" s="984"/>
      <c r="MBD185" s="984"/>
      <c r="MBE185" s="984"/>
      <c r="MBF185" s="984"/>
      <c r="MBG185" s="984"/>
      <c r="MBH185" s="984"/>
      <c r="MBI185" s="984"/>
      <c r="MBJ185" s="984"/>
      <c r="MBK185" s="984"/>
      <c r="MBL185" s="984"/>
      <c r="MBM185" s="984"/>
      <c r="MBN185" s="984"/>
      <c r="MBO185" s="984"/>
      <c r="MBP185" s="984"/>
      <c r="MBQ185" s="984"/>
      <c r="MBR185" s="984"/>
      <c r="MBS185" s="984"/>
      <c r="MBT185" s="984"/>
      <c r="MBU185" s="984"/>
      <c r="MBV185" s="984"/>
      <c r="MBW185" s="984"/>
      <c r="MBX185" s="984"/>
      <c r="MBY185" s="984"/>
      <c r="MBZ185" s="984"/>
      <c r="MCA185" s="984"/>
      <c r="MCB185" s="984"/>
      <c r="MCC185" s="984"/>
      <c r="MCD185" s="984"/>
      <c r="MCE185" s="984"/>
      <c r="MCF185" s="984"/>
      <c r="MCG185" s="984"/>
      <c r="MCH185" s="984"/>
      <c r="MCI185" s="984"/>
      <c r="MCJ185" s="984"/>
      <c r="MCK185" s="984"/>
      <c r="MCL185" s="984"/>
      <c r="MCM185" s="984"/>
      <c r="MCN185" s="984"/>
      <c r="MCO185" s="984"/>
      <c r="MCP185" s="984"/>
      <c r="MCQ185" s="984"/>
      <c r="MCR185" s="984"/>
      <c r="MCS185" s="984"/>
      <c r="MCT185" s="984"/>
      <c r="MCU185" s="984"/>
      <c r="MCV185" s="984"/>
      <c r="MCW185" s="984"/>
      <c r="MCX185" s="984"/>
      <c r="MCY185" s="984"/>
      <c r="MCZ185" s="984"/>
      <c r="MDA185" s="984"/>
      <c r="MDB185" s="984"/>
      <c r="MDC185" s="984"/>
      <c r="MDD185" s="984"/>
      <c r="MDE185" s="984"/>
      <c r="MDF185" s="984"/>
      <c r="MDG185" s="984"/>
      <c r="MDH185" s="984"/>
      <c r="MDI185" s="984"/>
      <c r="MDJ185" s="984"/>
      <c r="MDK185" s="984"/>
      <c r="MDL185" s="984"/>
      <c r="MDM185" s="984"/>
      <c r="MDN185" s="984"/>
      <c r="MDO185" s="984"/>
      <c r="MDP185" s="984"/>
      <c r="MDQ185" s="984"/>
      <c r="MDR185" s="984"/>
      <c r="MDS185" s="984"/>
      <c r="MDT185" s="984"/>
      <c r="MDU185" s="984"/>
      <c r="MDV185" s="984"/>
      <c r="MDW185" s="984"/>
      <c r="MDX185" s="984"/>
      <c r="MDY185" s="984"/>
      <c r="MDZ185" s="984"/>
      <c r="MEA185" s="984"/>
      <c r="MEB185" s="984"/>
      <c r="MEC185" s="984"/>
      <c r="MED185" s="984"/>
      <c r="MEE185" s="984"/>
      <c r="MEF185" s="984"/>
      <c r="MEG185" s="984"/>
      <c r="MEH185" s="984"/>
      <c r="MEI185" s="984"/>
      <c r="MEJ185" s="984"/>
      <c r="MEK185" s="984"/>
      <c r="MEL185" s="984"/>
      <c r="MEM185" s="984"/>
      <c r="MEN185" s="984"/>
      <c r="MEO185" s="984"/>
      <c r="MEP185" s="984"/>
      <c r="MEQ185" s="984"/>
      <c r="MER185" s="984"/>
      <c r="MES185" s="984"/>
      <c r="MET185" s="984"/>
      <c r="MEU185" s="984"/>
      <c r="MEV185" s="984"/>
      <c r="MEW185" s="984"/>
      <c r="MEX185" s="984"/>
      <c r="MEY185" s="984"/>
      <c r="MEZ185" s="984"/>
      <c r="MFA185" s="984"/>
      <c r="MFB185" s="984"/>
      <c r="MFC185" s="984"/>
      <c r="MFD185" s="984"/>
      <c r="MFE185" s="984"/>
      <c r="MFF185" s="984"/>
      <c r="MFG185" s="984"/>
      <c r="MFH185" s="984"/>
      <c r="MFI185" s="984"/>
      <c r="MFJ185" s="984"/>
      <c r="MFK185" s="984"/>
      <c r="MFL185" s="984"/>
      <c r="MFM185" s="984"/>
      <c r="MFN185" s="984"/>
      <c r="MFO185" s="984"/>
      <c r="MFP185" s="984"/>
      <c r="MFQ185" s="984"/>
      <c r="MFR185" s="984"/>
      <c r="MFS185" s="984"/>
      <c r="MFT185" s="984"/>
      <c r="MFU185" s="984"/>
      <c r="MFV185" s="984"/>
      <c r="MFW185" s="984"/>
      <c r="MFX185" s="984"/>
      <c r="MFY185" s="984"/>
      <c r="MFZ185" s="984"/>
      <c r="MGA185" s="984"/>
      <c r="MGB185" s="984"/>
      <c r="MGC185" s="984"/>
      <c r="MGD185" s="984"/>
      <c r="MGE185" s="984"/>
      <c r="MGF185" s="984"/>
      <c r="MGG185" s="984"/>
      <c r="MGH185" s="984"/>
      <c r="MGI185" s="984"/>
      <c r="MGJ185" s="984"/>
      <c r="MGK185" s="984"/>
      <c r="MGL185" s="984"/>
      <c r="MGM185" s="984"/>
      <c r="MGN185" s="984"/>
      <c r="MGO185" s="984"/>
      <c r="MGP185" s="984"/>
      <c r="MGQ185" s="984"/>
      <c r="MGR185" s="984"/>
      <c r="MGS185" s="984"/>
      <c r="MGT185" s="984"/>
      <c r="MGU185" s="984"/>
      <c r="MGV185" s="984"/>
      <c r="MGW185" s="984"/>
      <c r="MGX185" s="984"/>
      <c r="MGY185" s="984"/>
      <c r="MGZ185" s="984"/>
      <c r="MHA185" s="984"/>
      <c r="MHB185" s="984"/>
      <c r="MHC185" s="984"/>
      <c r="MHD185" s="984"/>
      <c r="MHE185" s="984"/>
      <c r="MHF185" s="984"/>
      <c r="MHG185" s="984"/>
      <c r="MHH185" s="984"/>
      <c r="MHI185" s="984"/>
      <c r="MHJ185" s="984"/>
      <c r="MHK185" s="984"/>
      <c r="MHL185" s="984"/>
      <c r="MHM185" s="984"/>
      <c r="MHN185" s="984"/>
      <c r="MHO185" s="984"/>
      <c r="MHP185" s="984"/>
      <c r="MHQ185" s="984"/>
      <c r="MHR185" s="984"/>
      <c r="MHS185" s="984"/>
      <c r="MHT185" s="984"/>
      <c r="MHU185" s="984"/>
      <c r="MHV185" s="984"/>
      <c r="MHW185" s="984"/>
      <c r="MHX185" s="984"/>
      <c r="MHY185" s="984"/>
      <c r="MHZ185" s="984"/>
      <c r="MIA185" s="984"/>
      <c r="MIB185" s="984"/>
      <c r="MIC185" s="984"/>
      <c r="MID185" s="984"/>
      <c r="MIE185" s="984"/>
      <c r="MIF185" s="984"/>
      <c r="MIG185" s="984"/>
      <c r="MIH185" s="984"/>
      <c r="MII185" s="984"/>
      <c r="MIJ185" s="984"/>
      <c r="MIK185" s="984"/>
      <c r="MIL185" s="984"/>
      <c r="MIM185" s="984"/>
      <c r="MIN185" s="984"/>
      <c r="MIO185" s="984"/>
      <c r="MIP185" s="984"/>
      <c r="MIQ185" s="984"/>
      <c r="MIR185" s="984"/>
      <c r="MIS185" s="984"/>
      <c r="MIT185" s="984"/>
      <c r="MIU185" s="984"/>
      <c r="MIV185" s="984"/>
      <c r="MIW185" s="984"/>
      <c r="MIX185" s="984"/>
      <c r="MIY185" s="984"/>
      <c r="MIZ185" s="984"/>
      <c r="MJA185" s="984"/>
      <c r="MJB185" s="984"/>
      <c r="MJC185" s="984"/>
      <c r="MJD185" s="984"/>
      <c r="MJE185" s="984"/>
      <c r="MJF185" s="984"/>
      <c r="MJG185" s="984"/>
      <c r="MJH185" s="984"/>
      <c r="MJI185" s="984"/>
      <c r="MJJ185" s="984"/>
      <c r="MJK185" s="984"/>
      <c r="MJL185" s="984"/>
      <c r="MJM185" s="984"/>
      <c r="MJN185" s="984"/>
      <c r="MJO185" s="984"/>
      <c r="MJP185" s="984"/>
      <c r="MJQ185" s="984"/>
      <c r="MJR185" s="984"/>
      <c r="MJS185" s="984"/>
      <c r="MJT185" s="984"/>
      <c r="MJU185" s="984"/>
      <c r="MJV185" s="984"/>
      <c r="MJW185" s="984"/>
      <c r="MJX185" s="984"/>
      <c r="MJY185" s="984"/>
      <c r="MJZ185" s="984"/>
      <c r="MKA185" s="984"/>
      <c r="MKB185" s="984"/>
      <c r="MKC185" s="984"/>
      <c r="MKD185" s="984"/>
      <c r="MKE185" s="984"/>
      <c r="MKF185" s="984"/>
      <c r="MKG185" s="984"/>
      <c r="MKH185" s="984"/>
      <c r="MKI185" s="984"/>
      <c r="MKJ185" s="984"/>
      <c r="MKK185" s="984"/>
      <c r="MKL185" s="984"/>
      <c r="MKM185" s="984"/>
      <c r="MKN185" s="984"/>
      <c r="MKO185" s="984"/>
      <c r="MKP185" s="984"/>
      <c r="MKQ185" s="984"/>
      <c r="MKR185" s="984"/>
      <c r="MKS185" s="984"/>
      <c r="MKT185" s="984"/>
      <c r="MKU185" s="984"/>
      <c r="MKV185" s="984"/>
      <c r="MKW185" s="984"/>
      <c r="MKX185" s="984"/>
      <c r="MKY185" s="984"/>
      <c r="MKZ185" s="984"/>
      <c r="MLA185" s="984"/>
      <c r="MLB185" s="984"/>
      <c r="MLC185" s="984"/>
      <c r="MLD185" s="984"/>
      <c r="MLE185" s="984"/>
      <c r="MLF185" s="984"/>
      <c r="MLG185" s="984"/>
      <c r="MLH185" s="984"/>
      <c r="MLI185" s="984"/>
      <c r="MLJ185" s="984"/>
      <c r="MLK185" s="984"/>
      <c r="MLL185" s="984"/>
      <c r="MLM185" s="984"/>
      <c r="MLN185" s="984"/>
      <c r="MLO185" s="984"/>
      <c r="MLP185" s="984"/>
      <c r="MLQ185" s="984"/>
      <c r="MLR185" s="984"/>
      <c r="MLS185" s="984"/>
      <c r="MLT185" s="984"/>
      <c r="MLU185" s="984"/>
      <c r="MLV185" s="984"/>
      <c r="MLW185" s="984"/>
      <c r="MLX185" s="984"/>
      <c r="MLY185" s="984"/>
      <c r="MLZ185" s="984"/>
      <c r="MMA185" s="984"/>
      <c r="MMB185" s="984"/>
      <c r="MMC185" s="984"/>
      <c r="MMD185" s="984"/>
      <c r="MME185" s="984"/>
      <c r="MMF185" s="984"/>
      <c r="MMG185" s="984"/>
      <c r="MMH185" s="984"/>
      <c r="MMI185" s="984"/>
      <c r="MMJ185" s="984"/>
      <c r="MMK185" s="984"/>
      <c r="MML185" s="984"/>
      <c r="MMM185" s="984"/>
      <c r="MMN185" s="984"/>
      <c r="MMO185" s="984"/>
      <c r="MMP185" s="984"/>
      <c r="MMQ185" s="984"/>
      <c r="MMR185" s="984"/>
      <c r="MMS185" s="984"/>
      <c r="MMT185" s="984"/>
      <c r="MMU185" s="984"/>
      <c r="MMV185" s="984"/>
      <c r="MMW185" s="984"/>
      <c r="MMX185" s="984"/>
      <c r="MMY185" s="984"/>
      <c r="MMZ185" s="984"/>
      <c r="MNA185" s="984"/>
      <c r="MNB185" s="984"/>
      <c r="MNC185" s="984"/>
      <c r="MND185" s="984"/>
      <c r="MNE185" s="984"/>
      <c r="MNF185" s="984"/>
      <c r="MNG185" s="984"/>
      <c r="MNH185" s="984"/>
      <c r="MNI185" s="984"/>
      <c r="MNJ185" s="984"/>
      <c r="MNK185" s="984"/>
      <c r="MNL185" s="984"/>
      <c r="MNM185" s="984"/>
      <c r="MNN185" s="984"/>
      <c r="MNO185" s="984"/>
      <c r="MNP185" s="984"/>
      <c r="MNQ185" s="984"/>
      <c r="MNR185" s="984"/>
      <c r="MNS185" s="984"/>
      <c r="MNT185" s="984"/>
      <c r="MNU185" s="984"/>
      <c r="MNV185" s="984"/>
      <c r="MNW185" s="984"/>
      <c r="MNX185" s="984"/>
      <c r="MNY185" s="984"/>
      <c r="MNZ185" s="984"/>
      <c r="MOA185" s="984"/>
      <c r="MOB185" s="984"/>
      <c r="MOC185" s="984"/>
      <c r="MOD185" s="984"/>
      <c r="MOE185" s="984"/>
      <c r="MOF185" s="984"/>
      <c r="MOG185" s="984"/>
      <c r="MOH185" s="984"/>
      <c r="MOI185" s="984"/>
      <c r="MOJ185" s="984"/>
      <c r="MOK185" s="984"/>
      <c r="MOL185" s="984"/>
      <c r="MOM185" s="984"/>
      <c r="MON185" s="984"/>
      <c r="MOO185" s="984"/>
      <c r="MOP185" s="984"/>
      <c r="MOQ185" s="984"/>
      <c r="MOR185" s="984"/>
      <c r="MOS185" s="984"/>
      <c r="MOT185" s="984"/>
      <c r="MOU185" s="984"/>
      <c r="MOV185" s="984"/>
      <c r="MOW185" s="984"/>
      <c r="MOX185" s="984"/>
      <c r="MOY185" s="984"/>
      <c r="MOZ185" s="984"/>
      <c r="MPA185" s="984"/>
      <c r="MPB185" s="984"/>
      <c r="MPC185" s="984"/>
      <c r="MPD185" s="984"/>
      <c r="MPE185" s="984"/>
      <c r="MPF185" s="984"/>
      <c r="MPG185" s="984"/>
      <c r="MPH185" s="984"/>
      <c r="MPI185" s="984"/>
      <c r="MPJ185" s="984"/>
      <c r="MPK185" s="984"/>
      <c r="MPL185" s="984"/>
      <c r="MPM185" s="984"/>
      <c r="MPN185" s="984"/>
      <c r="MPO185" s="984"/>
      <c r="MPP185" s="984"/>
      <c r="MPQ185" s="984"/>
      <c r="MPR185" s="984"/>
      <c r="MPS185" s="984"/>
      <c r="MPT185" s="984"/>
      <c r="MPU185" s="984"/>
      <c r="MPV185" s="984"/>
      <c r="MPW185" s="984"/>
      <c r="MPX185" s="984"/>
      <c r="MPY185" s="984"/>
      <c r="MPZ185" s="984"/>
      <c r="MQA185" s="984"/>
      <c r="MQB185" s="984"/>
      <c r="MQC185" s="984"/>
      <c r="MQD185" s="984"/>
      <c r="MQE185" s="984"/>
      <c r="MQF185" s="984"/>
      <c r="MQG185" s="984"/>
      <c r="MQH185" s="984"/>
      <c r="MQI185" s="984"/>
      <c r="MQJ185" s="984"/>
      <c r="MQK185" s="984"/>
      <c r="MQL185" s="984"/>
      <c r="MQM185" s="984"/>
      <c r="MQN185" s="984"/>
      <c r="MQO185" s="984"/>
      <c r="MQP185" s="984"/>
      <c r="MQQ185" s="984"/>
      <c r="MQR185" s="984"/>
      <c r="MQS185" s="984"/>
      <c r="MQT185" s="984"/>
      <c r="MQU185" s="984"/>
      <c r="MQV185" s="984"/>
      <c r="MQW185" s="984"/>
      <c r="MQX185" s="984"/>
      <c r="MQY185" s="984"/>
      <c r="MQZ185" s="984"/>
      <c r="MRA185" s="984"/>
      <c r="MRB185" s="984"/>
      <c r="MRC185" s="984"/>
      <c r="MRD185" s="984"/>
      <c r="MRE185" s="984"/>
      <c r="MRF185" s="984"/>
      <c r="MRG185" s="984"/>
      <c r="MRH185" s="984"/>
      <c r="MRI185" s="984"/>
      <c r="MRJ185" s="984"/>
      <c r="MRK185" s="984"/>
      <c r="MRL185" s="984"/>
      <c r="MRM185" s="984"/>
      <c r="MRN185" s="984"/>
      <c r="MRO185" s="984"/>
      <c r="MRP185" s="984"/>
      <c r="MRQ185" s="984"/>
      <c r="MRR185" s="984"/>
      <c r="MRS185" s="984"/>
      <c r="MRT185" s="984"/>
      <c r="MRU185" s="984"/>
      <c r="MRV185" s="984"/>
      <c r="MRW185" s="984"/>
      <c r="MRX185" s="984"/>
      <c r="MRY185" s="984"/>
      <c r="MRZ185" s="984"/>
      <c r="MSA185" s="984"/>
      <c r="MSB185" s="984"/>
      <c r="MSC185" s="984"/>
      <c r="MSD185" s="984"/>
      <c r="MSE185" s="984"/>
      <c r="MSF185" s="984"/>
      <c r="MSG185" s="984"/>
      <c r="MSH185" s="984"/>
      <c r="MSI185" s="984"/>
      <c r="MSJ185" s="984"/>
      <c r="MSK185" s="984"/>
      <c r="MSL185" s="984"/>
      <c r="MSM185" s="984"/>
      <c r="MSN185" s="984"/>
      <c r="MSO185" s="984"/>
      <c r="MSP185" s="984"/>
      <c r="MSQ185" s="984"/>
      <c r="MSR185" s="984"/>
      <c r="MSS185" s="984"/>
      <c r="MST185" s="984"/>
      <c r="MSU185" s="984"/>
      <c r="MSV185" s="984"/>
      <c r="MSW185" s="984"/>
      <c r="MSX185" s="984"/>
      <c r="MSY185" s="984"/>
      <c r="MSZ185" s="984"/>
      <c r="MTA185" s="984"/>
      <c r="MTB185" s="984"/>
      <c r="MTC185" s="984"/>
      <c r="MTD185" s="984"/>
      <c r="MTE185" s="984"/>
      <c r="MTF185" s="984"/>
      <c r="MTG185" s="984"/>
      <c r="MTH185" s="984"/>
      <c r="MTI185" s="984"/>
      <c r="MTJ185" s="984"/>
      <c r="MTK185" s="984"/>
      <c r="MTL185" s="984"/>
      <c r="MTM185" s="984"/>
      <c r="MTN185" s="984"/>
      <c r="MTO185" s="984"/>
      <c r="MTP185" s="984"/>
      <c r="MTQ185" s="984"/>
      <c r="MTR185" s="984"/>
      <c r="MTS185" s="984"/>
      <c r="MTT185" s="984"/>
      <c r="MTU185" s="984"/>
      <c r="MTV185" s="984"/>
      <c r="MTW185" s="984"/>
      <c r="MTX185" s="984"/>
      <c r="MTY185" s="984"/>
      <c r="MTZ185" s="984"/>
      <c r="MUA185" s="984"/>
      <c r="MUB185" s="984"/>
      <c r="MUC185" s="984"/>
      <c r="MUD185" s="984"/>
      <c r="MUE185" s="984"/>
      <c r="MUF185" s="984"/>
      <c r="MUG185" s="984"/>
      <c r="MUH185" s="984"/>
      <c r="MUI185" s="984"/>
      <c r="MUJ185" s="984"/>
      <c r="MUK185" s="984"/>
      <c r="MUL185" s="984"/>
      <c r="MUM185" s="984"/>
      <c r="MUN185" s="984"/>
      <c r="MUO185" s="984"/>
      <c r="MUP185" s="984"/>
      <c r="MUQ185" s="984"/>
      <c r="MUR185" s="984"/>
      <c r="MUS185" s="984"/>
      <c r="MUT185" s="984"/>
      <c r="MUU185" s="984"/>
      <c r="MUV185" s="984"/>
      <c r="MUW185" s="984"/>
      <c r="MUX185" s="984"/>
      <c r="MUY185" s="984"/>
      <c r="MUZ185" s="984"/>
      <c r="MVA185" s="984"/>
      <c r="MVB185" s="984"/>
      <c r="MVC185" s="984"/>
      <c r="MVD185" s="984"/>
      <c r="MVE185" s="984"/>
      <c r="MVF185" s="984"/>
      <c r="MVG185" s="984"/>
      <c r="MVH185" s="984"/>
      <c r="MVI185" s="984"/>
      <c r="MVJ185" s="984"/>
      <c r="MVK185" s="984"/>
      <c r="MVL185" s="984"/>
      <c r="MVM185" s="984"/>
      <c r="MVN185" s="984"/>
      <c r="MVO185" s="984"/>
      <c r="MVP185" s="984"/>
      <c r="MVQ185" s="984"/>
      <c r="MVR185" s="984"/>
      <c r="MVS185" s="984"/>
      <c r="MVT185" s="984"/>
      <c r="MVU185" s="984"/>
      <c r="MVV185" s="984"/>
      <c r="MVW185" s="984"/>
      <c r="MVX185" s="984"/>
      <c r="MVY185" s="984"/>
      <c r="MVZ185" s="984"/>
      <c r="MWA185" s="984"/>
      <c r="MWB185" s="984"/>
      <c r="MWC185" s="984"/>
      <c r="MWD185" s="984"/>
      <c r="MWE185" s="984"/>
      <c r="MWF185" s="984"/>
      <c r="MWG185" s="984"/>
      <c r="MWH185" s="984"/>
      <c r="MWI185" s="984"/>
      <c r="MWJ185" s="984"/>
      <c r="MWK185" s="984"/>
      <c r="MWL185" s="984"/>
      <c r="MWM185" s="984"/>
      <c r="MWN185" s="984"/>
      <c r="MWO185" s="984"/>
      <c r="MWP185" s="984"/>
      <c r="MWQ185" s="984"/>
      <c r="MWR185" s="984"/>
      <c r="MWS185" s="984"/>
      <c r="MWT185" s="984"/>
      <c r="MWU185" s="984"/>
      <c r="MWV185" s="984"/>
      <c r="MWW185" s="984"/>
      <c r="MWX185" s="984"/>
      <c r="MWY185" s="984"/>
      <c r="MWZ185" s="984"/>
      <c r="MXA185" s="984"/>
      <c r="MXB185" s="984"/>
      <c r="MXC185" s="984"/>
      <c r="MXD185" s="984"/>
      <c r="MXE185" s="984"/>
      <c r="MXF185" s="984"/>
      <c r="MXG185" s="984"/>
      <c r="MXH185" s="984"/>
      <c r="MXI185" s="984"/>
      <c r="MXJ185" s="984"/>
      <c r="MXK185" s="984"/>
      <c r="MXL185" s="984"/>
      <c r="MXM185" s="984"/>
      <c r="MXN185" s="984"/>
      <c r="MXO185" s="984"/>
      <c r="MXP185" s="984"/>
      <c r="MXQ185" s="984"/>
      <c r="MXR185" s="984"/>
      <c r="MXS185" s="984"/>
      <c r="MXT185" s="984"/>
      <c r="MXU185" s="984"/>
      <c r="MXV185" s="984"/>
      <c r="MXW185" s="984"/>
      <c r="MXX185" s="984"/>
      <c r="MXY185" s="984"/>
      <c r="MXZ185" s="984"/>
      <c r="MYA185" s="984"/>
      <c r="MYB185" s="984"/>
      <c r="MYC185" s="984"/>
      <c r="MYD185" s="984"/>
      <c r="MYE185" s="984"/>
      <c r="MYF185" s="984"/>
      <c r="MYG185" s="984"/>
      <c r="MYH185" s="984"/>
      <c r="MYI185" s="984"/>
      <c r="MYJ185" s="984"/>
      <c r="MYK185" s="984"/>
      <c r="MYL185" s="984"/>
      <c r="MYM185" s="984"/>
      <c r="MYN185" s="984"/>
      <c r="MYO185" s="984"/>
      <c r="MYP185" s="984"/>
      <c r="MYQ185" s="984"/>
      <c r="MYR185" s="984"/>
      <c r="MYS185" s="984"/>
      <c r="MYT185" s="984"/>
      <c r="MYU185" s="984"/>
      <c r="MYV185" s="984"/>
      <c r="MYW185" s="984"/>
      <c r="MYX185" s="984"/>
      <c r="MYY185" s="984"/>
      <c r="MYZ185" s="984"/>
      <c r="MZA185" s="984"/>
      <c r="MZB185" s="984"/>
      <c r="MZC185" s="984"/>
      <c r="MZD185" s="984"/>
      <c r="MZE185" s="984"/>
      <c r="MZF185" s="984"/>
      <c r="MZG185" s="984"/>
      <c r="MZH185" s="984"/>
      <c r="MZI185" s="984"/>
      <c r="MZJ185" s="984"/>
      <c r="MZK185" s="984"/>
      <c r="MZL185" s="984"/>
      <c r="MZM185" s="984"/>
      <c r="MZN185" s="984"/>
      <c r="MZO185" s="984"/>
      <c r="MZP185" s="984"/>
      <c r="MZQ185" s="984"/>
      <c r="MZR185" s="984"/>
      <c r="MZS185" s="984"/>
      <c r="MZT185" s="984"/>
      <c r="MZU185" s="984"/>
      <c r="MZV185" s="984"/>
      <c r="MZW185" s="984"/>
      <c r="MZX185" s="984"/>
      <c r="MZY185" s="984"/>
      <c r="MZZ185" s="984"/>
      <c r="NAA185" s="984"/>
      <c r="NAB185" s="984"/>
      <c r="NAC185" s="984"/>
      <c r="NAD185" s="984"/>
      <c r="NAE185" s="984"/>
      <c r="NAF185" s="984"/>
      <c r="NAG185" s="984"/>
      <c r="NAH185" s="984"/>
      <c r="NAI185" s="984"/>
      <c r="NAJ185" s="984"/>
      <c r="NAK185" s="984"/>
      <c r="NAL185" s="984"/>
      <c r="NAM185" s="984"/>
      <c r="NAN185" s="984"/>
      <c r="NAO185" s="984"/>
      <c r="NAP185" s="984"/>
      <c r="NAQ185" s="984"/>
      <c r="NAR185" s="984"/>
      <c r="NAS185" s="984"/>
      <c r="NAT185" s="984"/>
      <c r="NAU185" s="984"/>
      <c r="NAV185" s="984"/>
      <c r="NAW185" s="984"/>
      <c r="NAX185" s="984"/>
      <c r="NAY185" s="984"/>
      <c r="NAZ185" s="984"/>
      <c r="NBA185" s="984"/>
      <c r="NBB185" s="984"/>
      <c r="NBC185" s="984"/>
      <c r="NBD185" s="984"/>
      <c r="NBE185" s="984"/>
      <c r="NBF185" s="984"/>
      <c r="NBG185" s="984"/>
      <c r="NBH185" s="984"/>
      <c r="NBI185" s="984"/>
      <c r="NBJ185" s="984"/>
      <c r="NBK185" s="984"/>
      <c r="NBL185" s="984"/>
      <c r="NBM185" s="984"/>
      <c r="NBN185" s="984"/>
      <c r="NBO185" s="984"/>
      <c r="NBP185" s="984"/>
      <c r="NBQ185" s="984"/>
      <c r="NBR185" s="984"/>
      <c r="NBS185" s="984"/>
      <c r="NBT185" s="984"/>
      <c r="NBU185" s="984"/>
      <c r="NBV185" s="984"/>
      <c r="NBW185" s="984"/>
      <c r="NBX185" s="984"/>
      <c r="NBY185" s="984"/>
      <c r="NBZ185" s="984"/>
      <c r="NCA185" s="984"/>
      <c r="NCB185" s="984"/>
      <c r="NCC185" s="984"/>
      <c r="NCD185" s="984"/>
      <c r="NCE185" s="984"/>
      <c r="NCF185" s="984"/>
      <c r="NCG185" s="984"/>
      <c r="NCH185" s="984"/>
      <c r="NCI185" s="984"/>
      <c r="NCJ185" s="984"/>
      <c r="NCK185" s="984"/>
      <c r="NCL185" s="984"/>
      <c r="NCM185" s="984"/>
      <c r="NCN185" s="984"/>
      <c r="NCO185" s="984"/>
      <c r="NCP185" s="984"/>
      <c r="NCQ185" s="984"/>
      <c r="NCR185" s="984"/>
      <c r="NCS185" s="984"/>
      <c r="NCT185" s="984"/>
      <c r="NCU185" s="984"/>
      <c r="NCV185" s="984"/>
      <c r="NCW185" s="984"/>
      <c r="NCX185" s="984"/>
      <c r="NCY185" s="984"/>
      <c r="NCZ185" s="984"/>
      <c r="NDA185" s="984"/>
      <c r="NDB185" s="984"/>
      <c r="NDC185" s="984"/>
      <c r="NDD185" s="984"/>
      <c r="NDE185" s="984"/>
      <c r="NDF185" s="984"/>
      <c r="NDG185" s="984"/>
      <c r="NDH185" s="984"/>
      <c r="NDI185" s="984"/>
      <c r="NDJ185" s="984"/>
      <c r="NDK185" s="984"/>
      <c r="NDL185" s="984"/>
      <c r="NDM185" s="984"/>
      <c r="NDN185" s="984"/>
      <c r="NDO185" s="984"/>
      <c r="NDP185" s="984"/>
      <c r="NDQ185" s="984"/>
      <c r="NDR185" s="984"/>
      <c r="NDS185" s="984"/>
      <c r="NDT185" s="984"/>
      <c r="NDU185" s="984"/>
      <c r="NDV185" s="984"/>
      <c r="NDW185" s="984"/>
      <c r="NDX185" s="984"/>
      <c r="NDY185" s="984"/>
      <c r="NDZ185" s="984"/>
      <c r="NEA185" s="984"/>
      <c r="NEB185" s="984"/>
      <c r="NEC185" s="984"/>
      <c r="NED185" s="984"/>
      <c r="NEE185" s="984"/>
      <c r="NEF185" s="984"/>
      <c r="NEG185" s="984"/>
      <c r="NEH185" s="984"/>
      <c r="NEI185" s="984"/>
      <c r="NEJ185" s="984"/>
      <c r="NEK185" s="984"/>
      <c r="NEL185" s="984"/>
      <c r="NEM185" s="984"/>
      <c r="NEN185" s="984"/>
      <c r="NEO185" s="984"/>
      <c r="NEP185" s="984"/>
      <c r="NEQ185" s="984"/>
      <c r="NER185" s="984"/>
      <c r="NES185" s="984"/>
      <c r="NET185" s="984"/>
      <c r="NEU185" s="984"/>
      <c r="NEV185" s="984"/>
      <c r="NEW185" s="984"/>
      <c r="NEX185" s="984"/>
      <c r="NEY185" s="984"/>
      <c r="NEZ185" s="984"/>
      <c r="NFA185" s="984"/>
      <c r="NFB185" s="984"/>
      <c r="NFC185" s="984"/>
      <c r="NFD185" s="984"/>
      <c r="NFE185" s="984"/>
      <c r="NFF185" s="984"/>
      <c r="NFG185" s="984"/>
      <c r="NFH185" s="984"/>
      <c r="NFI185" s="984"/>
      <c r="NFJ185" s="984"/>
      <c r="NFK185" s="984"/>
      <c r="NFL185" s="984"/>
      <c r="NFM185" s="984"/>
      <c r="NFN185" s="984"/>
      <c r="NFO185" s="984"/>
      <c r="NFP185" s="984"/>
      <c r="NFQ185" s="984"/>
      <c r="NFR185" s="984"/>
      <c r="NFS185" s="984"/>
      <c r="NFT185" s="984"/>
      <c r="NFU185" s="984"/>
      <c r="NFV185" s="984"/>
      <c r="NFW185" s="984"/>
      <c r="NFX185" s="984"/>
      <c r="NFY185" s="984"/>
      <c r="NFZ185" s="984"/>
      <c r="NGA185" s="984"/>
      <c r="NGB185" s="984"/>
      <c r="NGC185" s="984"/>
      <c r="NGD185" s="984"/>
      <c r="NGE185" s="984"/>
      <c r="NGF185" s="984"/>
      <c r="NGG185" s="984"/>
      <c r="NGH185" s="984"/>
      <c r="NGI185" s="984"/>
      <c r="NGJ185" s="984"/>
      <c r="NGK185" s="984"/>
      <c r="NGL185" s="984"/>
      <c r="NGM185" s="984"/>
      <c r="NGN185" s="984"/>
      <c r="NGO185" s="984"/>
      <c r="NGP185" s="984"/>
      <c r="NGQ185" s="984"/>
      <c r="NGR185" s="984"/>
      <c r="NGS185" s="984"/>
      <c r="NGT185" s="984"/>
      <c r="NGU185" s="984"/>
      <c r="NGV185" s="984"/>
      <c r="NGW185" s="984"/>
      <c r="NGX185" s="984"/>
      <c r="NGY185" s="984"/>
      <c r="NGZ185" s="984"/>
      <c r="NHA185" s="984"/>
      <c r="NHB185" s="984"/>
      <c r="NHC185" s="984"/>
      <c r="NHD185" s="984"/>
      <c r="NHE185" s="984"/>
      <c r="NHF185" s="984"/>
      <c r="NHG185" s="984"/>
      <c r="NHH185" s="984"/>
      <c r="NHI185" s="984"/>
      <c r="NHJ185" s="984"/>
      <c r="NHK185" s="984"/>
      <c r="NHL185" s="984"/>
      <c r="NHM185" s="984"/>
      <c r="NHN185" s="984"/>
      <c r="NHO185" s="984"/>
      <c r="NHP185" s="984"/>
      <c r="NHQ185" s="984"/>
      <c r="NHR185" s="984"/>
      <c r="NHS185" s="984"/>
      <c r="NHT185" s="984"/>
      <c r="NHU185" s="984"/>
      <c r="NHV185" s="984"/>
      <c r="NHW185" s="984"/>
      <c r="NHX185" s="984"/>
      <c r="NHY185" s="984"/>
      <c r="NHZ185" s="984"/>
      <c r="NIA185" s="984"/>
      <c r="NIB185" s="984"/>
      <c r="NIC185" s="984"/>
      <c r="NID185" s="984"/>
      <c r="NIE185" s="984"/>
      <c r="NIF185" s="984"/>
      <c r="NIG185" s="984"/>
      <c r="NIH185" s="984"/>
      <c r="NII185" s="984"/>
      <c r="NIJ185" s="984"/>
      <c r="NIK185" s="984"/>
      <c r="NIL185" s="984"/>
      <c r="NIM185" s="984"/>
      <c r="NIN185" s="984"/>
      <c r="NIO185" s="984"/>
      <c r="NIP185" s="984"/>
      <c r="NIQ185" s="984"/>
      <c r="NIR185" s="984"/>
      <c r="NIS185" s="984"/>
      <c r="NIT185" s="984"/>
      <c r="NIU185" s="984"/>
      <c r="NIV185" s="984"/>
      <c r="NIW185" s="984"/>
      <c r="NIX185" s="984"/>
      <c r="NIY185" s="984"/>
      <c r="NIZ185" s="984"/>
      <c r="NJA185" s="984"/>
      <c r="NJB185" s="984"/>
      <c r="NJC185" s="984"/>
      <c r="NJD185" s="984"/>
      <c r="NJE185" s="984"/>
      <c r="NJF185" s="984"/>
      <c r="NJG185" s="984"/>
      <c r="NJH185" s="984"/>
      <c r="NJI185" s="984"/>
      <c r="NJJ185" s="984"/>
      <c r="NJK185" s="984"/>
      <c r="NJL185" s="984"/>
      <c r="NJM185" s="984"/>
      <c r="NJN185" s="984"/>
      <c r="NJO185" s="984"/>
      <c r="NJP185" s="984"/>
      <c r="NJQ185" s="984"/>
      <c r="NJR185" s="984"/>
      <c r="NJS185" s="984"/>
      <c r="NJT185" s="984"/>
      <c r="NJU185" s="984"/>
      <c r="NJV185" s="984"/>
      <c r="NJW185" s="984"/>
      <c r="NJX185" s="984"/>
      <c r="NJY185" s="984"/>
      <c r="NJZ185" s="984"/>
      <c r="NKA185" s="984"/>
      <c r="NKB185" s="984"/>
      <c r="NKC185" s="984"/>
      <c r="NKD185" s="984"/>
      <c r="NKE185" s="984"/>
      <c r="NKF185" s="984"/>
      <c r="NKG185" s="984"/>
      <c r="NKH185" s="984"/>
      <c r="NKI185" s="984"/>
      <c r="NKJ185" s="984"/>
      <c r="NKK185" s="984"/>
      <c r="NKL185" s="984"/>
      <c r="NKM185" s="984"/>
      <c r="NKN185" s="984"/>
      <c r="NKO185" s="984"/>
      <c r="NKP185" s="984"/>
      <c r="NKQ185" s="984"/>
      <c r="NKR185" s="984"/>
      <c r="NKS185" s="984"/>
      <c r="NKT185" s="984"/>
      <c r="NKU185" s="984"/>
      <c r="NKV185" s="984"/>
      <c r="NKW185" s="984"/>
      <c r="NKX185" s="984"/>
      <c r="NKY185" s="984"/>
      <c r="NKZ185" s="984"/>
      <c r="NLA185" s="984"/>
      <c r="NLB185" s="984"/>
      <c r="NLC185" s="984"/>
      <c r="NLD185" s="984"/>
      <c r="NLE185" s="984"/>
      <c r="NLF185" s="984"/>
      <c r="NLG185" s="984"/>
      <c r="NLH185" s="984"/>
      <c r="NLI185" s="984"/>
      <c r="NLJ185" s="984"/>
      <c r="NLK185" s="984"/>
      <c r="NLL185" s="984"/>
      <c r="NLM185" s="984"/>
      <c r="NLN185" s="984"/>
      <c r="NLO185" s="984"/>
      <c r="NLP185" s="984"/>
      <c r="NLQ185" s="984"/>
      <c r="NLR185" s="984"/>
      <c r="NLS185" s="984"/>
      <c r="NLT185" s="984"/>
      <c r="NLU185" s="984"/>
      <c r="NLV185" s="984"/>
      <c r="NLW185" s="984"/>
      <c r="NLX185" s="984"/>
      <c r="NLY185" s="984"/>
      <c r="NLZ185" s="984"/>
      <c r="NMA185" s="984"/>
      <c r="NMB185" s="984"/>
      <c r="NMC185" s="984"/>
      <c r="NMD185" s="984"/>
      <c r="NME185" s="984"/>
      <c r="NMF185" s="984"/>
      <c r="NMG185" s="984"/>
      <c r="NMH185" s="984"/>
      <c r="NMI185" s="984"/>
      <c r="NMJ185" s="984"/>
      <c r="NMK185" s="984"/>
      <c r="NML185" s="984"/>
      <c r="NMM185" s="984"/>
      <c r="NMN185" s="984"/>
      <c r="NMO185" s="984"/>
      <c r="NMP185" s="984"/>
      <c r="NMQ185" s="984"/>
      <c r="NMR185" s="984"/>
      <c r="NMS185" s="984"/>
      <c r="NMT185" s="984"/>
      <c r="NMU185" s="984"/>
      <c r="NMV185" s="984"/>
      <c r="NMW185" s="984"/>
      <c r="NMX185" s="984"/>
      <c r="NMY185" s="984"/>
      <c r="NMZ185" s="984"/>
      <c r="NNA185" s="984"/>
      <c r="NNB185" s="984"/>
      <c r="NNC185" s="984"/>
      <c r="NND185" s="984"/>
      <c r="NNE185" s="984"/>
      <c r="NNF185" s="984"/>
      <c r="NNG185" s="984"/>
      <c r="NNH185" s="984"/>
      <c r="NNI185" s="984"/>
      <c r="NNJ185" s="984"/>
      <c r="NNK185" s="984"/>
      <c r="NNL185" s="984"/>
      <c r="NNM185" s="984"/>
      <c r="NNN185" s="984"/>
      <c r="NNO185" s="984"/>
      <c r="NNP185" s="984"/>
      <c r="NNQ185" s="984"/>
      <c r="NNR185" s="984"/>
      <c r="NNS185" s="984"/>
      <c r="NNT185" s="984"/>
      <c r="NNU185" s="984"/>
      <c r="NNV185" s="984"/>
      <c r="NNW185" s="984"/>
      <c r="NNX185" s="984"/>
      <c r="NNY185" s="984"/>
      <c r="NNZ185" s="984"/>
      <c r="NOA185" s="984"/>
      <c r="NOB185" s="984"/>
      <c r="NOC185" s="984"/>
      <c r="NOD185" s="984"/>
      <c r="NOE185" s="984"/>
      <c r="NOF185" s="984"/>
      <c r="NOG185" s="984"/>
      <c r="NOH185" s="984"/>
      <c r="NOI185" s="984"/>
      <c r="NOJ185" s="984"/>
      <c r="NOK185" s="984"/>
      <c r="NOL185" s="984"/>
      <c r="NOM185" s="984"/>
      <c r="NON185" s="984"/>
      <c r="NOO185" s="984"/>
      <c r="NOP185" s="984"/>
      <c r="NOQ185" s="984"/>
      <c r="NOR185" s="984"/>
      <c r="NOS185" s="984"/>
      <c r="NOT185" s="984"/>
      <c r="NOU185" s="984"/>
      <c r="NOV185" s="984"/>
      <c r="NOW185" s="984"/>
      <c r="NOX185" s="984"/>
      <c r="NOY185" s="984"/>
      <c r="NOZ185" s="984"/>
      <c r="NPA185" s="984"/>
      <c r="NPB185" s="984"/>
      <c r="NPC185" s="984"/>
      <c r="NPD185" s="984"/>
      <c r="NPE185" s="984"/>
      <c r="NPF185" s="984"/>
      <c r="NPG185" s="984"/>
      <c r="NPH185" s="984"/>
      <c r="NPI185" s="984"/>
      <c r="NPJ185" s="984"/>
      <c r="NPK185" s="984"/>
      <c r="NPL185" s="984"/>
      <c r="NPM185" s="984"/>
      <c r="NPN185" s="984"/>
      <c r="NPO185" s="984"/>
      <c r="NPP185" s="984"/>
      <c r="NPQ185" s="984"/>
      <c r="NPR185" s="984"/>
      <c r="NPS185" s="984"/>
      <c r="NPT185" s="984"/>
      <c r="NPU185" s="984"/>
      <c r="NPV185" s="984"/>
      <c r="NPW185" s="984"/>
      <c r="NPX185" s="984"/>
      <c r="NPY185" s="984"/>
      <c r="NPZ185" s="984"/>
      <c r="NQA185" s="984"/>
      <c r="NQB185" s="984"/>
      <c r="NQC185" s="984"/>
      <c r="NQD185" s="984"/>
      <c r="NQE185" s="984"/>
      <c r="NQF185" s="984"/>
      <c r="NQG185" s="984"/>
      <c r="NQH185" s="984"/>
      <c r="NQI185" s="984"/>
      <c r="NQJ185" s="984"/>
      <c r="NQK185" s="984"/>
      <c r="NQL185" s="984"/>
      <c r="NQM185" s="984"/>
      <c r="NQN185" s="984"/>
      <c r="NQO185" s="984"/>
      <c r="NQP185" s="984"/>
      <c r="NQQ185" s="984"/>
      <c r="NQR185" s="984"/>
      <c r="NQS185" s="984"/>
      <c r="NQT185" s="984"/>
      <c r="NQU185" s="984"/>
      <c r="NQV185" s="984"/>
      <c r="NQW185" s="984"/>
      <c r="NQX185" s="984"/>
      <c r="NQY185" s="984"/>
      <c r="NQZ185" s="984"/>
      <c r="NRA185" s="984"/>
      <c r="NRB185" s="984"/>
      <c r="NRC185" s="984"/>
      <c r="NRD185" s="984"/>
      <c r="NRE185" s="984"/>
      <c r="NRF185" s="984"/>
      <c r="NRG185" s="984"/>
      <c r="NRH185" s="984"/>
      <c r="NRI185" s="984"/>
      <c r="NRJ185" s="984"/>
      <c r="NRK185" s="984"/>
      <c r="NRL185" s="984"/>
      <c r="NRM185" s="984"/>
      <c r="NRN185" s="984"/>
      <c r="NRO185" s="984"/>
      <c r="NRP185" s="984"/>
      <c r="NRQ185" s="984"/>
      <c r="NRR185" s="984"/>
      <c r="NRS185" s="984"/>
      <c r="NRT185" s="984"/>
      <c r="NRU185" s="984"/>
      <c r="NRV185" s="984"/>
      <c r="NRW185" s="984"/>
      <c r="NRX185" s="984"/>
      <c r="NRY185" s="984"/>
      <c r="NRZ185" s="984"/>
      <c r="NSA185" s="984"/>
      <c r="NSB185" s="984"/>
      <c r="NSC185" s="984"/>
      <c r="NSD185" s="984"/>
      <c r="NSE185" s="984"/>
      <c r="NSF185" s="984"/>
      <c r="NSG185" s="984"/>
      <c r="NSH185" s="984"/>
      <c r="NSI185" s="984"/>
      <c r="NSJ185" s="984"/>
      <c r="NSK185" s="984"/>
      <c r="NSL185" s="984"/>
      <c r="NSM185" s="984"/>
      <c r="NSN185" s="984"/>
      <c r="NSO185" s="984"/>
      <c r="NSP185" s="984"/>
      <c r="NSQ185" s="984"/>
      <c r="NSR185" s="984"/>
      <c r="NSS185" s="984"/>
      <c r="NST185" s="984"/>
      <c r="NSU185" s="984"/>
      <c r="NSV185" s="984"/>
      <c r="NSW185" s="984"/>
      <c r="NSX185" s="984"/>
      <c r="NSY185" s="984"/>
      <c r="NSZ185" s="984"/>
      <c r="NTA185" s="984"/>
      <c r="NTB185" s="984"/>
      <c r="NTC185" s="984"/>
      <c r="NTD185" s="984"/>
      <c r="NTE185" s="984"/>
      <c r="NTF185" s="984"/>
      <c r="NTG185" s="984"/>
      <c r="NTH185" s="984"/>
      <c r="NTI185" s="984"/>
      <c r="NTJ185" s="984"/>
      <c r="NTK185" s="984"/>
      <c r="NTL185" s="984"/>
      <c r="NTM185" s="984"/>
      <c r="NTN185" s="984"/>
      <c r="NTO185" s="984"/>
      <c r="NTP185" s="984"/>
      <c r="NTQ185" s="984"/>
      <c r="NTR185" s="984"/>
      <c r="NTS185" s="984"/>
      <c r="NTT185" s="984"/>
      <c r="NTU185" s="984"/>
      <c r="NTV185" s="984"/>
      <c r="NTW185" s="984"/>
      <c r="NTX185" s="984"/>
      <c r="NTY185" s="984"/>
      <c r="NTZ185" s="984"/>
      <c r="NUA185" s="984"/>
      <c r="NUB185" s="984"/>
      <c r="NUC185" s="984"/>
      <c r="NUD185" s="984"/>
      <c r="NUE185" s="984"/>
      <c r="NUF185" s="984"/>
      <c r="NUG185" s="984"/>
      <c r="NUH185" s="984"/>
      <c r="NUI185" s="984"/>
      <c r="NUJ185" s="984"/>
      <c r="NUK185" s="984"/>
      <c r="NUL185" s="984"/>
      <c r="NUM185" s="984"/>
      <c r="NUN185" s="984"/>
      <c r="NUO185" s="984"/>
      <c r="NUP185" s="984"/>
      <c r="NUQ185" s="984"/>
      <c r="NUR185" s="984"/>
      <c r="NUS185" s="984"/>
      <c r="NUT185" s="984"/>
      <c r="NUU185" s="984"/>
      <c r="NUV185" s="984"/>
      <c r="NUW185" s="984"/>
      <c r="NUX185" s="984"/>
      <c r="NUY185" s="984"/>
      <c r="NUZ185" s="984"/>
      <c r="NVA185" s="984"/>
      <c r="NVB185" s="984"/>
      <c r="NVC185" s="984"/>
      <c r="NVD185" s="984"/>
      <c r="NVE185" s="984"/>
      <c r="NVF185" s="984"/>
      <c r="NVG185" s="984"/>
      <c r="NVH185" s="984"/>
      <c r="NVI185" s="984"/>
      <c r="NVJ185" s="984"/>
      <c r="NVK185" s="984"/>
      <c r="NVL185" s="984"/>
      <c r="NVM185" s="984"/>
      <c r="NVN185" s="984"/>
      <c r="NVO185" s="984"/>
      <c r="NVP185" s="984"/>
      <c r="NVQ185" s="984"/>
      <c r="NVR185" s="984"/>
      <c r="NVS185" s="984"/>
      <c r="NVT185" s="984"/>
      <c r="NVU185" s="984"/>
      <c r="NVV185" s="984"/>
      <c r="NVW185" s="984"/>
      <c r="NVX185" s="984"/>
      <c r="NVY185" s="984"/>
      <c r="NVZ185" s="984"/>
      <c r="NWA185" s="984"/>
      <c r="NWB185" s="984"/>
      <c r="NWC185" s="984"/>
      <c r="NWD185" s="984"/>
      <c r="NWE185" s="984"/>
      <c r="NWF185" s="984"/>
      <c r="NWG185" s="984"/>
      <c r="NWH185" s="984"/>
      <c r="NWI185" s="984"/>
      <c r="NWJ185" s="984"/>
      <c r="NWK185" s="984"/>
      <c r="NWL185" s="984"/>
      <c r="NWM185" s="984"/>
      <c r="NWN185" s="984"/>
      <c r="NWO185" s="984"/>
      <c r="NWP185" s="984"/>
      <c r="NWQ185" s="984"/>
      <c r="NWR185" s="984"/>
      <c r="NWS185" s="984"/>
      <c r="NWT185" s="984"/>
      <c r="NWU185" s="984"/>
      <c r="NWV185" s="984"/>
      <c r="NWW185" s="984"/>
      <c r="NWX185" s="984"/>
      <c r="NWY185" s="984"/>
      <c r="NWZ185" s="984"/>
      <c r="NXA185" s="984"/>
      <c r="NXB185" s="984"/>
      <c r="NXC185" s="984"/>
      <c r="NXD185" s="984"/>
      <c r="NXE185" s="984"/>
      <c r="NXF185" s="984"/>
      <c r="NXG185" s="984"/>
      <c r="NXH185" s="984"/>
      <c r="NXI185" s="984"/>
      <c r="NXJ185" s="984"/>
      <c r="NXK185" s="984"/>
      <c r="NXL185" s="984"/>
      <c r="NXM185" s="984"/>
      <c r="NXN185" s="984"/>
      <c r="NXO185" s="984"/>
      <c r="NXP185" s="984"/>
      <c r="NXQ185" s="984"/>
      <c r="NXR185" s="984"/>
      <c r="NXS185" s="984"/>
      <c r="NXT185" s="984"/>
      <c r="NXU185" s="984"/>
      <c r="NXV185" s="984"/>
      <c r="NXW185" s="984"/>
      <c r="NXX185" s="984"/>
      <c r="NXY185" s="984"/>
      <c r="NXZ185" s="984"/>
      <c r="NYA185" s="984"/>
      <c r="NYB185" s="984"/>
      <c r="NYC185" s="984"/>
      <c r="NYD185" s="984"/>
      <c r="NYE185" s="984"/>
      <c r="NYF185" s="984"/>
      <c r="NYG185" s="984"/>
      <c r="NYH185" s="984"/>
      <c r="NYI185" s="984"/>
      <c r="NYJ185" s="984"/>
      <c r="NYK185" s="984"/>
      <c r="NYL185" s="984"/>
      <c r="NYM185" s="984"/>
      <c r="NYN185" s="984"/>
      <c r="NYO185" s="984"/>
      <c r="NYP185" s="984"/>
      <c r="NYQ185" s="984"/>
      <c r="NYR185" s="984"/>
      <c r="NYS185" s="984"/>
      <c r="NYT185" s="984"/>
      <c r="NYU185" s="984"/>
      <c r="NYV185" s="984"/>
      <c r="NYW185" s="984"/>
      <c r="NYX185" s="984"/>
      <c r="NYY185" s="984"/>
      <c r="NYZ185" s="984"/>
      <c r="NZA185" s="984"/>
      <c r="NZB185" s="984"/>
      <c r="NZC185" s="984"/>
      <c r="NZD185" s="984"/>
      <c r="NZE185" s="984"/>
      <c r="NZF185" s="984"/>
      <c r="NZG185" s="984"/>
      <c r="NZH185" s="984"/>
      <c r="NZI185" s="984"/>
      <c r="NZJ185" s="984"/>
      <c r="NZK185" s="984"/>
      <c r="NZL185" s="984"/>
      <c r="NZM185" s="984"/>
      <c r="NZN185" s="984"/>
      <c r="NZO185" s="984"/>
      <c r="NZP185" s="984"/>
      <c r="NZQ185" s="984"/>
      <c r="NZR185" s="984"/>
      <c r="NZS185" s="984"/>
      <c r="NZT185" s="984"/>
      <c r="NZU185" s="984"/>
      <c r="NZV185" s="984"/>
      <c r="NZW185" s="984"/>
      <c r="NZX185" s="984"/>
      <c r="NZY185" s="984"/>
      <c r="NZZ185" s="984"/>
      <c r="OAA185" s="984"/>
      <c r="OAB185" s="984"/>
      <c r="OAC185" s="984"/>
      <c r="OAD185" s="984"/>
      <c r="OAE185" s="984"/>
      <c r="OAF185" s="984"/>
      <c r="OAG185" s="984"/>
      <c r="OAH185" s="984"/>
      <c r="OAI185" s="984"/>
      <c r="OAJ185" s="984"/>
      <c r="OAK185" s="984"/>
      <c r="OAL185" s="984"/>
      <c r="OAM185" s="984"/>
      <c r="OAN185" s="984"/>
      <c r="OAO185" s="984"/>
      <c r="OAP185" s="984"/>
      <c r="OAQ185" s="984"/>
      <c r="OAR185" s="984"/>
      <c r="OAS185" s="984"/>
      <c r="OAT185" s="984"/>
      <c r="OAU185" s="984"/>
      <c r="OAV185" s="984"/>
      <c r="OAW185" s="984"/>
      <c r="OAX185" s="984"/>
      <c r="OAY185" s="984"/>
      <c r="OAZ185" s="984"/>
      <c r="OBA185" s="984"/>
      <c r="OBB185" s="984"/>
      <c r="OBC185" s="984"/>
      <c r="OBD185" s="984"/>
      <c r="OBE185" s="984"/>
      <c r="OBF185" s="984"/>
      <c r="OBG185" s="984"/>
      <c r="OBH185" s="984"/>
      <c r="OBI185" s="984"/>
      <c r="OBJ185" s="984"/>
      <c r="OBK185" s="984"/>
      <c r="OBL185" s="984"/>
      <c r="OBM185" s="984"/>
      <c r="OBN185" s="984"/>
      <c r="OBO185" s="984"/>
      <c r="OBP185" s="984"/>
      <c r="OBQ185" s="984"/>
      <c r="OBR185" s="984"/>
      <c r="OBS185" s="984"/>
      <c r="OBT185" s="984"/>
      <c r="OBU185" s="984"/>
      <c r="OBV185" s="984"/>
      <c r="OBW185" s="984"/>
      <c r="OBX185" s="984"/>
      <c r="OBY185" s="984"/>
      <c r="OBZ185" s="984"/>
      <c r="OCA185" s="984"/>
      <c r="OCB185" s="984"/>
      <c r="OCC185" s="984"/>
      <c r="OCD185" s="984"/>
      <c r="OCE185" s="984"/>
      <c r="OCF185" s="984"/>
      <c r="OCG185" s="984"/>
      <c r="OCH185" s="984"/>
      <c r="OCI185" s="984"/>
      <c r="OCJ185" s="984"/>
      <c r="OCK185" s="984"/>
      <c r="OCL185" s="984"/>
      <c r="OCM185" s="984"/>
      <c r="OCN185" s="984"/>
      <c r="OCO185" s="984"/>
      <c r="OCP185" s="984"/>
      <c r="OCQ185" s="984"/>
      <c r="OCR185" s="984"/>
      <c r="OCS185" s="984"/>
      <c r="OCT185" s="984"/>
      <c r="OCU185" s="984"/>
      <c r="OCV185" s="984"/>
      <c r="OCW185" s="984"/>
      <c r="OCX185" s="984"/>
      <c r="OCY185" s="984"/>
      <c r="OCZ185" s="984"/>
      <c r="ODA185" s="984"/>
      <c r="ODB185" s="984"/>
      <c r="ODC185" s="984"/>
      <c r="ODD185" s="984"/>
      <c r="ODE185" s="984"/>
      <c r="ODF185" s="984"/>
      <c r="ODG185" s="984"/>
      <c r="ODH185" s="984"/>
      <c r="ODI185" s="984"/>
      <c r="ODJ185" s="984"/>
      <c r="ODK185" s="984"/>
      <c r="ODL185" s="984"/>
      <c r="ODM185" s="984"/>
      <c r="ODN185" s="984"/>
      <c r="ODO185" s="984"/>
      <c r="ODP185" s="984"/>
      <c r="ODQ185" s="984"/>
      <c r="ODR185" s="984"/>
      <c r="ODS185" s="984"/>
      <c r="ODT185" s="984"/>
      <c r="ODU185" s="984"/>
      <c r="ODV185" s="984"/>
      <c r="ODW185" s="984"/>
      <c r="ODX185" s="984"/>
      <c r="ODY185" s="984"/>
      <c r="ODZ185" s="984"/>
      <c r="OEA185" s="984"/>
      <c r="OEB185" s="984"/>
      <c r="OEC185" s="984"/>
      <c r="OED185" s="984"/>
      <c r="OEE185" s="984"/>
      <c r="OEF185" s="984"/>
      <c r="OEG185" s="984"/>
      <c r="OEH185" s="984"/>
      <c r="OEI185" s="984"/>
      <c r="OEJ185" s="984"/>
      <c r="OEK185" s="984"/>
      <c r="OEL185" s="984"/>
      <c r="OEM185" s="984"/>
      <c r="OEN185" s="984"/>
      <c r="OEO185" s="984"/>
      <c r="OEP185" s="984"/>
      <c r="OEQ185" s="984"/>
      <c r="OER185" s="984"/>
      <c r="OES185" s="984"/>
      <c r="OET185" s="984"/>
      <c r="OEU185" s="984"/>
      <c r="OEV185" s="984"/>
      <c r="OEW185" s="984"/>
      <c r="OEX185" s="984"/>
      <c r="OEY185" s="984"/>
      <c r="OEZ185" s="984"/>
      <c r="OFA185" s="984"/>
      <c r="OFB185" s="984"/>
      <c r="OFC185" s="984"/>
      <c r="OFD185" s="984"/>
      <c r="OFE185" s="984"/>
      <c r="OFF185" s="984"/>
      <c r="OFG185" s="984"/>
      <c r="OFH185" s="984"/>
      <c r="OFI185" s="984"/>
      <c r="OFJ185" s="984"/>
      <c r="OFK185" s="984"/>
      <c r="OFL185" s="984"/>
      <c r="OFM185" s="984"/>
      <c r="OFN185" s="984"/>
      <c r="OFO185" s="984"/>
      <c r="OFP185" s="984"/>
      <c r="OFQ185" s="984"/>
      <c r="OFR185" s="984"/>
      <c r="OFS185" s="984"/>
      <c r="OFT185" s="984"/>
      <c r="OFU185" s="984"/>
      <c r="OFV185" s="984"/>
      <c r="OFW185" s="984"/>
      <c r="OFX185" s="984"/>
      <c r="OFY185" s="984"/>
      <c r="OFZ185" s="984"/>
      <c r="OGA185" s="984"/>
      <c r="OGB185" s="984"/>
      <c r="OGC185" s="984"/>
      <c r="OGD185" s="984"/>
      <c r="OGE185" s="984"/>
      <c r="OGF185" s="984"/>
      <c r="OGG185" s="984"/>
      <c r="OGH185" s="984"/>
      <c r="OGI185" s="984"/>
      <c r="OGJ185" s="984"/>
      <c r="OGK185" s="984"/>
      <c r="OGL185" s="984"/>
      <c r="OGM185" s="984"/>
      <c r="OGN185" s="984"/>
      <c r="OGO185" s="984"/>
      <c r="OGP185" s="984"/>
      <c r="OGQ185" s="984"/>
      <c r="OGR185" s="984"/>
      <c r="OGS185" s="984"/>
      <c r="OGT185" s="984"/>
      <c r="OGU185" s="984"/>
      <c r="OGV185" s="984"/>
      <c r="OGW185" s="984"/>
      <c r="OGX185" s="984"/>
      <c r="OGY185" s="984"/>
      <c r="OGZ185" s="984"/>
      <c r="OHA185" s="984"/>
      <c r="OHB185" s="984"/>
      <c r="OHC185" s="984"/>
      <c r="OHD185" s="984"/>
      <c r="OHE185" s="984"/>
      <c r="OHF185" s="984"/>
      <c r="OHG185" s="984"/>
      <c r="OHH185" s="984"/>
      <c r="OHI185" s="984"/>
      <c r="OHJ185" s="984"/>
      <c r="OHK185" s="984"/>
      <c r="OHL185" s="984"/>
      <c r="OHM185" s="984"/>
      <c r="OHN185" s="984"/>
      <c r="OHO185" s="984"/>
      <c r="OHP185" s="984"/>
      <c r="OHQ185" s="984"/>
      <c r="OHR185" s="984"/>
      <c r="OHS185" s="984"/>
      <c r="OHT185" s="984"/>
      <c r="OHU185" s="984"/>
      <c r="OHV185" s="984"/>
      <c r="OHW185" s="984"/>
      <c r="OHX185" s="984"/>
      <c r="OHY185" s="984"/>
      <c r="OHZ185" s="984"/>
      <c r="OIA185" s="984"/>
      <c r="OIB185" s="984"/>
      <c r="OIC185" s="984"/>
      <c r="OID185" s="984"/>
      <c r="OIE185" s="984"/>
      <c r="OIF185" s="984"/>
      <c r="OIG185" s="984"/>
      <c r="OIH185" s="984"/>
      <c r="OII185" s="984"/>
      <c r="OIJ185" s="984"/>
      <c r="OIK185" s="984"/>
      <c r="OIL185" s="984"/>
      <c r="OIM185" s="984"/>
      <c r="OIN185" s="984"/>
      <c r="OIO185" s="984"/>
      <c r="OIP185" s="984"/>
      <c r="OIQ185" s="984"/>
      <c r="OIR185" s="984"/>
      <c r="OIS185" s="984"/>
      <c r="OIT185" s="984"/>
      <c r="OIU185" s="984"/>
      <c r="OIV185" s="984"/>
      <c r="OIW185" s="984"/>
      <c r="OIX185" s="984"/>
      <c r="OIY185" s="984"/>
      <c r="OIZ185" s="984"/>
      <c r="OJA185" s="984"/>
      <c r="OJB185" s="984"/>
      <c r="OJC185" s="984"/>
      <c r="OJD185" s="984"/>
      <c r="OJE185" s="984"/>
      <c r="OJF185" s="984"/>
      <c r="OJG185" s="984"/>
      <c r="OJH185" s="984"/>
      <c r="OJI185" s="984"/>
      <c r="OJJ185" s="984"/>
      <c r="OJK185" s="984"/>
      <c r="OJL185" s="984"/>
      <c r="OJM185" s="984"/>
      <c r="OJN185" s="984"/>
      <c r="OJO185" s="984"/>
      <c r="OJP185" s="984"/>
      <c r="OJQ185" s="984"/>
      <c r="OJR185" s="984"/>
      <c r="OJS185" s="984"/>
      <c r="OJT185" s="984"/>
      <c r="OJU185" s="984"/>
      <c r="OJV185" s="984"/>
      <c r="OJW185" s="984"/>
      <c r="OJX185" s="984"/>
      <c r="OJY185" s="984"/>
      <c r="OJZ185" s="984"/>
      <c r="OKA185" s="984"/>
      <c r="OKB185" s="984"/>
      <c r="OKC185" s="984"/>
      <c r="OKD185" s="984"/>
      <c r="OKE185" s="984"/>
      <c r="OKF185" s="984"/>
      <c r="OKG185" s="984"/>
      <c r="OKH185" s="984"/>
      <c r="OKI185" s="984"/>
      <c r="OKJ185" s="984"/>
      <c r="OKK185" s="984"/>
      <c r="OKL185" s="984"/>
      <c r="OKM185" s="984"/>
      <c r="OKN185" s="984"/>
      <c r="OKO185" s="984"/>
      <c r="OKP185" s="984"/>
      <c r="OKQ185" s="984"/>
      <c r="OKR185" s="984"/>
      <c r="OKS185" s="984"/>
      <c r="OKT185" s="984"/>
      <c r="OKU185" s="984"/>
      <c r="OKV185" s="984"/>
      <c r="OKW185" s="984"/>
      <c r="OKX185" s="984"/>
      <c r="OKY185" s="984"/>
      <c r="OKZ185" s="984"/>
      <c r="OLA185" s="984"/>
      <c r="OLB185" s="984"/>
      <c r="OLC185" s="984"/>
      <c r="OLD185" s="984"/>
      <c r="OLE185" s="984"/>
      <c r="OLF185" s="984"/>
      <c r="OLG185" s="984"/>
      <c r="OLH185" s="984"/>
      <c r="OLI185" s="984"/>
      <c r="OLJ185" s="984"/>
      <c r="OLK185" s="984"/>
      <c r="OLL185" s="984"/>
      <c r="OLM185" s="984"/>
      <c r="OLN185" s="984"/>
      <c r="OLO185" s="984"/>
      <c r="OLP185" s="984"/>
      <c r="OLQ185" s="984"/>
      <c r="OLR185" s="984"/>
      <c r="OLS185" s="984"/>
      <c r="OLT185" s="984"/>
      <c r="OLU185" s="984"/>
      <c r="OLV185" s="984"/>
      <c r="OLW185" s="984"/>
      <c r="OLX185" s="984"/>
      <c r="OLY185" s="984"/>
      <c r="OLZ185" s="984"/>
      <c r="OMA185" s="984"/>
      <c r="OMB185" s="984"/>
      <c r="OMC185" s="984"/>
      <c r="OMD185" s="984"/>
      <c r="OME185" s="984"/>
      <c r="OMF185" s="984"/>
      <c r="OMG185" s="984"/>
      <c r="OMH185" s="984"/>
      <c r="OMI185" s="984"/>
      <c r="OMJ185" s="984"/>
      <c r="OMK185" s="984"/>
      <c r="OML185" s="984"/>
      <c r="OMM185" s="984"/>
      <c r="OMN185" s="984"/>
      <c r="OMO185" s="984"/>
      <c r="OMP185" s="984"/>
      <c r="OMQ185" s="984"/>
      <c r="OMR185" s="984"/>
      <c r="OMS185" s="984"/>
      <c r="OMT185" s="984"/>
      <c r="OMU185" s="984"/>
      <c r="OMV185" s="984"/>
      <c r="OMW185" s="984"/>
      <c r="OMX185" s="984"/>
      <c r="OMY185" s="984"/>
      <c r="OMZ185" s="984"/>
      <c r="ONA185" s="984"/>
      <c r="ONB185" s="984"/>
      <c r="ONC185" s="984"/>
      <c r="OND185" s="984"/>
      <c r="ONE185" s="984"/>
      <c r="ONF185" s="984"/>
      <c r="ONG185" s="984"/>
      <c r="ONH185" s="984"/>
      <c r="ONI185" s="984"/>
      <c r="ONJ185" s="984"/>
      <c r="ONK185" s="984"/>
      <c r="ONL185" s="984"/>
      <c r="ONM185" s="984"/>
      <c r="ONN185" s="984"/>
      <c r="ONO185" s="984"/>
      <c r="ONP185" s="984"/>
      <c r="ONQ185" s="984"/>
      <c r="ONR185" s="984"/>
      <c r="ONS185" s="984"/>
      <c r="ONT185" s="984"/>
      <c r="ONU185" s="984"/>
      <c r="ONV185" s="984"/>
      <c r="ONW185" s="984"/>
      <c r="ONX185" s="984"/>
      <c r="ONY185" s="984"/>
      <c r="ONZ185" s="984"/>
      <c r="OOA185" s="984"/>
      <c r="OOB185" s="984"/>
      <c r="OOC185" s="984"/>
      <c r="OOD185" s="984"/>
      <c r="OOE185" s="984"/>
      <c r="OOF185" s="984"/>
      <c r="OOG185" s="984"/>
      <c r="OOH185" s="984"/>
      <c r="OOI185" s="984"/>
      <c r="OOJ185" s="984"/>
      <c r="OOK185" s="984"/>
      <c r="OOL185" s="984"/>
      <c r="OOM185" s="984"/>
      <c r="OON185" s="984"/>
      <c r="OOO185" s="984"/>
      <c r="OOP185" s="984"/>
      <c r="OOQ185" s="984"/>
      <c r="OOR185" s="984"/>
      <c r="OOS185" s="984"/>
      <c r="OOT185" s="984"/>
      <c r="OOU185" s="984"/>
      <c r="OOV185" s="984"/>
      <c r="OOW185" s="984"/>
      <c r="OOX185" s="984"/>
      <c r="OOY185" s="984"/>
      <c r="OOZ185" s="984"/>
      <c r="OPA185" s="984"/>
      <c r="OPB185" s="984"/>
      <c r="OPC185" s="984"/>
      <c r="OPD185" s="984"/>
      <c r="OPE185" s="984"/>
      <c r="OPF185" s="984"/>
      <c r="OPG185" s="984"/>
      <c r="OPH185" s="984"/>
      <c r="OPI185" s="984"/>
      <c r="OPJ185" s="984"/>
      <c r="OPK185" s="984"/>
      <c r="OPL185" s="984"/>
      <c r="OPM185" s="984"/>
      <c r="OPN185" s="984"/>
      <c r="OPO185" s="984"/>
      <c r="OPP185" s="984"/>
      <c r="OPQ185" s="984"/>
      <c r="OPR185" s="984"/>
      <c r="OPS185" s="984"/>
      <c r="OPT185" s="984"/>
      <c r="OPU185" s="984"/>
      <c r="OPV185" s="984"/>
      <c r="OPW185" s="984"/>
      <c r="OPX185" s="984"/>
      <c r="OPY185" s="984"/>
      <c r="OPZ185" s="984"/>
      <c r="OQA185" s="984"/>
      <c r="OQB185" s="984"/>
      <c r="OQC185" s="984"/>
      <c r="OQD185" s="984"/>
      <c r="OQE185" s="984"/>
      <c r="OQF185" s="984"/>
      <c r="OQG185" s="984"/>
      <c r="OQH185" s="984"/>
      <c r="OQI185" s="984"/>
      <c r="OQJ185" s="984"/>
      <c r="OQK185" s="984"/>
      <c r="OQL185" s="984"/>
      <c r="OQM185" s="984"/>
      <c r="OQN185" s="984"/>
      <c r="OQO185" s="984"/>
      <c r="OQP185" s="984"/>
      <c r="OQQ185" s="984"/>
      <c r="OQR185" s="984"/>
      <c r="OQS185" s="984"/>
      <c r="OQT185" s="984"/>
      <c r="OQU185" s="984"/>
      <c r="OQV185" s="984"/>
      <c r="OQW185" s="984"/>
      <c r="OQX185" s="984"/>
      <c r="OQY185" s="984"/>
      <c r="OQZ185" s="984"/>
      <c r="ORA185" s="984"/>
      <c r="ORB185" s="984"/>
      <c r="ORC185" s="984"/>
      <c r="ORD185" s="984"/>
      <c r="ORE185" s="984"/>
      <c r="ORF185" s="984"/>
      <c r="ORG185" s="984"/>
      <c r="ORH185" s="984"/>
      <c r="ORI185" s="984"/>
      <c r="ORJ185" s="984"/>
      <c r="ORK185" s="984"/>
      <c r="ORL185" s="984"/>
      <c r="ORM185" s="984"/>
      <c r="ORN185" s="984"/>
      <c r="ORO185" s="984"/>
      <c r="ORP185" s="984"/>
      <c r="ORQ185" s="984"/>
      <c r="ORR185" s="984"/>
      <c r="ORS185" s="984"/>
      <c r="ORT185" s="984"/>
      <c r="ORU185" s="984"/>
      <c r="ORV185" s="984"/>
      <c r="ORW185" s="984"/>
      <c r="ORX185" s="984"/>
      <c r="ORY185" s="984"/>
      <c r="ORZ185" s="984"/>
      <c r="OSA185" s="984"/>
      <c r="OSB185" s="984"/>
      <c r="OSC185" s="984"/>
      <c r="OSD185" s="984"/>
      <c r="OSE185" s="984"/>
      <c r="OSF185" s="984"/>
      <c r="OSG185" s="984"/>
      <c r="OSH185" s="984"/>
      <c r="OSI185" s="984"/>
      <c r="OSJ185" s="984"/>
      <c r="OSK185" s="984"/>
      <c r="OSL185" s="984"/>
      <c r="OSM185" s="984"/>
      <c r="OSN185" s="984"/>
      <c r="OSO185" s="984"/>
      <c r="OSP185" s="984"/>
      <c r="OSQ185" s="984"/>
      <c r="OSR185" s="984"/>
      <c r="OSS185" s="984"/>
      <c r="OST185" s="984"/>
      <c r="OSU185" s="984"/>
      <c r="OSV185" s="984"/>
      <c r="OSW185" s="984"/>
      <c r="OSX185" s="984"/>
      <c r="OSY185" s="984"/>
      <c r="OSZ185" s="984"/>
      <c r="OTA185" s="984"/>
      <c r="OTB185" s="984"/>
      <c r="OTC185" s="984"/>
      <c r="OTD185" s="984"/>
      <c r="OTE185" s="984"/>
      <c r="OTF185" s="984"/>
      <c r="OTG185" s="984"/>
      <c r="OTH185" s="984"/>
      <c r="OTI185" s="984"/>
      <c r="OTJ185" s="984"/>
      <c r="OTK185" s="984"/>
      <c r="OTL185" s="984"/>
      <c r="OTM185" s="984"/>
      <c r="OTN185" s="984"/>
      <c r="OTO185" s="984"/>
      <c r="OTP185" s="984"/>
      <c r="OTQ185" s="984"/>
      <c r="OTR185" s="984"/>
      <c r="OTS185" s="984"/>
      <c r="OTT185" s="984"/>
      <c r="OTU185" s="984"/>
      <c r="OTV185" s="984"/>
      <c r="OTW185" s="984"/>
      <c r="OTX185" s="984"/>
      <c r="OTY185" s="984"/>
      <c r="OTZ185" s="984"/>
      <c r="OUA185" s="984"/>
      <c r="OUB185" s="984"/>
      <c r="OUC185" s="984"/>
      <c r="OUD185" s="984"/>
      <c r="OUE185" s="984"/>
      <c r="OUF185" s="984"/>
      <c r="OUG185" s="984"/>
      <c r="OUH185" s="984"/>
      <c r="OUI185" s="984"/>
      <c r="OUJ185" s="984"/>
      <c r="OUK185" s="984"/>
      <c r="OUL185" s="984"/>
      <c r="OUM185" s="984"/>
      <c r="OUN185" s="984"/>
      <c r="OUO185" s="984"/>
      <c r="OUP185" s="984"/>
      <c r="OUQ185" s="984"/>
      <c r="OUR185" s="984"/>
      <c r="OUS185" s="984"/>
      <c r="OUT185" s="984"/>
      <c r="OUU185" s="984"/>
      <c r="OUV185" s="984"/>
      <c r="OUW185" s="984"/>
      <c r="OUX185" s="984"/>
      <c r="OUY185" s="984"/>
      <c r="OUZ185" s="984"/>
      <c r="OVA185" s="984"/>
      <c r="OVB185" s="984"/>
      <c r="OVC185" s="984"/>
      <c r="OVD185" s="984"/>
      <c r="OVE185" s="984"/>
      <c r="OVF185" s="984"/>
      <c r="OVG185" s="984"/>
      <c r="OVH185" s="984"/>
      <c r="OVI185" s="984"/>
      <c r="OVJ185" s="984"/>
      <c r="OVK185" s="984"/>
      <c r="OVL185" s="984"/>
      <c r="OVM185" s="984"/>
      <c r="OVN185" s="984"/>
      <c r="OVO185" s="984"/>
      <c r="OVP185" s="984"/>
      <c r="OVQ185" s="984"/>
      <c r="OVR185" s="984"/>
      <c r="OVS185" s="984"/>
      <c r="OVT185" s="984"/>
      <c r="OVU185" s="984"/>
      <c r="OVV185" s="984"/>
      <c r="OVW185" s="984"/>
      <c r="OVX185" s="984"/>
      <c r="OVY185" s="984"/>
      <c r="OVZ185" s="984"/>
      <c r="OWA185" s="984"/>
      <c r="OWB185" s="984"/>
      <c r="OWC185" s="984"/>
      <c r="OWD185" s="984"/>
      <c r="OWE185" s="984"/>
      <c r="OWF185" s="984"/>
      <c r="OWG185" s="984"/>
      <c r="OWH185" s="984"/>
      <c r="OWI185" s="984"/>
      <c r="OWJ185" s="984"/>
      <c r="OWK185" s="984"/>
      <c r="OWL185" s="984"/>
      <c r="OWM185" s="984"/>
      <c r="OWN185" s="984"/>
      <c r="OWO185" s="984"/>
      <c r="OWP185" s="984"/>
      <c r="OWQ185" s="984"/>
      <c r="OWR185" s="984"/>
      <c r="OWS185" s="984"/>
      <c r="OWT185" s="984"/>
      <c r="OWU185" s="984"/>
      <c r="OWV185" s="984"/>
      <c r="OWW185" s="984"/>
      <c r="OWX185" s="984"/>
      <c r="OWY185" s="984"/>
      <c r="OWZ185" s="984"/>
      <c r="OXA185" s="984"/>
      <c r="OXB185" s="984"/>
      <c r="OXC185" s="984"/>
      <c r="OXD185" s="984"/>
      <c r="OXE185" s="984"/>
      <c r="OXF185" s="984"/>
      <c r="OXG185" s="984"/>
      <c r="OXH185" s="984"/>
      <c r="OXI185" s="984"/>
      <c r="OXJ185" s="984"/>
      <c r="OXK185" s="984"/>
      <c r="OXL185" s="984"/>
      <c r="OXM185" s="984"/>
      <c r="OXN185" s="984"/>
      <c r="OXO185" s="984"/>
      <c r="OXP185" s="984"/>
      <c r="OXQ185" s="984"/>
      <c r="OXR185" s="984"/>
      <c r="OXS185" s="984"/>
      <c r="OXT185" s="984"/>
      <c r="OXU185" s="984"/>
      <c r="OXV185" s="984"/>
      <c r="OXW185" s="984"/>
      <c r="OXX185" s="984"/>
      <c r="OXY185" s="984"/>
      <c r="OXZ185" s="984"/>
      <c r="OYA185" s="984"/>
      <c r="OYB185" s="984"/>
      <c r="OYC185" s="984"/>
      <c r="OYD185" s="984"/>
      <c r="OYE185" s="984"/>
      <c r="OYF185" s="984"/>
      <c r="OYG185" s="984"/>
      <c r="OYH185" s="984"/>
      <c r="OYI185" s="984"/>
      <c r="OYJ185" s="984"/>
      <c r="OYK185" s="984"/>
      <c r="OYL185" s="984"/>
      <c r="OYM185" s="984"/>
      <c r="OYN185" s="984"/>
      <c r="OYO185" s="984"/>
      <c r="OYP185" s="984"/>
      <c r="OYQ185" s="984"/>
      <c r="OYR185" s="984"/>
      <c r="OYS185" s="984"/>
      <c r="OYT185" s="984"/>
      <c r="OYU185" s="984"/>
      <c r="OYV185" s="984"/>
      <c r="OYW185" s="984"/>
      <c r="OYX185" s="984"/>
      <c r="OYY185" s="984"/>
      <c r="OYZ185" s="984"/>
      <c r="OZA185" s="984"/>
      <c r="OZB185" s="984"/>
      <c r="OZC185" s="984"/>
      <c r="OZD185" s="984"/>
      <c r="OZE185" s="984"/>
      <c r="OZF185" s="984"/>
      <c r="OZG185" s="984"/>
      <c r="OZH185" s="984"/>
      <c r="OZI185" s="984"/>
      <c r="OZJ185" s="984"/>
      <c r="OZK185" s="984"/>
      <c r="OZL185" s="984"/>
      <c r="OZM185" s="984"/>
      <c r="OZN185" s="984"/>
      <c r="OZO185" s="984"/>
      <c r="OZP185" s="984"/>
      <c r="OZQ185" s="984"/>
      <c r="OZR185" s="984"/>
      <c r="OZS185" s="984"/>
      <c r="OZT185" s="984"/>
      <c r="OZU185" s="984"/>
      <c r="OZV185" s="984"/>
      <c r="OZW185" s="984"/>
      <c r="OZX185" s="984"/>
      <c r="OZY185" s="984"/>
      <c r="OZZ185" s="984"/>
      <c r="PAA185" s="984"/>
      <c r="PAB185" s="984"/>
      <c r="PAC185" s="984"/>
      <c r="PAD185" s="984"/>
      <c r="PAE185" s="984"/>
      <c r="PAF185" s="984"/>
      <c r="PAG185" s="984"/>
      <c r="PAH185" s="984"/>
      <c r="PAI185" s="984"/>
      <c r="PAJ185" s="984"/>
      <c r="PAK185" s="984"/>
      <c r="PAL185" s="984"/>
      <c r="PAM185" s="984"/>
      <c r="PAN185" s="984"/>
      <c r="PAO185" s="984"/>
      <c r="PAP185" s="984"/>
      <c r="PAQ185" s="984"/>
      <c r="PAR185" s="984"/>
      <c r="PAS185" s="984"/>
      <c r="PAT185" s="984"/>
      <c r="PAU185" s="984"/>
      <c r="PAV185" s="984"/>
      <c r="PAW185" s="984"/>
      <c r="PAX185" s="984"/>
      <c r="PAY185" s="984"/>
      <c r="PAZ185" s="984"/>
      <c r="PBA185" s="984"/>
      <c r="PBB185" s="984"/>
      <c r="PBC185" s="984"/>
      <c r="PBD185" s="984"/>
      <c r="PBE185" s="984"/>
      <c r="PBF185" s="984"/>
      <c r="PBG185" s="984"/>
      <c r="PBH185" s="984"/>
      <c r="PBI185" s="984"/>
      <c r="PBJ185" s="984"/>
      <c r="PBK185" s="984"/>
      <c r="PBL185" s="984"/>
      <c r="PBM185" s="984"/>
      <c r="PBN185" s="984"/>
      <c r="PBO185" s="984"/>
      <c r="PBP185" s="984"/>
      <c r="PBQ185" s="984"/>
      <c r="PBR185" s="984"/>
      <c r="PBS185" s="984"/>
      <c r="PBT185" s="984"/>
      <c r="PBU185" s="984"/>
      <c r="PBV185" s="984"/>
      <c r="PBW185" s="984"/>
      <c r="PBX185" s="984"/>
      <c r="PBY185" s="984"/>
      <c r="PBZ185" s="984"/>
      <c r="PCA185" s="984"/>
      <c r="PCB185" s="984"/>
      <c r="PCC185" s="984"/>
      <c r="PCD185" s="984"/>
      <c r="PCE185" s="984"/>
      <c r="PCF185" s="984"/>
      <c r="PCG185" s="984"/>
      <c r="PCH185" s="984"/>
      <c r="PCI185" s="984"/>
      <c r="PCJ185" s="984"/>
      <c r="PCK185" s="984"/>
      <c r="PCL185" s="984"/>
      <c r="PCM185" s="984"/>
      <c r="PCN185" s="984"/>
      <c r="PCO185" s="984"/>
      <c r="PCP185" s="984"/>
      <c r="PCQ185" s="984"/>
      <c r="PCR185" s="984"/>
      <c r="PCS185" s="984"/>
      <c r="PCT185" s="984"/>
      <c r="PCU185" s="984"/>
      <c r="PCV185" s="984"/>
      <c r="PCW185" s="984"/>
      <c r="PCX185" s="984"/>
      <c r="PCY185" s="984"/>
      <c r="PCZ185" s="984"/>
      <c r="PDA185" s="984"/>
      <c r="PDB185" s="984"/>
      <c r="PDC185" s="984"/>
      <c r="PDD185" s="984"/>
      <c r="PDE185" s="984"/>
      <c r="PDF185" s="984"/>
      <c r="PDG185" s="984"/>
      <c r="PDH185" s="984"/>
      <c r="PDI185" s="984"/>
      <c r="PDJ185" s="984"/>
      <c r="PDK185" s="984"/>
      <c r="PDL185" s="984"/>
      <c r="PDM185" s="984"/>
      <c r="PDN185" s="984"/>
      <c r="PDO185" s="984"/>
      <c r="PDP185" s="984"/>
      <c r="PDQ185" s="984"/>
      <c r="PDR185" s="984"/>
      <c r="PDS185" s="984"/>
      <c r="PDT185" s="984"/>
      <c r="PDU185" s="984"/>
      <c r="PDV185" s="984"/>
      <c r="PDW185" s="984"/>
      <c r="PDX185" s="984"/>
      <c r="PDY185" s="984"/>
      <c r="PDZ185" s="984"/>
      <c r="PEA185" s="984"/>
      <c r="PEB185" s="984"/>
      <c r="PEC185" s="984"/>
      <c r="PED185" s="984"/>
      <c r="PEE185" s="984"/>
      <c r="PEF185" s="984"/>
      <c r="PEG185" s="984"/>
      <c r="PEH185" s="984"/>
      <c r="PEI185" s="984"/>
      <c r="PEJ185" s="984"/>
      <c r="PEK185" s="984"/>
      <c r="PEL185" s="984"/>
      <c r="PEM185" s="984"/>
      <c r="PEN185" s="984"/>
      <c r="PEO185" s="984"/>
      <c r="PEP185" s="984"/>
      <c r="PEQ185" s="984"/>
      <c r="PER185" s="984"/>
      <c r="PES185" s="984"/>
      <c r="PET185" s="984"/>
      <c r="PEU185" s="984"/>
      <c r="PEV185" s="984"/>
      <c r="PEW185" s="984"/>
      <c r="PEX185" s="984"/>
      <c r="PEY185" s="984"/>
      <c r="PEZ185" s="984"/>
      <c r="PFA185" s="984"/>
      <c r="PFB185" s="984"/>
      <c r="PFC185" s="984"/>
      <c r="PFD185" s="984"/>
      <c r="PFE185" s="984"/>
      <c r="PFF185" s="984"/>
      <c r="PFG185" s="984"/>
      <c r="PFH185" s="984"/>
      <c r="PFI185" s="984"/>
      <c r="PFJ185" s="984"/>
      <c r="PFK185" s="984"/>
      <c r="PFL185" s="984"/>
      <c r="PFM185" s="984"/>
      <c r="PFN185" s="984"/>
      <c r="PFO185" s="984"/>
      <c r="PFP185" s="984"/>
      <c r="PFQ185" s="984"/>
      <c r="PFR185" s="984"/>
      <c r="PFS185" s="984"/>
      <c r="PFT185" s="984"/>
      <c r="PFU185" s="984"/>
      <c r="PFV185" s="984"/>
      <c r="PFW185" s="984"/>
      <c r="PFX185" s="984"/>
      <c r="PFY185" s="984"/>
      <c r="PFZ185" s="984"/>
      <c r="PGA185" s="984"/>
      <c r="PGB185" s="984"/>
      <c r="PGC185" s="984"/>
      <c r="PGD185" s="984"/>
      <c r="PGE185" s="984"/>
      <c r="PGF185" s="984"/>
      <c r="PGG185" s="984"/>
      <c r="PGH185" s="984"/>
      <c r="PGI185" s="984"/>
      <c r="PGJ185" s="984"/>
      <c r="PGK185" s="984"/>
      <c r="PGL185" s="984"/>
      <c r="PGM185" s="984"/>
      <c r="PGN185" s="984"/>
      <c r="PGO185" s="984"/>
      <c r="PGP185" s="984"/>
      <c r="PGQ185" s="984"/>
      <c r="PGR185" s="984"/>
      <c r="PGS185" s="984"/>
      <c r="PGT185" s="984"/>
      <c r="PGU185" s="984"/>
      <c r="PGV185" s="984"/>
      <c r="PGW185" s="984"/>
      <c r="PGX185" s="984"/>
      <c r="PGY185" s="984"/>
      <c r="PGZ185" s="984"/>
      <c r="PHA185" s="984"/>
      <c r="PHB185" s="984"/>
      <c r="PHC185" s="984"/>
      <c r="PHD185" s="984"/>
      <c r="PHE185" s="984"/>
      <c r="PHF185" s="984"/>
      <c r="PHG185" s="984"/>
      <c r="PHH185" s="984"/>
      <c r="PHI185" s="984"/>
      <c r="PHJ185" s="984"/>
      <c r="PHK185" s="984"/>
      <c r="PHL185" s="984"/>
      <c r="PHM185" s="984"/>
      <c r="PHN185" s="984"/>
      <c r="PHO185" s="984"/>
      <c r="PHP185" s="984"/>
      <c r="PHQ185" s="984"/>
      <c r="PHR185" s="984"/>
      <c r="PHS185" s="984"/>
      <c r="PHT185" s="984"/>
      <c r="PHU185" s="984"/>
      <c r="PHV185" s="984"/>
      <c r="PHW185" s="984"/>
      <c r="PHX185" s="984"/>
      <c r="PHY185" s="984"/>
      <c r="PHZ185" s="984"/>
      <c r="PIA185" s="984"/>
      <c r="PIB185" s="984"/>
      <c r="PIC185" s="984"/>
      <c r="PID185" s="984"/>
      <c r="PIE185" s="984"/>
      <c r="PIF185" s="984"/>
      <c r="PIG185" s="984"/>
      <c r="PIH185" s="984"/>
      <c r="PII185" s="984"/>
      <c r="PIJ185" s="984"/>
      <c r="PIK185" s="984"/>
      <c r="PIL185" s="984"/>
      <c r="PIM185" s="984"/>
      <c r="PIN185" s="984"/>
      <c r="PIO185" s="984"/>
      <c r="PIP185" s="984"/>
      <c r="PIQ185" s="984"/>
      <c r="PIR185" s="984"/>
      <c r="PIS185" s="984"/>
      <c r="PIT185" s="984"/>
      <c r="PIU185" s="984"/>
      <c r="PIV185" s="984"/>
      <c r="PIW185" s="984"/>
      <c r="PIX185" s="984"/>
      <c r="PIY185" s="984"/>
      <c r="PIZ185" s="984"/>
      <c r="PJA185" s="984"/>
      <c r="PJB185" s="984"/>
      <c r="PJC185" s="984"/>
      <c r="PJD185" s="984"/>
      <c r="PJE185" s="984"/>
      <c r="PJF185" s="984"/>
      <c r="PJG185" s="984"/>
      <c r="PJH185" s="984"/>
      <c r="PJI185" s="984"/>
      <c r="PJJ185" s="984"/>
      <c r="PJK185" s="984"/>
      <c r="PJL185" s="984"/>
      <c r="PJM185" s="984"/>
      <c r="PJN185" s="984"/>
      <c r="PJO185" s="984"/>
      <c r="PJP185" s="984"/>
      <c r="PJQ185" s="984"/>
      <c r="PJR185" s="984"/>
      <c r="PJS185" s="984"/>
      <c r="PJT185" s="984"/>
      <c r="PJU185" s="984"/>
      <c r="PJV185" s="984"/>
      <c r="PJW185" s="984"/>
      <c r="PJX185" s="984"/>
      <c r="PJY185" s="984"/>
      <c r="PJZ185" s="984"/>
      <c r="PKA185" s="984"/>
      <c r="PKB185" s="984"/>
      <c r="PKC185" s="984"/>
      <c r="PKD185" s="984"/>
      <c r="PKE185" s="984"/>
      <c r="PKF185" s="984"/>
      <c r="PKG185" s="984"/>
      <c r="PKH185" s="984"/>
      <c r="PKI185" s="984"/>
      <c r="PKJ185" s="984"/>
      <c r="PKK185" s="984"/>
      <c r="PKL185" s="984"/>
      <c r="PKM185" s="984"/>
      <c r="PKN185" s="984"/>
      <c r="PKO185" s="984"/>
      <c r="PKP185" s="984"/>
      <c r="PKQ185" s="984"/>
      <c r="PKR185" s="984"/>
      <c r="PKS185" s="984"/>
      <c r="PKT185" s="984"/>
      <c r="PKU185" s="984"/>
      <c r="PKV185" s="984"/>
      <c r="PKW185" s="984"/>
      <c r="PKX185" s="984"/>
      <c r="PKY185" s="984"/>
      <c r="PKZ185" s="984"/>
      <c r="PLA185" s="984"/>
      <c r="PLB185" s="984"/>
      <c r="PLC185" s="984"/>
      <c r="PLD185" s="984"/>
      <c r="PLE185" s="984"/>
      <c r="PLF185" s="984"/>
      <c r="PLG185" s="984"/>
      <c r="PLH185" s="984"/>
      <c r="PLI185" s="984"/>
      <c r="PLJ185" s="984"/>
      <c r="PLK185" s="984"/>
      <c r="PLL185" s="984"/>
      <c r="PLM185" s="984"/>
      <c r="PLN185" s="984"/>
      <c r="PLO185" s="984"/>
      <c r="PLP185" s="984"/>
      <c r="PLQ185" s="984"/>
      <c r="PLR185" s="984"/>
      <c r="PLS185" s="984"/>
      <c r="PLT185" s="984"/>
      <c r="PLU185" s="984"/>
      <c r="PLV185" s="984"/>
      <c r="PLW185" s="984"/>
      <c r="PLX185" s="984"/>
      <c r="PLY185" s="984"/>
      <c r="PLZ185" s="984"/>
      <c r="PMA185" s="984"/>
      <c r="PMB185" s="984"/>
      <c r="PMC185" s="984"/>
      <c r="PMD185" s="984"/>
      <c r="PME185" s="984"/>
      <c r="PMF185" s="984"/>
      <c r="PMG185" s="984"/>
      <c r="PMH185" s="984"/>
      <c r="PMI185" s="984"/>
      <c r="PMJ185" s="984"/>
      <c r="PMK185" s="984"/>
      <c r="PML185" s="984"/>
      <c r="PMM185" s="984"/>
      <c r="PMN185" s="984"/>
      <c r="PMO185" s="984"/>
      <c r="PMP185" s="984"/>
      <c r="PMQ185" s="984"/>
      <c r="PMR185" s="984"/>
      <c r="PMS185" s="984"/>
      <c r="PMT185" s="984"/>
      <c r="PMU185" s="984"/>
      <c r="PMV185" s="984"/>
      <c r="PMW185" s="984"/>
      <c r="PMX185" s="984"/>
      <c r="PMY185" s="984"/>
      <c r="PMZ185" s="984"/>
      <c r="PNA185" s="984"/>
      <c r="PNB185" s="984"/>
      <c r="PNC185" s="984"/>
      <c r="PND185" s="984"/>
      <c r="PNE185" s="984"/>
      <c r="PNF185" s="984"/>
      <c r="PNG185" s="984"/>
      <c r="PNH185" s="984"/>
      <c r="PNI185" s="984"/>
      <c r="PNJ185" s="984"/>
      <c r="PNK185" s="984"/>
      <c r="PNL185" s="984"/>
      <c r="PNM185" s="984"/>
      <c r="PNN185" s="984"/>
      <c r="PNO185" s="984"/>
      <c r="PNP185" s="984"/>
      <c r="PNQ185" s="984"/>
      <c r="PNR185" s="984"/>
      <c r="PNS185" s="984"/>
      <c r="PNT185" s="984"/>
      <c r="PNU185" s="984"/>
      <c r="PNV185" s="984"/>
      <c r="PNW185" s="984"/>
      <c r="PNX185" s="984"/>
      <c r="PNY185" s="984"/>
      <c r="PNZ185" s="984"/>
      <c r="POA185" s="984"/>
      <c r="POB185" s="984"/>
      <c r="POC185" s="984"/>
      <c r="POD185" s="984"/>
      <c r="POE185" s="984"/>
      <c r="POF185" s="984"/>
      <c r="POG185" s="984"/>
      <c r="POH185" s="984"/>
      <c r="POI185" s="984"/>
      <c r="POJ185" s="984"/>
      <c r="POK185" s="984"/>
      <c r="POL185" s="984"/>
      <c r="POM185" s="984"/>
      <c r="PON185" s="984"/>
      <c r="POO185" s="984"/>
      <c r="POP185" s="984"/>
      <c r="POQ185" s="984"/>
      <c r="POR185" s="984"/>
      <c r="POS185" s="984"/>
      <c r="POT185" s="984"/>
      <c r="POU185" s="984"/>
      <c r="POV185" s="984"/>
      <c r="POW185" s="984"/>
      <c r="POX185" s="984"/>
      <c r="POY185" s="984"/>
      <c r="POZ185" s="984"/>
      <c r="PPA185" s="984"/>
      <c r="PPB185" s="984"/>
      <c r="PPC185" s="984"/>
      <c r="PPD185" s="984"/>
      <c r="PPE185" s="984"/>
      <c r="PPF185" s="984"/>
      <c r="PPG185" s="984"/>
      <c r="PPH185" s="984"/>
      <c r="PPI185" s="984"/>
      <c r="PPJ185" s="984"/>
      <c r="PPK185" s="984"/>
      <c r="PPL185" s="984"/>
      <c r="PPM185" s="984"/>
      <c r="PPN185" s="984"/>
      <c r="PPO185" s="984"/>
      <c r="PPP185" s="984"/>
      <c r="PPQ185" s="984"/>
      <c r="PPR185" s="984"/>
      <c r="PPS185" s="984"/>
      <c r="PPT185" s="984"/>
      <c r="PPU185" s="984"/>
      <c r="PPV185" s="984"/>
      <c r="PPW185" s="984"/>
      <c r="PPX185" s="984"/>
      <c r="PPY185" s="984"/>
      <c r="PPZ185" s="984"/>
      <c r="PQA185" s="984"/>
      <c r="PQB185" s="984"/>
      <c r="PQC185" s="984"/>
      <c r="PQD185" s="984"/>
      <c r="PQE185" s="984"/>
      <c r="PQF185" s="984"/>
      <c r="PQG185" s="984"/>
      <c r="PQH185" s="984"/>
      <c r="PQI185" s="984"/>
      <c r="PQJ185" s="984"/>
      <c r="PQK185" s="984"/>
      <c r="PQL185" s="984"/>
      <c r="PQM185" s="984"/>
      <c r="PQN185" s="984"/>
      <c r="PQO185" s="984"/>
      <c r="PQP185" s="984"/>
      <c r="PQQ185" s="984"/>
      <c r="PQR185" s="984"/>
      <c r="PQS185" s="984"/>
      <c r="PQT185" s="984"/>
      <c r="PQU185" s="984"/>
      <c r="PQV185" s="984"/>
      <c r="PQW185" s="984"/>
      <c r="PQX185" s="984"/>
      <c r="PQY185" s="984"/>
      <c r="PQZ185" s="984"/>
      <c r="PRA185" s="984"/>
      <c r="PRB185" s="984"/>
      <c r="PRC185" s="984"/>
      <c r="PRD185" s="984"/>
      <c r="PRE185" s="984"/>
      <c r="PRF185" s="984"/>
      <c r="PRG185" s="984"/>
      <c r="PRH185" s="984"/>
      <c r="PRI185" s="984"/>
      <c r="PRJ185" s="984"/>
      <c r="PRK185" s="984"/>
      <c r="PRL185" s="984"/>
      <c r="PRM185" s="984"/>
      <c r="PRN185" s="984"/>
      <c r="PRO185" s="984"/>
      <c r="PRP185" s="984"/>
      <c r="PRQ185" s="984"/>
      <c r="PRR185" s="984"/>
      <c r="PRS185" s="984"/>
      <c r="PRT185" s="984"/>
      <c r="PRU185" s="984"/>
      <c r="PRV185" s="984"/>
      <c r="PRW185" s="984"/>
      <c r="PRX185" s="984"/>
      <c r="PRY185" s="984"/>
      <c r="PRZ185" s="984"/>
      <c r="PSA185" s="984"/>
      <c r="PSB185" s="984"/>
      <c r="PSC185" s="984"/>
      <c r="PSD185" s="984"/>
      <c r="PSE185" s="984"/>
      <c r="PSF185" s="984"/>
      <c r="PSG185" s="984"/>
      <c r="PSH185" s="984"/>
      <c r="PSI185" s="984"/>
      <c r="PSJ185" s="984"/>
      <c r="PSK185" s="984"/>
      <c r="PSL185" s="984"/>
      <c r="PSM185" s="984"/>
      <c r="PSN185" s="984"/>
      <c r="PSO185" s="984"/>
      <c r="PSP185" s="984"/>
      <c r="PSQ185" s="984"/>
      <c r="PSR185" s="984"/>
      <c r="PSS185" s="984"/>
      <c r="PST185" s="984"/>
      <c r="PSU185" s="984"/>
      <c r="PSV185" s="984"/>
      <c r="PSW185" s="984"/>
      <c r="PSX185" s="984"/>
      <c r="PSY185" s="984"/>
      <c r="PSZ185" s="984"/>
      <c r="PTA185" s="984"/>
      <c r="PTB185" s="984"/>
      <c r="PTC185" s="984"/>
      <c r="PTD185" s="984"/>
      <c r="PTE185" s="984"/>
      <c r="PTF185" s="984"/>
      <c r="PTG185" s="984"/>
      <c r="PTH185" s="984"/>
      <c r="PTI185" s="984"/>
      <c r="PTJ185" s="984"/>
      <c r="PTK185" s="984"/>
      <c r="PTL185" s="984"/>
      <c r="PTM185" s="984"/>
      <c r="PTN185" s="984"/>
      <c r="PTO185" s="984"/>
      <c r="PTP185" s="984"/>
      <c r="PTQ185" s="984"/>
      <c r="PTR185" s="984"/>
      <c r="PTS185" s="984"/>
      <c r="PTT185" s="984"/>
      <c r="PTU185" s="984"/>
      <c r="PTV185" s="984"/>
      <c r="PTW185" s="984"/>
      <c r="PTX185" s="984"/>
      <c r="PTY185" s="984"/>
      <c r="PTZ185" s="984"/>
      <c r="PUA185" s="984"/>
      <c r="PUB185" s="984"/>
      <c r="PUC185" s="984"/>
      <c r="PUD185" s="984"/>
      <c r="PUE185" s="984"/>
      <c r="PUF185" s="984"/>
      <c r="PUG185" s="984"/>
      <c r="PUH185" s="984"/>
      <c r="PUI185" s="984"/>
      <c r="PUJ185" s="984"/>
      <c r="PUK185" s="984"/>
      <c r="PUL185" s="984"/>
      <c r="PUM185" s="984"/>
      <c r="PUN185" s="984"/>
      <c r="PUO185" s="984"/>
      <c r="PUP185" s="984"/>
      <c r="PUQ185" s="984"/>
      <c r="PUR185" s="984"/>
      <c r="PUS185" s="984"/>
      <c r="PUT185" s="984"/>
      <c r="PUU185" s="984"/>
      <c r="PUV185" s="984"/>
      <c r="PUW185" s="984"/>
      <c r="PUX185" s="984"/>
      <c r="PUY185" s="984"/>
      <c r="PUZ185" s="984"/>
      <c r="PVA185" s="984"/>
      <c r="PVB185" s="984"/>
      <c r="PVC185" s="984"/>
      <c r="PVD185" s="984"/>
      <c r="PVE185" s="984"/>
      <c r="PVF185" s="984"/>
      <c r="PVG185" s="984"/>
      <c r="PVH185" s="984"/>
      <c r="PVI185" s="984"/>
      <c r="PVJ185" s="984"/>
      <c r="PVK185" s="984"/>
      <c r="PVL185" s="984"/>
      <c r="PVM185" s="984"/>
      <c r="PVN185" s="984"/>
      <c r="PVO185" s="984"/>
      <c r="PVP185" s="984"/>
      <c r="PVQ185" s="984"/>
      <c r="PVR185" s="984"/>
      <c r="PVS185" s="984"/>
      <c r="PVT185" s="984"/>
      <c r="PVU185" s="984"/>
      <c r="PVV185" s="984"/>
      <c r="PVW185" s="984"/>
      <c r="PVX185" s="984"/>
      <c r="PVY185" s="984"/>
      <c r="PVZ185" s="984"/>
      <c r="PWA185" s="984"/>
      <c r="PWB185" s="984"/>
      <c r="PWC185" s="984"/>
      <c r="PWD185" s="984"/>
      <c r="PWE185" s="984"/>
      <c r="PWF185" s="984"/>
      <c r="PWG185" s="984"/>
      <c r="PWH185" s="984"/>
      <c r="PWI185" s="984"/>
      <c r="PWJ185" s="984"/>
      <c r="PWK185" s="984"/>
      <c r="PWL185" s="984"/>
      <c r="PWM185" s="984"/>
      <c r="PWN185" s="984"/>
      <c r="PWO185" s="984"/>
      <c r="PWP185" s="984"/>
      <c r="PWQ185" s="984"/>
      <c r="PWR185" s="984"/>
      <c r="PWS185" s="984"/>
      <c r="PWT185" s="984"/>
      <c r="PWU185" s="984"/>
      <c r="PWV185" s="984"/>
      <c r="PWW185" s="984"/>
      <c r="PWX185" s="984"/>
      <c r="PWY185" s="984"/>
      <c r="PWZ185" s="984"/>
      <c r="PXA185" s="984"/>
      <c r="PXB185" s="984"/>
      <c r="PXC185" s="984"/>
      <c r="PXD185" s="984"/>
      <c r="PXE185" s="984"/>
      <c r="PXF185" s="984"/>
      <c r="PXG185" s="984"/>
      <c r="PXH185" s="984"/>
      <c r="PXI185" s="984"/>
      <c r="PXJ185" s="984"/>
      <c r="PXK185" s="984"/>
      <c r="PXL185" s="984"/>
      <c r="PXM185" s="984"/>
      <c r="PXN185" s="984"/>
      <c r="PXO185" s="984"/>
      <c r="PXP185" s="984"/>
      <c r="PXQ185" s="984"/>
      <c r="PXR185" s="984"/>
      <c r="PXS185" s="984"/>
      <c r="PXT185" s="984"/>
      <c r="PXU185" s="984"/>
      <c r="PXV185" s="984"/>
      <c r="PXW185" s="984"/>
      <c r="PXX185" s="984"/>
      <c r="PXY185" s="984"/>
      <c r="PXZ185" s="984"/>
      <c r="PYA185" s="984"/>
      <c r="PYB185" s="984"/>
      <c r="PYC185" s="984"/>
      <c r="PYD185" s="984"/>
      <c r="PYE185" s="984"/>
      <c r="PYF185" s="984"/>
      <c r="PYG185" s="984"/>
      <c r="PYH185" s="984"/>
      <c r="PYI185" s="984"/>
      <c r="PYJ185" s="984"/>
      <c r="PYK185" s="984"/>
      <c r="PYL185" s="984"/>
      <c r="PYM185" s="984"/>
      <c r="PYN185" s="984"/>
      <c r="PYO185" s="984"/>
      <c r="PYP185" s="984"/>
      <c r="PYQ185" s="984"/>
      <c r="PYR185" s="984"/>
      <c r="PYS185" s="984"/>
      <c r="PYT185" s="984"/>
      <c r="PYU185" s="984"/>
      <c r="PYV185" s="984"/>
      <c r="PYW185" s="984"/>
      <c r="PYX185" s="984"/>
      <c r="PYY185" s="984"/>
      <c r="PYZ185" s="984"/>
      <c r="PZA185" s="984"/>
      <c r="PZB185" s="984"/>
      <c r="PZC185" s="984"/>
      <c r="PZD185" s="984"/>
      <c r="PZE185" s="984"/>
      <c r="PZF185" s="984"/>
      <c r="PZG185" s="984"/>
      <c r="PZH185" s="984"/>
      <c r="PZI185" s="984"/>
      <c r="PZJ185" s="984"/>
      <c r="PZK185" s="984"/>
      <c r="PZL185" s="984"/>
      <c r="PZM185" s="984"/>
      <c r="PZN185" s="984"/>
      <c r="PZO185" s="984"/>
      <c r="PZP185" s="984"/>
      <c r="PZQ185" s="984"/>
      <c r="PZR185" s="984"/>
      <c r="PZS185" s="984"/>
      <c r="PZT185" s="984"/>
      <c r="PZU185" s="984"/>
      <c r="PZV185" s="984"/>
      <c r="PZW185" s="984"/>
      <c r="PZX185" s="984"/>
      <c r="PZY185" s="984"/>
      <c r="PZZ185" s="984"/>
      <c r="QAA185" s="984"/>
      <c r="QAB185" s="984"/>
      <c r="QAC185" s="984"/>
      <c r="QAD185" s="984"/>
      <c r="QAE185" s="984"/>
      <c r="QAF185" s="984"/>
      <c r="QAG185" s="984"/>
      <c r="QAH185" s="984"/>
      <c r="QAI185" s="984"/>
      <c r="QAJ185" s="984"/>
      <c r="QAK185" s="984"/>
      <c r="QAL185" s="984"/>
      <c r="QAM185" s="984"/>
      <c r="QAN185" s="984"/>
      <c r="QAO185" s="984"/>
      <c r="QAP185" s="984"/>
      <c r="QAQ185" s="984"/>
      <c r="QAR185" s="984"/>
      <c r="QAS185" s="984"/>
      <c r="QAT185" s="984"/>
      <c r="QAU185" s="984"/>
      <c r="QAV185" s="984"/>
      <c r="QAW185" s="984"/>
      <c r="QAX185" s="984"/>
      <c r="QAY185" s="984"/>
      <c r="QAZ185" s="984"/>
      <c r="QBA185" s="984"/>
      <c r="QBB185" s="984"/>
      <c r="QBC185" s="984"/>
      <c r="QBD185" s="984"/>
      <c r="QBE185" s="984"/>
      <c r="QBF185" s="984"/>
      <c r="QBG185" s="984"/>
      <c r="QBH185" s="984"/>
      <c r="QBI185" s="984"/>
      <c r="QBJ185" s="984"/>
      <c r="QBK185" s="984"/>
      <c r="QBL185" s="984"/>
      <c r="QBM185" s="984"/>
      <c r="QBN185" s="984"/>
      <c r="QBO185" s="984"/>
      <c r="QBP185" s="984"/>
      <c r="QBQ185" s="984"/>
      <c r="QBR185" s="984"/>
      <c r="QBS185" s="984"/>
      <c r="QBT185" s="984"/>
      <c r="QBU185" s="984"/>
      <c r="QBV185" s="984"/>
      <c r="QBW185" s="984"/>
      <c r="QBX185" s="984"/>
      <c r="QBY185" s="984"/>
      <c r="QBZ185" s="984"/>
      <c r="QCA185" s="984"/>
      <c r="QCB185" s="984"/>
      <c r="QCC185" s="984"/>
      <c r="QCD185" s="984"/>
      <c r="QCE185" s="984"/>
      <c r="QCF185" s="984"/>
      <c r="QCG185" s="984"/>
      <c r="QCH185" s="984"/>
      <c r="QCI185" s="984"/>
      <c r="QCJ185" s="984"/>
      <c r="QCK185" s="984"/>
      <c r="QCL185" s="984"/>
      <c r="QCM185" s="984"/>
      <c r="QCN185" s="984"/>
      <c r="QCO185" s="984"/>
      <c r="QCP185" s="984"/>
      <c r="QCQ185" s="984"/>
      <c r="QCR185" s="984"/>
      <c r="QCS185" s="984"/>
      <c r="QCT185" s="984"/>
      <c r="QCU185" s="984"/>
      <c r="QCV185" s="984"/>
      <c r="QCW185" s="984"/>
      <c r="QCX185" s="984"/>
      <c r="QCY185" s="984"/>
      <c r="QCZ185" s="984"/>
      <c r="QDA185" s="984"/>
      <c r="QDB185" s="984"/>
      <c r="QDC185" s="984"/>
      <c r="QDD185" s="984"/>
      <c r="QDE185" s="984"/>
      <c r="QDF185" s="984"/>
      <c r="QDG185" s="984"/>
      <c r="QDH185" s="984"/>
      <c r="QDI185" s="984"/>
      <c r="QDJ185" s="984"/>
      <c r="QDK185" s="984"/>
      <c r="QDL185" s="984"/>
      <c r="QDM185" s="984"/>
      <c r="QDN185" s="984"/>
      <c r="QDO185" s="984"/>
      <c r="QDP185" s="984"/>
      <c r="QDQ185" s="984"/>
      <c r="QDR185" s="984"/>
      <c r="QDS185" s="984"/>
      <c r="QDT185" s="984"/>
      <c r="QDU185" s="984"/>
      <c r="QDV185" s="984"/>
      <c r="QDW185" s="984"/>
      <c r="QDX185" s="984"/>
      <c r="QDY185" s="984"/>
      <c r="QDZ185" s="984"/>
      <c r="QEA185" s="984"/>
      <c r="QEB185" s="984"/>
      <c r="QEC185" s="984"/>
      <c r="QED185" s="984"/>
      <c r="QEE185" s="984"/>
      <c r="QEF185" s="984"/>
      <c r="QEG185" s="984"/>
      <c r="QEH185" s="984"/>
      <c r="QEI185" s="984"/>
      <c r="QEJ185" s="984"/>
      <c r="QEK185" s="984"/>
      <c r="QEL185" s="984"/>
      <c r="QEM185" s="984"/>
      <c r="QEN185" s="984"/>
      <c r="QEO185" s="984"/>
      <c r="QEP185" s="984"/>
      <c r="QEQ185" s="984"/>
      <c r="QER185" s="984"/>
      <c r="QES185" s="984"/>
      <c r="QET185" s="984"/>
      <c r="QEU185" s="984"/>
      <c r="QEV185" s="984"/>
      <c r="QEW185" s="984"/>
      <c r="QEX185" s="984"/>
      <c r="QEY185" s="984"/>
      <c r="QEZ185" s="984"/>
      <c r="QFA185" s="984"/>
      <c r="QFB185" s="984"/>
      <c r="QFC185" s="984"/>
      <c r="QFD185" s="984"/>
      <c r="QFE185" s="984"/>
      <c r="QFF185" s="984"/>
      <c r="QFG185" s="984"/>
      <c r="QFH185" s="984"/>
      <c r="QFI185" s="984"/>
      <c r="QFJ185" s="984"/>
      <c r="QFK185" s="984"/>
      <c r="QFL185" s="984"/>
      <c r="QFM185" s="984"/>
      <c r="QFN185" s="984"/>
      <c r="QFO185" s="984"/>
      <c r="QFP185" s="984"/>
      <c r="QFQ185" s="984"/>
      <c r="QFR185" s="984"/>
      <c r="QFS185" s="984"/>
      <c r="QFT185" s="984"/>
      <c r="QFU185" s="984"/>
      <c r="QFV185" s="984"/>
      <c r="QFW185" s="984"/>
      <c r="QFX185" s="984"/>
      <c r="QFY185" s="984"/>
      <c r="QFZ185" s="984"/>
      <c r="QGA185" s="984"/>
      <c r="QGB185" s="984"/>
      <c r="QGC185" s="984"/>
      <c r="QGD185" s="984"/>
      <c r="QGE185" s="984"/>
      <c r="QGF185" s="984"/>
      <c r="QGG185" s="984"/>
      <c r="QGH185" s="984"/>
      <c r="QGI185" s="984"/>
      <c r="QGJ185" s="984"/>
      <c r="QGK185" s="984"/>
      <c r="QGL185" s="984"/>
      <c r="QGM185" s="984"/>
      <c r="QGN185" s="984"/>
      <c r="QGO185" s="984"/>
      <c r="QGP185" s="984"/>
      <c r="QGQ185" s="984"/>
      <c r="QGR185" s="984"/>
      <c r="QGS185" s="984"/>
      <c r="QGT185" s="984"/>
      <c r="QGU185" s="984"/>
      <c r="QGV185" s="984"/>
      <c r="QGW185" s="984"/>
      <c r="QGX185" s="984"/>
      <c r="QGY185" s="984"/>
      <c r="QGZ185" s="984"/>
      <c r="QHA185" s="984"/>
      <c r="QHB185" s="984"/>
      <c r="QHC185" s="984"/>
      <c r="QHD185" s="984"/>
      <c r="QHE185" s="984"/>
      <c r="QHF185" s="984"/>
      <c r="QHG185" s="984"/>
      <c r="QHH185" s="984"/>
      <c r="QHI185" s="984"/>
      <c r="QHJ185" s="984"/>
      <c r="QHK185" s="984"/>
      <c r="QHL185" s="984"/>
      <c r="QHM185" s="984"/>
      <c r="QHN185" s="984"/>
      <c r="QHO185" s="984"/>
      <c r="QHP185" s="984"/>
      <c r="QHQ185" s="984"/>
      <c r="QHR185" s="984"/>
      <c r="QHS185" s="984"/>
      <c r="QHT185" s="984"/>
      <c r="QHU185" s="984"/>
      <c r="QHV185" s="984"/>
      <c r="QHW185" s="984"/>
      <c r="QHX185" s="984"/>
      <c r="QHY185" s="984"/>
      <c r="QHZ185" s="984"/>
      <c r="QIA185" s="984"/>
      <c r="QIB185" s="984"/>
      <c r="QIC185" s="984"/>
      <c r="QID185" s="984"/>
      <c r="QIE185" s="984"/>
      <c r="QIF185" s="984"/>
      <c r="QIG185" s="984"/>
      <c r="QIH185" s="984"/>
      <c r="QII185" s="984"/>
      <c r="QIJ185" s="984"/>
      <c r="QIK185" s="984"/>
      <c r="QIL185" s="984"/>
      <c r="QIM185" s="984"/>
      <c r="QIN185" s="984"/>
      <c r="QIO185" s="984"/>
      <c r="QIP185" s="984"/>
      <c r="QIQ185" s="984"/>
      <c r="QIR185" s="984"/>
      <c r="QIS185" s="984"/>
      <c r="QIT185" s="984"/>
      <c r="QIU185" s="984"/>
      <c r="QIV185" s="984"/>
      <c r="QIW185" s="984"/>
      <c r="QIX185" s="984"/>
      <c r="QIY185" s="984"/>
      <c r="QIZ185" s="984"/>
      <c r="QJA185" s="984"/>
      <c r="QJB185" s="984"/>
      <c r="QJC185" s="984"/>
      <c r="QJD185" s="984"/>
      <c r="QJE185" s="984"/>
      <c r="QJF185" s="984"/>
      <c r="QJG185" s="984"/>
      <c r="QJH185" s="984"/>
      <c r="QJI185" s="984"/>
      <c r="QJJ185" s="984"/>
      <c r="QJK185" s="984"/>
      <c r="QJL185" s="984"/>
      <c r="QJM185" s="984"/>
      <c r="QJN185" s="984"/>
      <c r="QJO185" s="984"/>
      <c r="QJP185" s="984"/>
      <c r="QJQ185" s="984"/>
      <c r="QJR185" s="984"/>
      <c r="QJS185" s="984"/>
      <c r="QJT185" s="984"/>
      <c r="QJU185" s="984"/>
      <c r="QJV185" s="984"/>
      <c r="QJW185" s="984"/>
      <c r="QJX185" s="984"/>
      <c r="QJY185" s="984"/>
      <c r="QJZ185" s="984"/>
      <c r="QKA185" s="984"/>
      <c r="QKB185" s="984"/>
      <c r="QKC185" s="984"/>
      <c r="QKD185" s="984"/>
      <c r="QKE185" s="984"/>
      <c r="QKF185" s="984"/>
      <c r="QKG185" s="984"/>
      <c r="QKH185" s="984"/>
      <c r="QKI185" s="984"/>
      <c r="QKJ185" s="984"/>
      <c r="QKK185" s="984"/>
      <c r="QKL185" s="984"/>
      <c r="QKM185" s="984"/>
      <c r="QKN185" s="984"/>
      <c r="QKO185" s="984"/>
      <c r="QKP185" s="984"/>
      <c r="QKQ185" s="984"/>
      <c r="QKR185" s="984"/>
      <c r="QKS185" s="984"/>
      <c r="QKT185" s="984"/>
      <c r="QKU185" s="984"/>
      <c r="QKV185" s="984"/>
      <c r="QKW185" s="984"/>
      <c r="QKX185" s="984"/>
      <c r="QKY185" s="984"/>
      <c r="QKZ185" s="984"/>
      <c r="QLA185" s="984"/>
      <c r="QLB185" s="984"/>
      <c r="QLC185" s="984"/>
      <c r="QLD185" s="984"/>
      <c r="QLE185" s="984"/>
      <c r="QLF185" s="984"/>
      <c r="QLG185" s="984"/>
      <c r="QLH185" s="984"/>
      <c r="QLI185" s="984"/>
      <c r="QLJ185" s="984"/>
      <c r="QLK185" s="984"/>
      <c r="QLL185" s="984"/>
      <c r="QLM185" s="984"/>
      <c r="QLN185" s="984"/>
      <c r="QLO185" s="984"/>
      <c r="QLP185" s="984"/>
      <c r="QLQ185" s="984"/>
      <c r="QLR185" s="984"/>
      <c r="QLS185" s="984"/>
      <c r="QLT185" s="984"/>
      <c r="QLU185" s="984"/>
      <c r="QLV185" s="984"/>
      <c r="QLW185" s="984"/>
      <c r="QLX185" s="984"/>
      <c r="QLY185" s="984"/>
      <c r="QLZ185" s="984"/>
      <c r="QMA185" s="984"/>
      <c r="QMB185" s="984"/>
      <c r="QMC185" s="984"/>
      <c r="QMD185" s="984"/>
      <c r="QME185" s="984"/>
      <c r="QMF185" s="984"/>
      <c r="QMG185" s="984"/>
      <c r="QMH185" s="984"/>
      <c r="QMI185" s="984"/>
      <c r="QMJ185" s="984"/>
      <c r="QMK185" s="984"/>
      <c r="QML185" s="984"/>
      <c r="QMM185" s="984"/>
      <c r="QMN185" s="984"/>
      <c r="QMO185" s="984"/>
      <c r="QMP185" s="984"/>
      <c r="QMQ185" s="984"/>
      <c r="QMR185" s="984"/>
      <c r="QMS185" s="984"/>
      <c r="QMT185" s="984"/>
      <c r="QMU185" s="984"/>
      <c r="QMV185" s="984"/>
      <c r="QMW185" s="984"/>
      <c r="QMX185" s="984"/>
      <c r="QMY185" s="984"/>
      <c r="QMZ185" s="984"/>
      <c r="QNA185" s="984"/>
      <c r="QNB185" s="984"/>
      <c r="QNC185" s="984"/>
      <c r="QND185" s="984"/>
      <c r="QNE185" s="984"/>
      <c r="QNF185" s="984"/>
      <c r="QNG185" s="984"/>
      <c r="QNH185" s="984"/>
      <c r="QNI185" s="984"/>
      <c r="QNJ185" s="984"/>
      <c r="QNK185" s="984"/>
      <c r="QNL185" s="984"/>
      <c r="QNM185" s="984"/>
      <c r="QNN185" s="984"/>
      <c r="QNO185" s="984"/>
      <c r="QNP185" s="984"/>
      <c r="QNQ185" s="984"/>
      <c r="QNR185" s="984"/>
      <c r="QNS185" s="984"/>
      <c r="QNT185" s="984"/>
      <c r="QNU185" s="984"/>
      <c r="QNV185" s="984"/>
      <c r="QNW185" s="984"/>
      <c r="QNX185" s="984"/>
      <c r="QNY185" s="984"/>
      <c r="QNZ185" s="984"/>
      <c r="QOA185" s="984"/>
      <c r="QOB185" s="984"/>
      <c r="QOC185" s="984"/>
      <c r="QOD185" s="984"/>
      <c r="QOE185" s="984"/>
      <c r="QOF185" s="984"/>
      <c r="QOG185" s="984"/>
      <c r="QOH185" s="984"/>
      <c r="QOI185" s="984"/>
      <c r="QOJ185" s="984"/>
      <c r="QOK185" s="984"/>
      <c r="QOL185" s="984"/>
      <c r="QOM185" s="984"/>
      <c r="QON185" s="984"/>
      <c r="QOO185" s="984"/>
      <c r="QOP185" s="984"/>
      <c r="QOQ185" s="984"/>
      <c r="QOR185" s="984"/>
      <c r="QOS185" s="984"/>
      <c r="QOT185" s="984"/>
      <c r="QOU185" s="984"/>
      <c r="QOV185" s="984"/>
      <c r="QOW185" s="984"/>
      <c r="QOX185" s="984"/>
      <c r="QOY185" s="984"/>
      <c r="QOZ185" s="984"/>
      <c r="QPA185" s="984"/>
      <c r="QPB185" s="984"/>
      <c r="QPC185" s="984"/>
      <c r="QPD185" s="984"/>
      <c r="QPE185" s="984"/>
      <c r="QPF185" s="984"/>
      <c r="QPG185" s="984"/>
      <c r="QPH185" s="984"/>
      <c r="QPI185" s="984"/>
      <c r="QPJ185" s="984"/>
      <c r="QPK185" s="984"/>
      <c r="QPL185" s="984"/>
      <c r="QPM185" s="984"/>
      <c r="QPN185" s="984"/>
      <c r="QPO185" s="984"/>
      <c r="QPP185" s="984"/>
      <c r="QPQ185" s="984"/>
      <c r="QPR185" s="984"/>
      <c r="QPS185" s="984"/>
      <c r="QPT185" s="984"/>
      <c r="QPU185" s="984"/>
      <c r="QPV185" s="984"/>
      <c r="QPW185" s="984"/>
      <c r="QPX185" s="984"/>
      <c r="QPY185" s="984"/>
      <c r="QPZ185" s="984"/>
      <c r="QQA185" s="984"/>
      <c r="QQB185" s="984"/>
      <c r="QQC185" s="984"/>
      <c r="QQD185" s="984"/>
      <c r="QQE185" s="984"/>
      <c r="QQF185" s="984"/>
      <c r="QQG185" s="984"/>
      <c r="QQH185" s="984"/>
      <c r="QQI185" s="984"/>
      <c r="QQJ185" s="984"/>
      <c r="QQK185" s="984"/>
      <c r="QQL185" s="984"/>
      <c r="QQM185" s="984"/>
      <c r="QQN185" s="984"/>
      <c r="QQO185" s="984"/>
      <c r="QQP185" s="984"/>
      <c r="QQQ185" s="984"/>
      <c r="QQR185" s="984"/>
      <c r="QQS185" s="984"/>
      <c r="QQT185" s="984"/>
      <c r="QQU185" s="984"/>
      <c r="QQV185" s="984"/>
      <c r="QQW185" s="984"/>
      <c r="QQX185" s="984"/>
      <c r="QQY185" s="984"/>
      <c r="QQZ185" s="984"/>
      <c r="QRA185" s="984"/>
      <c r="QRB185" s="984"/>
      <c r="QRC185" s="984"/>
      <c r="QRD185" s="984"/>
      <c r="QRE185" s="984"/>
      <c r="QRF185" s="984"/>
      <c r="QRG185" s="984"/>
      <c r="QRH185" s="984"/>
      <c r="QRI185" s="984"/>
      <c r="QRJ185" s="984"/>
      <c r="QRK185" s="984"/>
      <c r="QRL185" s="984"/>
      <c r="QRM185" s="984"/>
      <c r="QRN185" s="984"/>
      <c r="QRO185" s="984"/>
      <c r="QRP185" s="984"/>
      <c r="QRQ185" s="984"/>
      <c r="QRR185" s="984"/>
      <c r="QRS185" s="984"/>
      <c r="QRT185" s="984"/>
      <c r="QRU185" s="984"/>
      <c r="QRV185" s="984"/>
      <c r="QRW185" s="984"/>
      <c r="QRX185" s="984"/>
      <c r="QRY185" s="984"/>
      <c r="QRZ185" s="984"/>
      <c r="QSA185" s="984"/>
      <c r="QSB185" s="984"/>
      <c r="QSC185" s="984"/>
      <c r="QSD185" s="984"/>
      <c r="QSE185" s="984"/>
      <c r="QSF185" s="984"/>
      <c r="QSG185" s="984"/>
      <c r="QSH185" s="984"/>
      <c r="QSI185" s="984"/>
      <c r="QSJ185" s="984"/>
      <c r="QSK185" s="984"/>
      <c r="QSL185" s="984"/>
      <c r="QSM185" s="984"/>
      <c r="QSN185" s="984"/>
      <c r="QSO185" s="984"/>
      <c r="QSP185" s="984"/>
      <c r="QSQ185" s="984"/>
      <c r="QSR185" s="984"/>
      <c r="QSS185" s="984"/>
      <c r="QST185" s="984"/>
      <c r="QSU185" s="984"/>
      <c r="QSV185" s="984"/>
      <c r="QSW185" s="984"/>
      <c r="QSX185" s="984"/>
      <c r="QSY185" s="984"/>
      <c r="QSZ185" s="984"/>
      <c r="QTA185" s="984"/>
      <c r="QTB185" s="984"/>
      <c r="QTC185" s="984"/>
      <c r="QTD185" s="984"/>
      <c r="QTE185" s="984"/>
      <c r="QTF185" s="984"/>
      <c r="QTG185" s="984"/>
      <c r="QTH185" s="984"/>
      <c r="QTI185" s="984"/>
      <c r="QTJ185" s="984"/>
      <c r="QTK185" s="984"/>
      <c r="QTL185" s="984"/>
      <c r="QTM185" s="984"/>
      <c r="QTN185" s="984"/>
      <c r="QTO185" s="984"/>
      <c r="QTP185" s="984"/>
      <c r="QTQ185" s="984"/>
      <c r="QTR185" s="984"/>
      <c r="QTS185" s="984"/>
      <c r="QTT185" s="984"/>
      <c r="QTU185" s="984"/>
      <c r="QTV185" s="984"/>
      <c r="QTW185" s="984"/>
      <c r="QTX185" s="984"/>
      <c r="QTY185" s="984"/>
      <c r="QTZ185" s="984"/>
      <c r="QUA185" s="984"/>
      <c r="QUB185" s="984"/>
      <c r="QUC185" s="984"/>
      <c r="QUD185" s="984"/>
      <c r="QUE185" s="984"/>
      <c r="QUF185" s="984"/>
      <c r="QUG185" s="984"/>
      <c r="QUH185" s="984"/>
      <c r="QUI185" s="984"/>
      <c r="QUJ185" s="984"/>
      <c r="QUK185" s="984"/>
      <c r="QUL185" s="984"/>
      <c r="QUM185" s="984"/>
      <c r="QUN185" s="984"/>
      <c r="QUO185" s="984"/>
      <c r="QUP185" s="984"/>
      <c r="QUQ185" s="984"/>
      <c r="QUR185" s="984"/>
      <c r="QUS185" s="984"/>
      <c r="QUT185" s="984"/>
      <c r="QUU185" s="984"/>
      <c r="QUV185" s="984"/>
      <c r="QUW185" s="984"/>
      <c r="QUX185" s="984"/>
      <c r="QUY185" s="984"/>
      <c r="QUZ185" s="984"/>
      <c r="QVA185" s="984"/>
      <c r="QVB185" s="984"/>
      <c r="QVC185" s="984"/>
      <c r="QVD185" s="984"/>
      <c r="QVE185" s="984"/>
      <c r="QVF185" s="984"/>
      <c r="QVG185" s="984"/>
      <c r="QVH185" s="984"/>
      <c r="QVI185" s="984"/>
      <c r="QVJ185" s="984"/>
      <c r="QVK185" s="984"/>
      <c r="QVL185" s="984"/>
      <c r="QVM185" s="984"/>
      <c r="QVN185" s="984"/>
      <c r="QVO185" s="984"/>
      <c r="QVP185" s="984"/>
      <c r="QVQ185" s="984"/>
      <c r="QVR185" s="984"/>
      <c r="QVS185" s="984"/>
      <c r="QVT185" s="984"/>
      <c r="QVU185" s="984"/>
      <c r="QVV185" s="984"/>
      <c r="QVW185" s="984"/>
      <c r="QVX185" s="984"/>
      <c r="QVY185" s="984"/>
      <c r="QVZ185" s="984"/>
      <c r="QWA185" s="984"/>
      <c r="QWB185" s="984"/>
      <c r="QWC185" s="984"/>
      <c r="QWD185" s="984"/>
      <c r="QWE185" s="984"/>
      <c r="QWF185" s="984"/>
      <c r="QWG185" s="984"/>
      <c r="QWH185" s="984"/>
      <c r="QWI185" s="984"/>
      <c r="QWJ185" s="984"/>
      <c r="QWK185" s="984"/>
      <c r="QWL185" s="984"/>
      <c r="QWM185" s="984"/>
      <c r="QWN185" s="984"/>
      <c r="QWO185" s="984"/>
      <c r="QWP185" s="984"/>
      <c r="QWQ185" s="984"/>
      <c r="QWR185" s="984"/>
      <c r="QWS185" s="984"/>
      <c r="QWT185" s="984"/>
      <c r="QWU185" s="984"/>
      <c r="QWV185" s="984"/>
      <c r="QWW185" s="984"/>
      <c r="QWX185" s="984"/>
      <c r="QWY185" s="984"/>
      <c r="QWZ185" s="984"/>
      <c r="QXA185" s="984"/>
      <c r="QXB185" s="984"/>
      <c r="QXC185" s="984"/>
      <c r="QXD185" s="984"/>
      <c r="QXE185" s="984"/>
      <c r="QXF185" s="984"/>
      <c r="QXG185" s="984"/>
      <c r="QXH185" s="984"/>
      <c r="QXI185" s="984"/>
      <c r="QXJ185" s="984"/>
      <c r="QXK185" s="984"/>
      <c r="QXL185" s="984"/>
      <c r="QXM185" s="984"/>
      <c r="QXN185" s="984"/>
      <c r="QXO185" s="984"/>
      <c r="QXP185" s="984"/>
      <c r="QXQ185" s="984"/>
      <c r="QXR185" s="984"/>
      <c r="QXS185" s="984"/>
      <c r="QXT185" s="984"/>
      <c r="QXU185" s="984"/>
      <c r="QXV185" s="984"/>
      <c r="QXW185" s="984"/>
      <c r="QXX185" s="984"/>
      <c r="QXY185" s="984"/>
      <c r="QXZ185" s="984"/>
      <c r="QYA185" s="984"/>
      <c r="QYB185" s="984"/>
      <c r="QYC185" s="984"/>
      <c r="QYD185" s="984"/>
      <c r="QYE185" s="984"/>
      <c r="QYF185" s="984"/>
      <c r="QYG185" s="984"/>
      <c r="QYH185" s="984"/>
      <c r="QYI185" s="984"/>
      <c r="QYJ185" s="984"/>
      <c r="QYK185" s="984"/>
      <c r="QYL185" s="984"/>
      <c r="QYM185" s="984"/>
      <c r="QYN185" s="984"/>
      <c r="QYO185" s="984"/>
      <c r="QYP185" s="984"/>
      <c r="QYQ185" s="984"/>
      <c r="QYR185" s="984"/>
      <c r="QYS185" s="984"/>
      <c r="QYT185" s="984"/>
      <c r="QYU185" s="984"/>
      <c r="QYV185" s="984"/>
      <c r="QYW185" s="984"/>
      <c r="QYX185" s="984"/>
      <c r="QYY185" s="984"/>
      <c r="QYZ185" s="984"/>
      <c r="QZA185" s="984"/>
      <c r="QZB185" s="984"/>
      <c r="QZC185" s="984"/>
      <c r="QZD185" s="984"/>
      <c r="QZE185" s="984"/>
      <c r="QZF185" s="984"/>
      <c r="QZG185" s="984"/>
      <c r="QZH185" s="984"/>
      <c r="QZI185" s="984"/>
      <c r="QZJ185" s="984"/>
      <c r="QZK185" s="984"/>
      <c r="QZL185" s="984"/>
      <c r="QZM185" s="984"/>
      <c r="QZN185" s="984"/>
      <c r="QZO185" s="984"/>
      <c r="QZP185" s="984"/>
      <c r="QZQ185" s="984"/>
      <c r="QZR185" s="984"/>
      <c r="QZS185" s="984"/>
      <c r="QZT185" s="984"/>
      <c r="QZU185" s="984"/>
      <c r="QZV185" s="984"/>
      <c r="QZW185" s="984"/>
      <c r="QZX185" s="984"/>
      <c r="QZY185" s="984"/>
      <c r="QZZ185" s="984"/>
      <c r="RAA185" s="984"/>
      <c r="RAB185" s="984"/>
      <c r="RAC185" s="984"/>
      <c r="RAD185" s="984"/>
      <c r="RAE185" s="984"/>
      <c r="RAF185" s="984"/>
      <c r="RAG185" s="984"/>
      <c r="RAH185" s="984"/>
      <c r="RAI185" s="984"/>
      <c r="RAJ185" s="984"/>
      <c r="RAK185" s="984"/>
      <c r="RAL185" s="984"/>
      <c r="RAM185" s="984"/>
      <c r="RAN185" s="984"/>
      <c r="RAO185" s="984"/>
      <c r="RAP185" s="984"/>
      <c r="RAQ185" s="984"/>
      <c r="RAR185" s="984"/>
      <c r="RAS185" s="984"/>
      <c r="RAT185" s="984"/>
      <c r="RAU185" s="984"/>
      <c r="RAV185" s="984"/>
      <c r="RAW185" s="984"/>
      <c r="RAX185" s="984"/>
      <c r="RAY185" s="984"/>
      <c r="RAZ185" s="984"/>
      <c r="RBA185" s="984"/>
      <c r="RBB185" s="984"/>
      <c r="RBC185" s="984"/>
      <c r="RBD185" s="984"/>
      <c r="RBE185" s="984"/>
      <c r="RBF185" s="984"/>
      <c r="RBG185" s="984"/>
      <c r="RBH185" s="984"/>
      <c r="RBI185" s="984"/>
      <c r="RBJ185" s="984"/>
      <c r="RBK185" s="984"/>
      <c r="RBL185" s="984"/>
      <c r="RBM185" s="984"/>
      <c r="RBN185" s="984"/>
      <c r="RBO185" s="984"/>
      <c r="RBP185" s="984"/>
      <c r="RBQ185" s="984"/>
      <c r="RBR185" s="984"/>
      <c r="RBS185" s="984"/>
      <c r="RBT185" s="984"/>
      <c r="RBU185" s="984"/>
      <c r="RBV185" s="984"/>
      <c r="RBW185" s="984"/>
      <c r="RBX185" s="984"/>
      <c r="RBY185" s="984"/>
      <c r="RBZ185" s="984"/>
      <c r="RCA185" s="984"/>
      <c r="RCB185" s="984"/>
      <c r="RCC185" s="984"/>
      <c r="RCD185" s="984"/>
      <c r="RCE185" s="984"/>
      <c r="RCF185" s="984"/>
      <c r="RCG185" s="984"/>
      <c r="RCH185" s="984"/>
      <c r="RCI185" s="984"/>
      <c r="RCJ185" s="984"/>
      <c r="RCK185" s="984"/>
      <c r="RCL185" s="984"/>
      <c r="RCM185" s="984"/>
      <c r="RCN185" s="984"/>
      <c r="RCO185" s="984"/>
      <c r="RCP185" s="984"/>
      <c r="RCQ185" s="984"/>
      <c r="RCR185" s="984"/>
      <c r="RCS185" s="984"/>
      <c r="RCT185" s="984"/>
      <c r="RCU185" s="984"/>
      <c r="RCV185" s="984"/>
      <c r="RCW185" s="984"/>
      <c r="RCX185" s="984"/>
      <c r="RCY185" s="984"/>
      <c r="RCZ185" s="984"/>
      <c r="RDA185" s="984"/>
      <c r="RDB185" s="984"/>
      <c r="RDC185" s="984"/>
      <c r="RDD185" s="984"/>
      <c r="RDE185" s="984"/>
      <c r="RDF185" s="984"/>
      <c r="RDG185" s="984"/>
      <c r="RDH185" s="984"/>
      <c r="RDI185" s="984"/>
      <c r="RDJ185" s="984"/>
      <c r="RDK185" s="984"/>
      <c r="RDL185" s="984"/>
      <c r="RDM185" s="984"/>
      <c r="RDN185" s="984"/>
      <c r="RDO185" s="984"/>
      <c r="RDP185" s="984"/>
      <c r="RDQ185" s="984"/>
      <c r="RDR185" s="984"/>
      <c r="RDS185" s="984"/>
      <c r="RDT185" s="984"/>
      <c r="RDU185" s="984"/>
      <c r="RDV185" s="984"/>
      <c r="RDW185" s="984"/>
      <c r="RDX185" s="984"/>
      <c r="RDY185" s="984"/>
      <c r="RDZ185" s="984"/>
      <c r="REA185" s="984"/>
      <c r="REB185" s="984"/>
      <c r="REC185" s="984"/>
      <c r="RED185" s="984"/>
      <c r="REE185" s="984"/>
      <c r="REF185" s="984"/>
      <c r="REG185" s="984"/>
      <c r="REH185" s="984"/>
      <c r="REI185" s="984"/>
      <c r="REJ185" s="984"/>
      <c r="REK185" s="984"/>
      <c r="REL185" s="984"/>
      <c r="REM185" s="984"/>
      <c r="REN185" s="984"/>
      <c r="REO185" s="984"/>
      <c r="REP185" s="984"/>
      <c r="REQ185" s="984"/>
      <c r="RER185" s="984"/>
      <c r="RES185" s="984"/>
      <c r="RET185" s="984"/>
      <c r="REU185" s="984"/>
      <c r="REV185" s="984"/>
      <c r="REW185" s="984"/>
      <c r="REX185" s="984"/>
      <c r="REY185" s="984"/>
      <c r="REZ185" s="984"/>
      <c r="RFA185" s="984"/>
      <c r="RFB185" s="984"/>
      <c r="RFC185" s="984"/>
      <c r="RFD185" s="984"/>
      <c r="RFE185" s="984"/>
      <c r="RFF185" s="984"/>
      <c r="RFG185" s="984"/>
      <c r="RFH185" s="984"/>
      <c r="RFI185" s="984"/>
      <c r="RFJ185" s="984"/>
      <c r="RFK185" s="984"/>
      <c r="RFL185" s="984"/>
      <c r="RFM185" s="984"/>
      <c r="RFN185" s="984"/>
      <c r="RFO185" s="984"/>
      <c r="RFP185" s="984"/>
      <c r="RFQ185" s="984"/>
      <c r="RFR185" s="984"/>
      <c r="RFS185" s="984"/>
      <c r="RFT185" s="984"/>
      <c r="RFU185" s="984"/>
      <c r="RFV185" s="984"/>
      <c r="RFW185" s="984"/>
      <c r="RFX185" s="984"/>
      <c r="RFY185" s="984"/>
      <c r="RFZ185" s="984"/>
      <c r="RGA185" s="984"/>
      <c r="RGB185" s="984"/>
      <c r="RGC185" s="984"/>
      <c r="RGD185" s="984"/>
      <c r="RGE185" s="984"/>
      <c r="RGF185" s="984"/>
      <c r="RGG185" s="984"/>
      <c r="RGH185" s="984"/>
      <c r="RGI185" s="984"/>
      <c r="RGJ185" s="984"/>
      <c r="RGK185" s="984"/>
      <c r="RGL185" s="984"/>
      <c r="RGM185" s="984"/>
      <c r="RGN185" s="984"/>
      <c r="RGO185" s="984"/>
      <c r="RGP185" s="984"/>
      <c r="RGQ185" s="984"/>
      <c r="RGR185" s="984"/>
      <c r="RGS185" s="984"/>
      <c r="RGT185" s="984"/>
      <c r="RGU185" s="984"/>
      <c r="RGV185" s="984"/>
      <c r="RGW185" s="984"/>
      <c r="RGX185" s="984"/>
      <c r="RGY185" s="984"/>
      <c r="RGZ185" s="984"/>
      <c r="RHA185" s="984"/>
      <c r="RHB185" s="984"/>
      <c r="RHC185" s="984"/>
      <c r="RHD185" s="984"/>
      <c r="RHE185" s="984"/>
      <c r="RHF185" s="984"/>
      <c r="RHG185" s="984"/>
      <c r="RHH185" s="984"/>
      <c r="RHI185" s="984"/>
      <c r="RHJ185" s="984"/>
      <c r="RHK185" s="984"/>
      <c r="RHL185" s="984"/>
      <c r="RHM185" s="984"/>
      <c r="RHN185" s="984"/>
      <c r="RHO185" s="984"/>
      <c r="RHP185" s="984"/>
      <c r="RHQ185" s="984"/>
      <c r="RHR185" s="984"/>
      <c r="RHS185" s="984"/>
      <c r="RHT185" s="984"/>
      <c r="RHU185" s="984"/>
      <c r="RHV185" s="984"/>
      <c r="RHW185" s="984"/>
      <c r="RHX185" s="984"/>
      <c r="RHY185" s="984"/>
      <c r="RHZ185" s="984"/>
      <c r="RIA185" s="984"/>
      <c r="RIB185" s="984"/>
      <c r="RIC185" s="984"/>
      <c r="RID185" s="984"/>
      <c r="RIE185" s="984"/>
      <c r="RIF185" s="984"/>
      <c r="RIG185" s="984"/>
      <c r="RIH185" s="984"/>
      <c r="RII185" s="984"/>
      <c r="RIJ185" s="984"/>
      <c r="RIK185" s="984"/>
      <c r="RIL185" s="984"/>
      <c r="RIM185" s="984"/>
      <c r="RIN185" s="984"/>
      <c r="RIO185" s="984"/>
      <c r="RIP185" s="984"/>
      <c r="RIQ185" s="984"/>
      <c r="RIR185" s="984"/>
      <c r="RIS185" s="984"/>
      <c r="RIT185" s="984"/>
      <c r="RIU185" s="984"/>
      <c r="RIV185" s="984"/>
      <c r="RIW185" s="984"/>
      <c r="RIX185" s="984"/>
      <c r="RIY185" s="984"/>
      <c r="RIZ185" s="984"/>
      <c r="RJA185" s="984"/>
      <c r="RJB185" s="984"/>
      <c r="RJC185" s="984"/>
      <c r="RJD185" s="984"/>
      <c r="RJE185" s="984"/>
      <c r="RJF185" s="984"/>
      <c r="RJG185" s="984"/>
      <c r="RJH185" s="984"/>
      <c r="RJI185" s="984"/>
      <c r="RJJ185" s="984"/>
      <c r="RJK185" s="984"/>
      <c r="RJL185" s="984"/>
      <c r="RJM185" s="984"/>
      <c r="RJN185" s="984"/>
      <c r="RJO185" s="984"/>
      <c r="RJP185" s="984"/>
      <c r="RJQ185" s="984"/>
      <c r="RJR185" s="984"/>
      <c r="RJS185" s="984"/>
      <c r="RJT185" s="984"/>
      <c r="RJU185" s="984"/>
      <c r="RJV185" s="984"/>
      <c r="RJW185" s="984"/>
      <c r="RJX185" s="984"/>
      <c r="RJY185" s="984"/>
      <c r="RJZ185" s="984"/>
      <c r="RKA185" s="984"/>
      <c r="RKB185" s="984"/>
      <c r="RKC185" s="984"/>
      <c r="RKD185" s="984"/>
      <c r="RKE185" s="984"/>
      <c r="RKF185" s="984"/>
      <c r="RKG185" s="984"/>
      <c r="RKH185" s="984"/>
      <c r="RKI185" s="984"/>
      <c r="RKJ185" s="984"/>
      <c r="RKK185" s="984"/>
      <c r="RKL185" s="984"/>
      <c r="RKM185" s="984"/>
      <c r="RKN185" s="984"/>
      <c r="RKO185" s="984"/>
      <c r="RKP185" s="984"/>
      <c r="RKQ185" s="984"/>
      <c r="RKR185" s="984"/>
      <c r="RKS185" s="984"/>
      <c r="RKT185" s="984"/>
      <c r="RKU185" s="984"/>
      <c r="RKV185" s="984"/>
      <c r="RKW185" s="984"/>
      <c r="RKX185" s="984"/>
      <c r="RKY185" s="984"/>
      <c r="RKZ185" s="984"/>
      <c r="RLA185" s="984"/>
      <c r="RLB185" s="984"/>
      <c r="RLC185" s="984"/>
      <c r="RLD185" s="984"/>
      <c r="RLE185" s="984"/>
      <c r="RLF185" s="984"/>
      <c r="RLG185" s="984"/>
      <c r="RLH185" s="984"/>
      <c r="RLI185" s="984"/>
      <c r="RLJ185" s="984"/>
      <c r="RLK185" s="984"/>
      <c r="RLL185" s="984"/>
      <c r="RLM185" s="984"/>
      <c r="RLN185" s="984"/>
      <c r="RLO185" s="984"/>
      <c r="RLP185" s="984"/>
      <c r="RLQ185" s="984"/>
      <c r="RLR185" s="984"/>
      <c r="RLS185" s="984"/>
      <c r="RLT185" s="984"/>
      <c r="RLU185" s="984"/>
      <c r="RLV185" s="984"/>
      <c r="RLW185" s="984"/>
      <c r="RLX185" s="984"/>
      <c r="RLY185" s="984"/>
      <c r="RLZ185" s="984"/>
      <c r="RMA185" s="984"/>
      <c r="RMB185" s="984"/>
      <c r="RMC185" s="984"/>
      <c r="RMD185" s="984"/>
      <c r="RME185" s="984"/>
      <c r="RMF185" s="984"/>
      <c r="RMG185" s="984"/>
      <c r="RMH185" s="984"/>
      <c r="RMI185" s="984"/>
      <c r="RMJ185" s="984"/>
      <c r="RMK185" s="984"/>
      <c r="RML185" s="984"/>
      <c r="RMM185" s="984"/>
      <c r="RMN185" s="984"/>
      <c r="RMO185" s="984"/>
      <c r="RMP185" s="984"/>
      <c r="RMQ185" s="984"/>
      <c r="RMR185" s="984"/>
      <c r="RMS185" s="984"/>
      <c r="RMT185" s="984"/>
      <c r="RMU185" s="984"/>
      <c r="RMV185" s="984"/>
      <c r="RMW185" s="984"/>
      <c r="RMX185" s="984"/>
      <c r="RMY185" s="984"/>
      <c r="RMZ185" s="984"/>
      <c r="RNA185" s="984"/>
      <c r="RNB185" s="984"/>
      <c r="RNC185" s="984"/>
      <c r="RND185" s="984"/>
      <c r="RNE185" s="984"/>
      <c r="RNF185" s="984"/>
      <c r="RNG185" s="984"/>
      <c r="RNH185" s="984"/>
      <c r="RNI185" s="984"/>
      <c r="RNJ185" s="984"/>
      <c r="RNK185" s="984"/>
      <c r="RNL185" s="984"/>
      <c r="RNM185" s="984"/>
      <c r="RNN185" s="984"/>
      <c r="RNO185" s="984"/>
      <c r="RNP185" s="984"/>
      <c r="RNQ185" s="984"/>
      <c r="RNR185" s="984"/>
      <c r="RNS185" s="984"/>
      <c r="RNT185" s="984"/>
      <c r="RNU185" s="984"/>
      <c r="RNV185" s="984"/>
      <c r="RNW185" s="984"/>
      <c r="RNX185" s="984"/>
      <c r="RNY185" s="984"/>
      <c r="RNZ185" s="984"/>
      <c r="ROA185" s="984"/>
      <c r="ROB185" s="984"/>
      <c r="ROC185" s="984"/>
      <c r="ROD185" s="984"/>
      <c r="ROE185" s="984"/>
      <c r="ROF185" s="984"/>
      <c r="ROG185" s="984"/>
      <c r="ROH185" s="984"/>
      <c r="ROI185" s="984"/>
      <c r="ROJ185" s="984"/>
      <c r="ROK185" s="984"/>
      <c r="ROL185" s="984"/>
      <c r="ROM185" s="984"/>
      <c r="RON185" s="984"/>
      <c r="ROO185" s="984"/>
      <c r="ROP185" s="984"/>
      <c r="ROQ185" s="984"/>
      <c r="ROR185" s="984"/>
      <c r="ROS185" s="984"/>
      <c r="ROT185" s="984"/>
      <c r="ROU185" s="984"/>
      <c r="ROV185" s="984"/>
      <c r="ROW185" s="984"/>
      <c r="ROX185" s="984"/>
      <c r="ROY185" s="984"/>
      <c r="ROZ185" s="984"/>
      <c r="RPA185" s="984"/>
      <c r="RPB185" s="984"/>
      <c r="RPC185" s="984"/>
      <c r="RPD185" s="984"/>
      <c r="RPE185" s="984"/>
      <c r="RPF185" s="984"/>
      <c r="RPG185" s="984"/>
      <c r="RPH185" s="984"/>
      <c r="RPI185" s="984"/>
      <c r="RPJ185" s="984"/>
      <c r="RPK185" s="984"/>
      <c r="RPL185" s="984"/>
      <c r="RPM185" s="984"/>
      <c r="RPN185" s="984"/>
      <c r="RPO185" s="984"/>
      <c r="RPP185" s="984"/>
      <c r="RPQ185" s="984"/>
      <c r="RPR185" s="984"/>
      <c r="RPS185" s="984"/>
      <c r="RPT185" s="984"/>
      <c r="RPU185" s="984"/>
      <c r="RPV185" s="984"/>
      <c r="RPW185" s="984"/>
      <c r="RPX185" s="984"/>
      <c r="RPY185" s="984"/>
      <c r="RPZ185" s="984"/>
      <c r="RQA185" s="984"/>
      <c r="RQB185" s="984"/>
      <c r="RQC185" s="984"/>
      <c r="RQD185" s="984"/>
      <c r="RQE185" s="984"/>
      <c r="RQF185" s="984"/>
      <c r="RQG185" s="984"/>
      <c r="RQH185" s="984"/>
      <c r="RQI185" s="984"/>
      <c r="RQJ185" s="984"/>
      <c r="RQK185" s="984"/>
      <c r="RQL185" s="984"/>
      <c r="RQM185" s="984"/>
      <c r="RQN185" s="984"/>
      <c r="RQO185" s="984"/>
      <c r="RQP185" s="984"/>
      <c r="RQQ185" s="984"/>
      <c r="RQR185" s="984"/>
      <c r="RQS185" s="984"/>
      <c r="RQT185" s="984"/>
      <c r="RQU185" s="984"/>
      <c r="RQV185" s="984"/>
      <c r="RQW185" s="984"/>
      <c r="RQX185" s="984"/>
      <c r="RQY185" s="984"/>
      <c r="RQZ185" s="984"/>
      <c r="RRA185" s="984"/>
      <c r="RRB185" s="984"/>
      <c r="RRC185" s="984"/>
      <c r="RRD185" s="984"/>
      <c r="RRE185" s="984"/>
      <c r="RRF185" s="984"/>
      <c r="RRG185" s="984"/>
      <c r="RRH185" s="984"/>
      <c r="RRI185" s="984"/>
      <c r="RRJ185" s="984"/>
      <c r="RRK185" s="984"/>
      <c r="RRL185" s="984"/>
      <c r="RRM185" s="984"/>
      <c r="RRN185" s="984"/>
      <c r="RRO185" s="984"/>
      <c r="RRP185" s="984"/>
      <c r="RRQ185" s="984"/>
      <c r="RRR185" s="984"/>
      <c r="RRS185" s="984"/>
      <c r="RRT185" s="984"/>
      <c r="RRU185" s="984"/>
      <c r="RRV185" s="984"/>
      <c r="RRW185" s="984"/>
      <c r="RRX185" s="984"/>
      <c r="RRY185" s="984"/>
      <c r="RRZ185" s="984"/>
      <c r="RSA185" s="984"/>
      <c r="RSB185" s="984"/>
      <c r="RSC185" s="984"/>
      <c r="RSD185" s="984"/>
      <c r="RSE185" s="984"/>
      <c r="RSF185" s="984"/>
      <c r="RSG185" s="984"/>
      <c r="RSH185" s="984"/>
      <c r="RSI185" s="984"/>
      <c r="RSJ185" s="984"/>
      <c r="RSK185" s="984"/>
      <c r="RSL185" s="984"/>
      <c r="RSM185" s="984"/>
      <c r="RSN185" s="984"/>
      <c r="RSO185" s="984"/>
      <c r="RSP185" s="984"/>
      <c r="RSQ185" s="984"/>
      <c r="RSR185" s="984"/>
      <c r="RSS185" s="984"/>
      <c r="RST185" s="984"/>
      <c r="RSU185" s="984"/>
      <c r="RSV185" s="984"/>
      <c r="RSW185" s="984"/>
      <c r="RSX185" s="984"/>
      <c r="RSY185" s="984"/>
      <c r="RSZ185" s="984"/>
      <c r="RTA185" s="984"/>
      <c r="RTB185" s="984"/>
      <c r="RTC185" s="984"/>
      <c r="RTD185" s="984"/>
      <c r="RTE185" s="984"/>
      <c r="RTF185" s="984"/>
      <c r="RTG185" s="984"/>
      <c r="RTH185" s="984"/>
      <c r="RTI185" s="984"/>
      <c r="RTJ185" s="984"/>
      <c r="RTK185" s="984"/>
      <c r="RTL185" s="984"/>
      <c r="RTM185" s="984"/>
      <c r="RTN185" s="984"/>
      <c r="RTO185" s="984"/>
      <c r="RTP185" s="984"/>
      <c r="RTQ185" s="984"/>
      <c r="RTR185" s="984"/>
      <c r="RTS185" s="984"/>
      <c r="RTT185" s="984"/>
      <c r="RTU185" s="984"/>
      <c r="RTV185" s="984"/>
      <c r="RTW185" s="984"/>
      <c r="RTX185" s="984"/>
      <c r="RTY185" s="984"/>
      <c r="RTZ185" s="984"/>
      <c r="RUA185" s="984"/>
      <c r="RUB185" s="984"/>
      <c r="RUC185" s="984"/>
      <c r="RUD185" s="984"/>
      <c r="RUE185" s="984"/>
      <c r="RUF185" s="984"/>
      <c r="RUG185" s="984"/>
      <c r="RUH185" s="984"/>
      <c r="RUI185" s="984"/>
      <c r="RUJ185" s="984"/>
      <c r="RUK185" s="984"/>
      <c r="RUL185" s="984"/>
      <c r="RUM185" s="984"/>
      <c r="RUN185" s="984"/>
      <c r="RUO185" s="984"/>
      <c r="RUP185" s="984"/>
      <c r="RUQ185" s="984"/>
      <c r="RUR185" s="984"/>
      <c r="RUS185" s="984"/>
      <c r="RUT185" s="984"/>
      <c r="RUU185" s="984"/>
      <c r="RUV185" s="984"/>
      <c r="RUW185" s="984"/>
      <c r="RUX185" s="984"/>
      <c r="RUY185" s="984"/>
      <c r="RUZ185" s="984"/>
      <c r="RVA185" s="984"/>
      <c r="RVB185" s="984"/>
      <c r="RVC185" s="984"/>
      <c r="RVD185" s="984"/>
      <c r="RVE185" s="984"/>
      <c r="RVF185" s="984"/>
      <c r="RVG185" s="984"/>
      <c r="RVH185" s="984"/>
      <c r="RVI185" s="984"/>
      <c r="RVJ185" s="984"/>
      <c r="RVK185" s="984"/>
      <c r="RVL185" s="984"/>
      <c r="RVM185" s="984"/>
      <c r="RVN185" s="984"/>
      <c r="RVO185" s="984"/>
      <c r="RVP185" s="984"/>
      <c r="RVQ185" s="984"/>
      <c r="RVR185" s="984"/>
      <c r="RVS185" s="984"/>
      <c r="RVT185" s="984"/>
      <c r="RVU185" s="984"/>
      <c r="RVV185" s="984"/>
      <c r="RVW185" s="984"/>
      <c r="RVX185" s="984"/>
      <c r="RVY185" s="984"/>
      <c r="RVZ185" s="984"/>
      <c r="RWA185" s="984"/>
      <c r="RWB185" s="984"/>
      <c r="RWC185" s="984"/>
      <c r="RWD185" s="984"/>
      <c r="RWE185" s="984"/>
      <c r="RWF185" s="984"/>
      <c r="RWG185" s="984"/>
      <c r="RWH185" s="984"/>
      <c r="RWI185" s="984"/>
      <c r="RWJ185" s="984"/>
      <c r="RWK185" s="984"/>
      <c r="RWL185" s="984"/>
      <c r="RWM185" s="984"/>
      <c r="RWN185" s="984"/>
      <c r="RWO185" s="984"/>
      <c r="RWP185" s="984"/>
      <c r="RWQ185" s="984"/>
      <c r="RWR185" s="984"/>
      <c r="RWS185" s="984"/>
      <c r="RWT185" s="984"/>
      <c r="RWU185" s="984"/>
      <c r="RWV185" s="984"/>
      <c r="RWW185" s="984"/>
      <c r="RWX185" s="984"/>
      <c r="RWY185" s="984"/>
      <c r="RWZ185" s="984"/>
      <c r="RXA185" s="984"/>
      <c r="RXB185" s="984"/>
      <c r="RXC185" s="984"/>
      <c r="RXD185" s="984"/>
      <c r="RXE185" s="984"/>
      <c r="RXF185" s="984"/>
      <c r="RXG185" s="984"/>
      <c r="RXH185" s="984"/>
      <c r="RXI185" s="984"/>
      <c r="RXJ185" s="984"/>
      <c r="RXK185" s="984"/>
      <c r="RXL185" s="984"/>
      <c r="RXM185" s="984"/>
      <c r="RXN185" s="984"/>
      <c r="RXO185" s="984"/>
      <c r="RXP185" s="984"/>
      <c r="RXQ185" s="984"/>
      <c r="RXR185" s="984"/>
      <c r="RXS185" s="984"/>
      <c r="RXT185" s="984"/>
      <c r="RXU185" s="984"/>
      <c r="RXV185" s="984"/>
      <c r="RXW185" s="984"/>
      <c r="RXX185" s="984"/>
      <c r="RXY185" s="984"/>
      <c r="RXZ185" s="984"/>
      <c r="RYA185" s="984"/>
      <c r="RYB185" s="984"/>
      <c r="RYC185" s="984"/>
      <c r="RYD185" s="984"/>
      <c r="RYE185" s="984"/>
      <c r="RYF185" s="984"/>
      <c r="RYG185" s="984"/>
      <c r="RYH185" s="984"/>
      <c r="RYI185" s="984"/>
      <c r="RYJ185" s="984"/>
      <c r="RYK185" s="984"/>
      <c r="RYL185" s="984"/>
      <c r="RYM185" s="984"/>
      <c r="RYN185" s="984"/>
      <c r="RYO185" s="984"/>
      <c r="RYP185" s="984"/>
      <c r="RYQ185" s="984"/>
      <c r="RYR185" s="984"/>
      <c r="RYS185" s="984"/>
      <c r="RYT185" s="984"/>
      <c r="RYU185" s="984"/>
      <c r="RYV185" s="984"/>
      <c r="RYW185" s="984"/>
      <c r="RYX185" s="984"/>
      <c r="RYY185" s="984"/>
      <c r="RYZ185" s="984"/>
      <c r="RZA185" s="984"/>
      <c r="RZB185" s="984"/>
      <c r="RZC185" s="984"/>
      <c r="RZD185" s="984"/>
      <c r="RZE185" s="984"/>
      <c r="RZF185" s="984"/>
      <c r="RZG185" s="984"/>
      <c r="RZH185" s="984"/>
      <c r="RZI185" s="984"/>
      <c r="RZJ185" s="984"/>
      <c r="RZK185" s="984"/>
      <c r="RZL185" s="984"/>
      <c r="RZM185" s="984"/>
      <c r="RZN185" s="984"/>
      <c r="RZO185" s="984"/>
      <c r="RZP185" s="984"/>
      <c r="RZQ185" s="984"/>
      <c r="RZR185" s="984"/>
      <c r="RZS185" s="984"/>
      <c r="RZT185" s="984"/>
      <c r="RZU185" s="984"/>
      <c r="RZV185" s="984"/>
      <c r="RZW185" s="984"/>
      <c r="RZX185" s="984"/>
      <c r="RZY185" s="984"/>
      <c r="RZZ185" s="984"/>
      <c r="SAA185" s="984"/>
      <c r="SAB185" s="984"/>
      <c r="SAC185" s="984"/>
      <c r="SAD185" s="984"/>
      <c r="SAE185" s="984"/>
      <c r="SAF185" s="984"/>
      <c r="SAG185" s="984"/>
      <c r="SAH185" s="984"/>
      <c r="SAI185" s="984"/>
      <c r="SAJ185" s="984"/>
      <c r="SAK185" s="984"/>
      <c r="SAL185" s="984"/>
      <c r="SAM185" s="984"/>
      <c r="SAN185" s="984"/>
      <c r="SAO185" s="984"/>
      <c r="SAP185" s="984"/>
      <c r="SAQ185" s="984"/>
      <c r="SAR185" s="984"/>
      <c r="SAS185" s="984"/>
      <c r="SAT185" s="984"/>
      <c r="SAU185" s="984"/>
      <c r="SAV185" s="984"/>
      <c r="SAW185" s="984"/>
      <c r="SAX185" s="984"/>
      <c r="SAY185" s="984"/>
      <c r="SAZ185" s="984"/>
      <c r="SBA185" s="984"/>
      <c r="SBB185" s="984"/>
      <c r="SBC185" s="984"/>
      <c r="SBD185" s="984"/>
      <c r="SBE185" s="984"/>
      <c r="SBF185" s="984"/>
      <c r="SBG185" s="984"/>
      <c r="SBH185" s="984"/>
      <c r="SBI185" s="984"/>
      <c r="SBJ185" s="984"/>
      <c r="SBK185" s="984"/>
      <c r="SBL185" s="984"/>
      <c r="SBM185" s="984"/>
      <c r="SBN185" s="984"/>
      <c r="SBO185" s="984"/>
      <c r="SBP185" s="984"/>
      <c r="SBQ185" s="984"/>
      <c r="SBR185" s="984"/>
      <c r="SBS185" s="984"/>
      <c r="SBT185" s="984"/>
      <c r="SBU185" s="984"/>
      <c r="SBV185" s="984"/>
      <c r="SBW185" s="984"/>
      <c r="SBX185" s="984"/>
      <c r="SBY185" s="984"/>
      <c r="SBZ185" s="984"/>
      <c r="SCA185" s="984"/>
      <c r="SCB185" s="984"/>
      <c r="SCC185" s="984"/>
      <c r="SCD185" s="984"/>
      <c r="SCE185" s="984"/>
      <c r="SCF185" s="984"/>
      <c r="SCG185" s="984"/>
      <c r="SCH185" s="984"/>
      <c r="SCI185" s="984"/>
      <c r="SCJ185" s="984"/>
      <c r="SCK185" s="984"/>
      <c r="SCL185" s="984"/>
      <c r="SCM185" s="984"/>
      <c r="SCN185" s="984"/>
      <c r="SCO185" s="984"/>
      <c r="SCP185" s="984"/>
      <c r="SCQ185" s="984"/>
      <c r="SCR185" s="984"/>
      <c r="SCS185" s="984"/>
      <c r="SCT185" s="984"/>
      <c r="SCU185" s="984"/>
      <c r="SCV185" s="984"/>
      <c r="SCW185" s="984"/>
      <c r="SCX185" s="984"/>
      <c r="SCY185" s="984"/>
      <c r="SCZ185" s="984"/>
      <c r="SDA185" s="984"/>
      <c r="SDB185" s="984"/>
      <c r="SDC185" s="984"/>
      <c r="SDD185" s="984"/>
      <c r="SDE185" s="984"/>
      <c r="SDF185" s="984"/>
      <c r="SDG185" s="984"/>
      <c r="SDH185" s="984"/>
      <c r="SDI185" s="984"/>
      <c r="SDJ185" s="984"/>
      <c r="SDK185" s="984"/>
      <c r="SDL185" s="984"/>
      <c r="SDM185" s="984"/>
      <c r="SDN185" s="984"/>
      <c r="SDO185" s="984"/>
      <c r="SDP185" s="984"/>
      <c r="SDQ185" s="984"/>
      <c r="SDR185" s="984"/>
      <c r="SDS185" s="984"/>
      <c r="SDT185" s="984"/>
      <c r="SDU185" s="984"/>
      <c r="SDV185" s="984"/>
      <c r="SDW185" s="984"/>
      <c r="SDX185" s="984"/>
      <c r="SDY185" s="984"/>
      <c r="SDZ185" s="984"/>
      <c r="SEA185" s="984"/>
      <c r="SEB185" s="984"/>
      <c r="SEC185" s="984"/>
      <c r="SED185" s="984"/>
      <c r="SEE185" s="984"/>
      <c r="SEF185" s="984"/>
      <c r="SEG185" s="984"/>
      <c r="SEH185" s="984"/>
      <c r="SEI185" s="984"/>
      <c r="SEJ185" s="984"/>
      <c r="SEK185" s="984"/>
      <c r="SEL185" s="984"/>
      <c r="SEM185" s="984"/>
      <c r="SEN185" s="984"/>
      <c r="SEO185" s="984"/>
      <c r="SEP185" s="984"/>
      <c r="SEQ185" s="984"/>
      <c r="SER185" s="984"/>
      <c r="SES185" s="984"/>
      <c r="SET185" s="984"/>
      <c r="SEU185" s="984"/>
      <c r="SEV185" s="984"/>
      <c r="SEW185" s="984"/>
      <c r="SEX185" s="984"/>
      <c r="SEY185" s="984"/>
      <c r="SEZ185" s="984"/>
      <c r="SFA185" s="984"/>
      <c r="SFB185" s="984"/>
      <c r="SFC185" s="984"/>
      <c r="SFD185" s="984"/>
      <c r="SFE185" s="984"/>
      <c r="SFF185" s="984"/>
      <c r="SFG185" s="984"/>
      <c r="SFH185" s="984"/>
      <c r="SFI185" s="984"/>
      <c r="SFJ185" s="984"/>
      <c r="SFK185" s="984"/>
      <c r="SFL185" s="984"/>
      <c r="SFM185" s="984"/>
      <c r="SFN185" s="984"/>
      <c r="SFO185" s="984"/>
      <c r="SFP185" s="984"/>
      <c r="SFQ185" s="984"/>
      <c r="SFR185" s="984"/>
      <c r="SFS185" s="984"/>
      <c r="SFT185" s="984"/>
      <c r="SFU185" s="984"/>
      <c r="SFV185" s="984"/>
      <c r="SFW185" s="984"/>
      <c r="SFX185" s="984"/>
      <c r="SFY185" s="984"/>
      <c r="SFZ185" s="984"/>
      <c r="SGA185" s="984"/>
      <c r="SGB185" s="984"/>
      <c r="SGC185" s="984"/>
      <c r="SGD185" s="984"/>
      <c r="SGE185" s="984"/>
      <c r="SGF185" s="984"/>
      <c r="SGG185" s="984"/>
      <c r="SGH185" s="984"/>
      <c r="SGI185" s="984"/>
      <c r="SGJ185" s="984"/>
      <c r="SGK185" s="984"/>
      <c r="SGL185" s="984"/>
      <c r="SGM185" s="984"/>
      <c r="SGN185" s="984"/>
      <c r="SGO185" s="984"/>
      <c r="SGP185" s="984"/>
      <c r="SGQ185" s="984"/>
      <c r="SGR185" s="984"/>
      <c r="SGS185" s="984"/>
      <c r="SGT185" s="984"/>
      <c r="SGU185" s="984"/>
      <c r="SGV185" s="984"/>
      <c r="SGW185" s="984"/>
      <c r="SGX185" s="984"/>
      <c r="SGY185" s="984"/>
      <c r="SGZ185" s="984"/>
      <c r="SHA185" s="984"/>
      <c r="SHB185" s="984"/>
      <c r="SHC185" s="984"/>
      <c r="SHD185" s="984"/>
      <c r="SHE185" s="984"/>
      <c r="SHF185" s="984"/>
      <c r="SHG185" s="984"/>
      <c r="SHH185" s="984"/>
      <c r="SHI185" s="984"/>
      <c r="SHJ185" s="984"/>
      <c r="SHK185" s="984"/>
      <c r="SHL185" s="984"/>
      <c r="SHM185" s="984"/>
      <c r="SHN185" s="984"/>
      <c r="SHO185" s="984"/>
      <c r="SHP185" s="984"/>
      <c r="SHQ185" s="984"/>
      <c r="SHR185" s="984"/>
      <c r="SHS185" s="984"/>
      <c r="SHT185" s="984"/>
      <c r="SHU185" s="984"/>
      <c r="SHV185" s="984"/>
      <c r="SHW185" s="984"/>
      <c r="SHX185" s="984"/>
      <c r="SHY185" s="984"/>
      <c r="SHZ185" s="984"/>
      <c r="SIA185" s="984"/>
      <c r="SIB185" s="984"/>
      <c r="SIC185" s="984"/>
      <c r="SID185" s="984"/>
      <c r="SIE185" s="984"/>
      <c r="SIF185" s="984"/>
      <c r="SIG185" s="984"/>
      <c r="SIH185" s="984"/>
      <c r="SII185" s="984"/>
      <c r="SIJ185" s="984"/>
      <c r="SIK185" s="984"/>
      <c r="SIL185" s="984"/>
      <c r="SIM185" s="984"/>
      <c r="SIN185" s="984"/>
      <c r="SIO185" s="984"/>
      <c r="SIP185" s="984"/>
      <c r="SIQ185" s="984"/>
      <c r="SIR185" s="984"/>
      <c r="SIS185" s="984"/>
      <c r="SIT185" s="984"/>
      <c r="SIU185" s="984"/>
      <c r="SIV185" s="984"/>
      <c r="SIW185" s="984"/>
      <c r="SIX185" s="984"/>
      <c r="SIY185" s="984"/>
      <c r="SIZ185" s="984"/>
      <c r="SJA185" s="984"/>
      <c r="SJB185" s="984"/>
      <c r="SJC185" s="984"/>
      <c r="SJD185" s="984"/>
      <c r="SJE185" s="984"/>
      <c r="SJF185" s="984"/>
      <c r="SJG185" s="984"/>
      <c r="SJH185" s="984"/>
      <c r="SJI185" s="984"/>
      <c r="SJJ185" s="984"/>
      <c r="SJK185" s="984"/>
      <c r="SJL185" s="984"/>
      <c r="SJM185" s="984"/>
      <c r="SJN185" s="984"/>
      <c r="SJO185" s="984"/>
      <c r="SJP185" s="984"/>
      <c r="SJQ185" s="984"/>
      <c r="SJR185" s="984"/>
      <c r="SJS185" s="984"/>
      <c r="SJT185" s="984"/>
      <c r="SJU185" s="984"/>
      <c r="SJV185" s="984"/>
      <c r="SJW185" s="984"/>
      <c r="SJX185" s="984"/>
      <c r="SJY185" s="984"/>
      <c r="SJZ185" s="984"/>
      <c r="SKA185" s="984"/>
      <c r="SKB185" s="984"/>
      <c r="SKC185" s="984"/>
      <c r="SKD185" s="984"/>
      <c r="SKE185" s="984"/>
      <c r="SKF185" s="984"/>
      <c r="SKG185" s="984"/>
      <c r="SKH185" s="984"/>
      <c r="SKI185" s="984"/>
      <c r="SKJ185" s="984"/>
      <c r="SKK185" s="984"/>
      <c r="SKL185" s="984"/>
      <c r="SKM185" s="984"/>
      <c r="SKN185" s="984"/>
      <c r="SKO185" s="984"/>
      <c r="SKP185" s="984"/>
      <c r="SKQ185" s="984"/>
      <c r="SKR185" s="984"/>
      <c r="SKS185" s="984"/>
      <c r="SKT185" s="984"/>
      <c r="SKU185" s="984"/>
      <c r="SKV185" s="984"/>
      <c r="SKW185" s="984"/>
      <c r="SKX185" s="984"/>
      <c r="SKY185" s="984"/>
      <c r="SKZ185" s="984"/>
      <c r="SLA185" s="984"/>
      <c r="SLB185" s="984"/>
      <c r="SLC185" s="984"/>
      <c r="SLD185" s="984"/>
      <c r="SLE185" s="984"/>
      <c r="SLF185" s="984"/>
      <c r="SLG185" s="984"/>
      <c r="SLH185" s="984"/>
      <c r="SLI185" s="984"/>
      <c r="SLJ185" s="984"/>
      <c r="SLK185" s="984"/>
      <c r="SLL185" s="984"/>
      <c r="SLM185" s="984"/>
      <c r="SLN185" s="984"/>
      <c r="SLO185" s="984"/>
      <c r="SLP185" s="984"/>
      <c r="SLQ185" s="984"/>
      <c r="SLR185" s="984"/>
      <c r="SLS185" s="984"/>
      <c r="SLT185" s="984"/>
      <c r="SLU185" s="984"/>
      <c r="SLV185" s="984"/>
      <c r="SLW185" s="984"/>
      <c r="SLX185" s="984"/>
      <c r="SLY185" s="984"/>
      <c r="SLZ185" s="984"/>
      <c r="SMA185" s="984"/>
      <c r="SMB185" s="984"/>
      <c r="SMC185" s="984"/>
      <c r="SMD185" s="984"/>
      <c r="SME185" s="984"/>
      <c r="SMF185" s="984"/>
      <c r="SMG185" s="984"/>
      <c r="SMH185" s="984"/>
      <c r="SMI185" s="984"/>
      <c r="SMJ185" s="984"/>
      <c r="SMK185" s="984"/>
      <c r="SML185" s="984"/>
      <c r="SMM185" s="984"/>
      <c r="SMN185" s="984"/>
      <c r="SMO185" s="984"/>
      <c r="SMP185" s="984"/>
      <c r="SMQ185" s="984"/>
      <c r="SMR185" s="984"/>
      <c r="SMS185" s="984"/>
      <c r="SMT185" s="984"/>
      <c r="SMU185" s="984"/>
      <c r="SMV185" s="984"/>
      <c r="SMW185" s="984"/>
      <c r="SMX185" s="984"/>
      <c r="SMY185" s="984"/>
      <c r="SMZ185" s="984"/>
      <c r="SNA185" s="984"/>
      <c r="SNB185" s="984"/>
      <c r="SNC185" s="984"/>
      <c r="SND185" s="984"/>
      <c r="SNE185" s="984"/>
      <c r="SNF185" s="984"/>
      <c r="SNG185" s="984"/>
      <c r="SNH185" s="984"/>
      <c r="SNI185" s="984"/>
      <c r="SNJ185" s="984"/>
      <c r="SNK185" s="984"/>
      <c r="SNL185" s="984"/>
      <c r="SNM185" s="984"/>
      <c r="SNN185" s="984"/>
      <c r="SNO185" s="984"/>
      <c r="SNP185" s="984"/>
      <c r="SNQ185" s="984"/>
      <c r="SNR185" s="984"/>
      <c r="SNS185" s="984"/>
      <c r="SNT185" s="984"/>
      <c r="SNU185" s="984"/>
      <c r="SNV185" s="984"/>
      <c r="SNW185" s="984"/>
      <c r="SNX185" s="984"/>
      <c r="SNY185" s="984"/>
      <c r="SNZ185" s="984"/>
      <c r="SOA185" s="984"/>
      <c r="SOB185" s="984"/>
      <c r="SOC185" s="984"/>
      <c r="SOD185" s="984"/>
      <c r="SOE185" s="984"/>
      <c r="SOF185" s="984"/>
      <c r="SOG185" s="984"/>
      <c r="SOH185" s="984"/>
      <c r="SOI185" s="984"/>
      <c r="SOJ185" s="984"/>
      <c r="SOK185" s="984"/>
      <c r="SOL185" s="984"/>
      <c r="SOM185" s="984"/>
      <c r="SON185" s="984"/>
      <c r="SOO185" s="984"/>
      <c r="SOP185" s="984"/>
      <c r="SOQ185" s="984"/>
      <c r="SOR185" s="984"/>
      <c r="SOS185" s="984"/>
      <c r="SOT185" s="984"/>
      <c r="SOU185" s="984"/>
      <c r="SOV185" s="984"/>
      <c r="SOW185" s="984"/>
      <c r="SOX185" s="984"/>
      <c r="SOY185" s="984"/>
      <c r="SOZ185" s="984"/>
      <c r="SPA185" s="984"/>
      <c r="SPB185" s="984"/>
      <c r="SPC185" s="984"/>
      <c r="SPD185" s="984"/>
      <c r="SPE185" s="984"/>
      <c r="SPF185" s="984"/>
      <c r="SPG185" s="984"/>
      <c r="SPH185" s="984"/>
      <c r="SPI185" s="984"/>
      <c r="SPJ185" s="984"/>
      <c r="SPK185" s="984"/>
      <c r="SPL185" s="984"/>
      <c r="SPM185" s="984"/>
      <c r="SPN185" s="984"/>
      <c r="SPO185" s="984"/>
      <c r="SPP185" s="984"/>
      <c r="SPQ185" s="984"/>
      <c r="SPR185" s="984"/>
      <c r="SPS185" s="984"/>
      <c r="SPT185" s="984"/>
      <c r="SPU185" s="984"/>
      <c r="SPV185" s="984"/>
      <c r="SPW185" s="984"/>
      <c r="SPX185" s="984"/>
      <c r="SPY185" s="984"/>
      <c r="SPZ185" s="984"/>
      <c r="SQA185" s="984"/>
      <c r="SQB185" s="984"/>
      <c r="SQC185" s="984"/>
      <c r="SQD185" s="984"/>
      <c r="SQE185" s="984"/>
      <c r="SQF185" s="984"/>
      <c r="SQG185" s="984"/>
      <c r="SQH185" s="984"/>
      <c r="SQI185" s="984"/>
      <c r="SQJ185" s="984"/>
      <c r="SQK185" s="984"/>
      <c r="SQL185" s="984"/>
      <c r="SQM185" s="984"/>
      <c r="SQN185" s="984"/>
      <c r="SQO185" s="984"/>
      <c r="SQP185" s="984"/>
      <c r="SQQ185" s="984"/>
      <c r="SQR185" s="984"/>
      <c r="SQS185" s="984"/>
      <c r="SQT185" s="984"/>
      <c r="SQU185" s="984"/>
      <c r="SQV185" s="984"/>
      <c r="SQW185" s="984"/>
      <c r="SQX185" s="984"/>
      <c r="SQY185" s="984"/>
      <c r="SQZ185" s="984"/>
      <c r="SRA185" s="984"/>
      <c r="SRB185" s="984"/>
      <c r="SRC185" s="984"/>
      <c r="SRD185" s="984"/>
      <c r="SRE185" s="984"/>
      <c r="SRF185" s="984"/>
      <c r="SRG185" s="984"/>
      <c r="SRH185" s="984"/>
      <c r="SRI185" s="984"/>
      <c r="SRJ185" s="984"/>
      <c r="SRK185" s="984"/>
      <c r="SRL185" s="984"/>
      <c r="SRM185" s="984"/>
      <c r="SRN185" s="984"/>
      <c r="SRO185" s="984"/>
      <c r="SRP185" s="984"/>
      <c r="SRQ185" s="984"/>
      <c r="SRR185" s="984"/>
      <c r="SRS185" s="984"/>
      <c r="SRT185" s="984"/>
      <c r="SRU185" s="984"/>
      <c r="SRV185" s="984"/>
      <c r="SRW185" s="984"/>
      <c r="SRX185" s="984"/>
      <c r="SRY185" s="984"/>
      <c r="SRZ185" s="984"/>
      <c r="SSA185" s="984"/>
      <c r="SSB185" s="984"/>
      <c r="SSC185" s="984"/>
      <c r="SSD185" s="984"/>
      <c r="SSE185" s="984"/>
      <c r="SSF185" s="984"/>
      <c r="SSG185" s="984"/>
      <c r="SSH185" s="984"/>
      <c r="SSI185" s="984"/>
      <c r="SSJ185" s="984"/>
      <c r="SSK185" s="984"/>
      <c r="SSL185" s="984"/>
      <c r="SSM185" s="984"/>
      <c r="SSN185" s="984"/>
      <c r="SSO185" s="984"/>
      <c r="SSP185" s="984"/>
      <c r="SSQ185" s="984"/>
      <c r="SSR185" s="984"/>
      <c r="SSS185" s="984"/>
      <c r="SST185" s="984"/>
      <c r="SSU185" s="984"/>
      <c r="SSV185" s="984"/>
      <c r="SSW185" s="984"/>
      <c r="SSX185" s="984"/>
      <c r="SSY185" s="984"/>
      <c r="SSZ185" s="984"/>
      <c r="STA185" s="984"/>
      <c r="STB185" s="984"/>
      <c r="STC185" s="984"/>
      <c r="STD185" s="984"/>
      <c r="STE185" s="984"/>
      <c r="STF185" s="984"/>
      <c r="STG185" s="984"/>
      <c r="STH185" s="984"/>
      <c r="STI185" s="984"/>
      <c r="STJ185" s="984"/>
      <c r="STK185" s="984"/>
      <c r="STL185" s="984"/>
      <c r="STM185" s="984"/>
      <c r="STN185" s="984"/>
      <c r="STO185" s="984"/>
      <c r="STP185" s="984"/>
      <c r="STQ185" s="984"/>
      <c r="STR185" s="984"/>
      <c r="STS185" s="984"/>
      <c r="STT185" s="984"/>
      <c r="STU185" s="984"/>
      <c r="STV185" s="984"/>
      <c r="STW185" s="984"/>
      <c r="STX185" s="984"/>
      <c r="STY185" s="984"/>
      <c r="STZ185" s="984"/>
      <c r="SUA185" s="984"/>
      <c r="SUB185" s="984"/>
      <c r="SUC185" s="984"/>
      <c r="SUD185" s="984"/>
      <c r="SUE185" s="984"/>
      <c r="SUF185" s="984"/>
      <c r="SUG185" s="984"/>
      <c r="SUH185" s="984"/>
      <c r="SUI185" s="984"/>
      <c r="SUJ185" s="984"/>
      <c r="SUK185" s="984"/>
      <c r="SUL185" s="984"/>
      <c r="SUM185" s="984"/>
      <c r="SUN185" s="984"/>
      <c r="SUO185" s="984"/>
      <c r="SUP185" s="984"/>
      <c r="SUQ185" s="984"/>
      <c r="SUR185" s="984"/>
      <c r="SUS185" s="984"/>
      <c r="SUT185" s="984"/>
      <c r="SUU185" s="984"/>
      <c r="SUV185" s="984"/>
      <c r="SUW185" s="984"/>
      <c r="SUX185" s="984"/>
      <c r="SUY185" s="984"/>
      <c r="SUZ185" s="984"/>
      <c r="SVA185" s="984"/>
      <c r="SVB185" s="984"/>
      <c r="SVC185" s="984"/>
      <c r="SVD185" s="984"/>
      <c r="SVE185" s="984"/>
      <c r="SVF185" s="984"/>
      <c r="SVG185" s="984"/>
      <c r="SVH185" s="984"/>
      <c r="SVI185" s="984"/>
      <c r="SVJ185" s="984"/>
      <c r="SVK185" s="984"/>
      <c r="SVL185" s="984"/>
      <c r="SVM185" s="984"/>
      <c r="SVN185" s="984"/>
      <c r="SVO185" s="984"/>
      <c r="SVP185" s="984"/>
      <c r="SVQ185" s="984"/>
      <c r="SVR185" s="984"/>
      <c r="SVS185" s="984"/>
      <c r="SVT185" s="984"/>
      <c r="SVU185" s="984"/>
      <c r="SVV185" s="984"/>
      <c r="SVW185" s="984"/>
      <c r="SVX185" s="984"/>
      <c r="SVY185" s="984"/>
      <c r="SVZ185" s="984"/>
      <c r="SWA185" s="984"/>
      <c r="SWB185" s="984"/>
      <c r="SWC185" s="984"/>
      <c r="SWD185" s="984"/>
      <c r="SWE185" s="984"/>
      <c r="SWF185" s="984"/>
      <c r="SWG185" s="984"/>
      <c r="SWH185" s="984"/>
      <c r="SWI185" s="984"/>
      <c r="SWJ185" s="984"/>
      <c r="SWK185" s="984"/>
      <c r="SWL185" s="984"/>
      <c r="SWM185" s="984"/>
      <c r="SWN185" s="984"/>
      <c r="SWO185" s="984"/>
      <c r="SWP185" s="984"/>
      <c r="SWQ185" s="984"/>
      <c r="SWR185" s="984"/>
      <c r="SWS185" s="984"/>
      <c r="SWT185" s="984"/>
      <c r="SWU185" s="984"/>
      <c r="SWV185" s="984"/>
      <c r="SWW185" s="984"/>
      <c r="SWX185" s="984"/>
      <c r="SWY185" s="984"/>
      <c r="SWZ185" s="984"/>
      <c r="SXA185" s="984"/>
      <c r="SXB185" s="984"/>
      <c r="SXC185" s="984"/>
      <c r="SXD185" s="984"/>
      <c r="SXE185" s="984"/>
      <c r="SXF185" s="984"/>
      <c r="SXG185" s="984"/>
      <c r="SXH185" s="984"/>
      <c r="SXI185" s="984"/>
      <c r="SXJ185" s="984"/>
      <c r="SXK185" s="984"/>
      <c r="SXL185" s="984"/>
      <c r="SXM185" s="984"/>
      <c r="SXN185" s="984"/>
      <c r="SXO185" s="984"/>
      <c r="SXP185" s="984"/>
      <c r="SXQ185" s="984"/>
      <c r="SXR185" s="984"/>
      <c r="SXS185" s="984"/>
      <c r="SXT185" s="984"/>
      <c r="SXU185" s="984"/>
      <c r="SXV185" s="984"/>
      <c r="SXW185" s="984"/>
      <c r="SXX185" s="984"/>
      <c r="SXY185" s="984"/>
      <c r="SXZ185" s="984"/>
      <c r="SYA185" s="984"/>
      <c r="SYB185" s="984"/>
      <c r="SYC185" s="984"/>
      <c r="SYD185" s="984"/>
      <c r="SYE185" s="984"/>
      <c r="SYF185" s="984"/>
      <c r="SYG185" s="984"/>
      <c r="SYH185" s="984"/>
      <c r="SYI185" s="984"/>
      <c r="SYJ185" s="984"/>
      <c r="SYK185" s="984"/>
      <c r="SYL185" s="984"/>
      <c r="SYM185" s="984"/>
      <c r="SYN185" s="984"/>
      <c r="SYO185" s="984"/>
      <c r="SYP185" s="984"/>
      <c r="SYQ185" s="984"/>
      <c r="SYR185" s="984"/>
      <c r="SYS185" s="984"/>
      <c r="SYT185" s="984"/>
      <c r="SYU185" s="984"/>
      <c r="SYV185" s="984"/>
      <c r="SYW185" s="984"/>
      <c r="SYX185" s="984"/>
      <c r="SYY185" s="984"/>
      <c r="SYZ185" s="984"/>
      <c r="SZA185" s="984"/>
      <c r="SZB185" s="984"/>
      <c r="SZC185" s="984"/>
      <c r="SZD185" s="984"/>
      <c r="SZE185" s="984"/>
      <c r="SZF185" s="984"/>
      <c r="SZG185" s="984"/>
      <c r="SZH185" s="984"/>
      <c r="SZI185" s="984"/>
      <c r="SZJ185" s="984"/>
      <c r="SZK185" s="984"/>
      <c r="SZL185" s="984"/>
      <c r="SZM185" s="984"/>
      <c r="SZN185" s="984"/>
      <c r="SZO185" s="984"/>
      <c r="SZP185" s="984"/>
      <c r="SZQ185" s="984"/>
      <c r="SZR185" s="984"/>
      <c r="SZS185" s="984"/>
      <c r="SZT185" s="984"/>
      <c r="SZU185" s="984"/>
      <c r="SZV185" s="984"/>
      <c r="SZW185" s="984"/>
      <c r="SZX185" s="984"/>
      <c r="SZY185" s="984"/>
      <c r="SZZ185" s="984"/>
      <c r="TAA185" s="984"/>
      <c r="TAB185" s="984"/>
      <c r="TAC185" s="984"/>
      <c r="TAD185" s="984"/>
      <c r="TAE185" s="984"/>
      <c r="TAF185" s="984"/>
      <c r="TAG185" s="984"/>
      <c r="TAH185" s="984"/>
      <c r="TAI185" s="984"/>
      <c r="TAJ185" s="984"/>
      <c r="TAK185" s="984"/>
      <c r="TAL185" s="984"/>
      <c r="TAM185" s="984"/>
      <c r="TAN185" s="984"/>
      <c r="TAO185" s="984"/>
      <c r="TAP185" s="984"/>
      <c r="TAQ185" s="984"/>
      <c r="TAR185" s="984"/>
      <c r="TAS185" s="984"/>
      <c r="TAT185" s="984"/>
      <c r="TAU185" s="984"/>
      <c r="TAV185" s="984"/>
      <c r="TAW185" s="984"/>
      <c r="TAX185" s="984"/>
      <c r="TAY185" s="984"/>
      <c r="TAZ185" s="984"/>
      <c r="TBA185" s="984"/>
      <c r="TBB185" s="984"/>
      <c r="TBC185" s="984"/>
      <c r="TBD185" s="984"/>
      <c r="TBE185" s="984"/>
      <c r="TBF185" s="984"/>
      <c r="TBG185" s="984"/>
      <c r="TBH185" s="984"/>
      <c r="TBI185" s="984"/>
      <c r="TBJ185" s="984"/>
      <c r="TBK185" s="984"/>
      <c r="TBL185" s="984"/>
      <c r="TBM185" s="984"/>
      <c r="TBN185" s="984"/>
      <c r="TBO185" s="984"/>
      <c r="TBP185" s="984"/>
      <c r="TBQ185" s="984"/>
      <c r="TBR185" s="984"/>
      <c r="TBS185" s="984"/>
      <c r="TBT185" s="984"/>
      <c r="TBU185" s="984"/>
      <c r="TBV185" s="984"/>
      <c r="TBW185" s="984"/>
      <c r="TBX185" s="984"/>
      <c r="TBY185" s="984"/>
      <c r="TBZ185" s="984"/>
      <c r="TCA185" s="984"/>
      <c r="TCB185" s="984"/>
      <c r="TCC185" s="984"/>
      <c r="TCD185" s="984"/>
      <c r="TCE185" s="984"/>
      <c r="TCF185" s="984"/>
      <c r="TCG185" s="984"/>
      <c r="TCH185" s="984"/>
      <c r="TCI185" s="984"/>
      <c r="TCJ185" s="984"/>
      <c r="TCK185" s="984"/>
      <c r="TCL185" s="984"/>
      <c r="TCM185" s="984"/>
      <c r="TCN185" s="984"/>
      <c r="TCO185" s="984"/>
      <c r="TCP185" s="984"/>
      <c r="TCQ185" s="984"/>
      <c r="TCR185" s="984"/>
      <c r="TCS185" s="984"/>
      <c r="TCT185" s="984"/>
      <c r="TCU185" s="984"/>
      <c r="TCV185" s="984"/>
      <c r="TCW185" s="984"/>
      <c r="TCX185" s="984"/>
      <c r="TCY185" s="984"/>
      <c r="TCZ185" s="984"/>
      <c r="TDA185" s="984"/>
      <c r="TDB185" s="984"/>
      <c r="TDC185" s="984"/>
      <c r="TDD185" s="984"/>
      <c r="TDE185" s="984"/>
      <c r="TDF185" s="984"/>
      <c r="TDG185" s="984"/>
      <c r="TDH185" s="984"/>
      <c r="TDI185" s="984"/>
      <c r="TDJ185" s="984"/>
      <c r="TDK185" s="984"/>
      <c r="TDL185" s="984"/>
      <c r="TDM185" s="984"/>
      <c r="TDN185" s="984"/>
      <c r="TDO185" s="984"/>
      <c r="TDP185" s="984"/>
      <c r="TDQ185" s="984"/>
      <c r="TDR185" s="984"/>
      <c r="TDS185" s="984"/>
      <c r="TDT185" s="984"/>
      <c r="TDU185" s="984"/>
      <c r="TDV185" s="984"/>
      <c r="TDW185" s="984"/>
      <c r="TDX185" s="984"/>
      <c r="TDY185" s="984"/>
      <c r="TDZ185" s="984"/>
      <c r="TEA185" s="984"/>
      <c r="TEB185" s="984"/>
      <c r="TEC185" s="984"/>
      <c r="TED185" s="984"/>
      <c r="TEE185" s="984"/>
      <c r="TEF185" s="984"/>
      <c r="TEG185" s="984"/>
      <c r="TEH185" s="984"/>
      <c r="TEI185" s="984"/>
      <c r="TEJ185" s="984"/>
      <c r="TEK185" s="984"/>
      <c r="TEL185" s="984"/>
      <c r="TEM185" s="984"/>
      <c r="TEN185" s="984"/>
      <c r="TEO185" s="984"/>
      <c r="TEP185" s="984"/>
      <c r="TEQ185" s="984"/>
      <c r="TER185" s="984"/>
      <c r="TES185" s="984"/>
      <c r="TET185" s="984"/>
      <c r="TEU185" s="984"/>
      <c r="TEV185" s="984"/>
      <c r="TEW185" s="984"/>
      <c r="TEX185" s="984"/>
      <c r="TEY185" s="984"/>
      <c r="TEZ185" s="984"/>
      <c r="TFA185" s="984"/>
      <c r="TFB185" s="984"/>
      <c r="TFC185" s="984"/>
      <c r="TFD185" s="984"/>
      <c r="TFE185" s="984"/>
      <c r="TFF185" s="984"/>
      <c r="TFG185" s="984"/>
      <c r="TFH185" s="984"/>
      <c r="TFI185" s="984"/>
      <c r="TFJ185" s="984"/>
      <c r="TFK185" s="984"/>
      <c r="TFL185" s="984"/>
      <c r="TFM185" s="984"/>
      <c r="TFN185" s="984"/>
      <c r="TFO185" s="984"/>
      <c r="TFP185" s="984"/>
      <c r="TFQ185" s="984"/>
      <c r="TFR185" s="984"/>
      <c r="TFS185" s="984"/>
      <c r="TFT185" s="984"/>
      <c r="TFU185" s="984"/>
      <c r="TFV185" s="984"/>
      <c r="TFW185" s="984"/>
      <c r="TFX185" s="984"/>
      <c r="TFY185" s="984"/>
      <c r="TFZ185" s="984"/>
      <c r="TGA185" s="984"/>
      <c r="TGB185" s="984"/>
      <c r="TGC185" s="984"/>
      <c r="TGD185" s="984"/>
      <c r="TGE185" s="984"/>
      <c r="TGF185" s="984"/>
      <c r="TGG185" s="984"/>
      <c r="TGH185" s="984"/>
      <c r="TGI185" s="984"/>
      <c r="TGJ185" s="984"/>
      <c r="TGK185" s="984"/>
      <c r="TGL185" s="984"/>
      <c r="TGM185" s="984"/>
      <c r="TGN185" s="984"/>
      <c r="TGO185" s="984"/>
      <c r="TGP185" s="984"/>
      <c r="TGQ185" s="984"/>
      <c r="TGR185" s="984"/>
      <c r="TGS185" s="984"/>
      <c r="TGT185" s="984"/>
      <c r="TGU185" s="984"/>
      <c r="TGV185" s="984"/>
      <c r="TGW185" s="984"/>
      <c r="TGX185" s="984"/>
      <c r="TGY185" s="984"/>
      <c r="TGZ185" s="984"/>
      <c r="THA185" s="984"/>
      <c r="THB185" s="984"/>
      <c r="THC185" s="984"/>
      <c r="THD185" s="984"/>
      <c r="THE185" s="984"/>
      <c r="THF185" s="984"/>
      <c r="THG185" s="984"/>
      <c r="THH185" s="984"/>
      <c r="THI185" s="984"/>
      <c r="THJ185" s="984"/>
      <c r="THK185" s="984"/>
      <c r="THL185" s="984"/>
      <c r="THM185" s="984"/>
      <c r="THN185" s="984"/>
      <c r="THO185" s="984"/>
      <c r="THP185" s="984"/>
      <c r="THQ185" s="984"/>
      <c r="THR185" s="984"/>
      <c r="THS185" s="984"/>
      <c r="THT185" s="984"/>
      <c r="THU185" s="984"/>
      <c r="THV185" s="984"/>
      <c r="THW185" s="984"/>
      <c r="THX185" s="984"/>
      <c r="THY185" s="984"/>
      <c r="THZ185" s="984"/>
      <c r="TIA185" s="984"/>
      <c r="TIB185" s="984"/>
      <c r="TIC185" s="984"/>
      <c r="TID185" s="984"/>
      <c r="TIE185" s="984"/>
      <c r="TIF185" s="984"/>
      <c r="TIG185" s="984"/>
      <c r="TIH185" s="984"/>
      <c r="TII185" s="984"/>
      <c r="TIJ185" s="984"/>
      <c r="TIK185" s="984"/>
      <c r="TIL185" s="984"/>
      <c r="TIM185" s="984"/>
      <c r="TIN185" s="984"/>
      <c r="TIO185" s="984"/>
      <c r="TIP185" s="984"/>
      <c r="TIQ185" s="984"/>
      <c r="TIR185" s="984"/>
      <c r="TIS185" s="984"/>
      <c r="TIT185" s="984"/>
      <c r="TIU185" s="984"/>
      <c r="TIV185" s="984"/>
      <c r="TIW185" s="984"/>
      <c r="TIX185" s="984"/>
      <c r="TIY185" s="984"/>
      <c r="TIZ185" s="984"/>
      <c r="TJA185" s="984"/>
      <c r="TJB185" s="984"/>
      <c r="TJC185" s="984"/>
      <c r="TJD185" s="984"/>
      <c r="TJE185" s="984"/>
      <c r="TJF185" s="984"/>
      <c r="TJG185" s="984"/>
      <c r="TJH185" s="984"/>
      <c r="TJI185" s="984"/>
      <c r="TJJ185" s="984"/>
      <c r="TJK185" s="984"/>
      <c r="TJL185" s="984"/>
      <c r="TJM185" s="984"/>
      <c r="TJN185" s="984"/>
      <c r="TJO185" s="984"/>
      <c r="TJP185" s="984"/>
      <c r="TJQ185" s="984"/>
      <c r="TJR185" s="984"/>
      <c r="TJS185" s="984"/>
      <c r="TJT185" s="984"/>
      <c r="TJU185" s="984"/>
      <c r="TJV185" s="984"/>
      <c r="TJW185" s="984"/>
      <c r="TJX185" s="984"/>
      <c r="TJY185" s="984"/>
      <c r="TJZ185" s="984"/>
      <c r="TKA185" s="984"/>
      <c r="TKB185" s="984"/>
      <c r="TKC185" s="984"/>
      <c r="TKD185" s="984"/>
      <c r="TKE185" s="984"/>
      <c r="TKF185" s="984"/>
      <c r="TKG185" s="984"/>
      <c r="TKH185" s="984"/>
      <c r="TKI185" s="984"/>
      <c r="TKJ185" s="984"/>
      <c r="TKK185" s="984"/>
      <c r="TKL185" s="984"/>
      <c r="TKM185" s="984"/>
      <c r="TKN185" s="984"/>
      <c r="TKO185" s="984"/>
      <c r="TKP185" s="984"/>
      <c r="TKQ185" s="984"/>
      <c r="TKR185" s="984"/>
      <c r="TKS185" s="984"/>
      <c r="TKT185" s="984"/>
      <c r="TKU185" s="984"/>
      <c r="TKV185" s="984"/>
      <c r="TKW185" s="984"/>
      <c r="TKX185" s="984"/>
      <c r="TKY185" s="984"/>
      <c r="TKZ185" s="984"/>
      <c r="TLA185" s="984"/>
      <c r="TLB185" s="984"/>
      <c r="TLC185" s="984"/>
      <c r="TLD185" s="984"/>
      <c r="TLE185" s="984"/>
      <c r="TLF185" s="984"/>
      <c r="TLG185" s="984"/>
      <c r="TLH185" s="984"/>
      <c r="TLI185" s="984"/>
      <c r="TLJ185" s="984"/>
      <c r="TLK185" s="984"/>
      <c r="TLL185" s="984"/>
      <c r="TLM185" s="984"/>
      <c r="TLN185" s="984"/>
      <c r="TLO185" s="984"/>
      <c r="TLP185" s="984"/>
      <c r="TLQ185" s="984"/>
      <c r="TLR185" s="984"/>
      <c r="TLS185" s="984"/>
      <c r="TLT185" s="984"/>
      <c r="TLU185" s="984"/>
      <c r="TLV185" s="984"/>
      <c r="TLW185" s="984"/>
      <c r="TLX185" s="984"/>
      <c r="TLY185" s="984"/>
      <c r="TLZ185" s="984"/>
      <c r="TMA185" s="984"/>
      <c r="TMB185" s="984"/>
      <c r="TMC185" s="984"/>
      <c r="TMD185" s="984"/>
      <c r="TME185" s="984"/>
      <c r="TMF185" s="984"/>
      <c r="TMG185" s="984"/>
      <c r="TMH185" s="984"/>
      <c r="TMI185" s="984"/>
      <c r="TMJ185" s="984"/>
      <c r="TMK185" s="984"/>
      <c r="TML185" s="984"/>
      <c r="TMM185" s="984"/>
      <c r="TMN185" s="984"/>
      <c r="TMO185" s="984"/>
      <c r="TMP185" s="984"/>
      <c r="TMQ185" s="984"/>
      <c r="TMR185" s="984"/>
      <c r="TMS185" s="984"/>
      <c r="TMT185" s="984"/>
      <c r="TMU185" s="984"/>
      <c r="TMV185" s="984"/>
      <c r="TMW185" s="984"/>
      <c r="TMX185" s="984"/>
      <c r="TMY185" s="984"/>
      <c r="TMZ185" s="984"/>
      <c r="TNA185" s="984"/>
      <c r="TNB185" s="984"/>
      <c r="TNC185" s="984"/>
      <c r="TND185" s="984"/>
      <c r="TNE185" s="984"/>
      <c r="TNF185" s="984"/>
      <c r="TNG185" s="984"/>
      <c r="TNH185" s="984"/>
      <c r="TNI185" s="984"/>
      <c r="TNJ185" s="984"/>
      <c r="TNK185" s="984"/>
      <c r="TNL185" s="984"/>
      <c r="TNM185" s="984"/>
      <c r="TNN185" s="984"/>
      <c r="TNO185" s="984"/>
      <c r="TNP185" s="984"/>
      <c r="TNQ185" s="984"/>
      <c r="TNR185" s="984"/>
      <c r="TNS185" s="984"/>
      <c r="TNT185" s="984"/>
      <c r="TNU185" s="984"/>
      <c r="TNV185" s="984"/>
      <c r="TNW185" s="984"/>
      <c r="TNX185" s="984"/>
      <c r="TNY185" s="984"/>
      <c r="TNZ185" s="984"/>
      <c r="TOA185" s="984"/>
      <c r="TOB185" s="984"/>
      <c r="TOC185" s="984"/>
      <c r="TOD185" s="984"/>
      <c r="TOE185" s="984"/>
      <c r="TOF185" s="984"/>
      <c r="TOG185" s="984"/>
      <c r="TOH185" s="984"/>
      <c r="TOI185" s="984"/>
      <c r="TOJ185" s="984"/>
      <c r="TOK185" s="984"/>
      <c r="TOL185" s="984"/>
      <c r="TOM185" s="984"/>
      <c r="TON185" s="984"/>
      <c r="TOO185" s="984"/>
      <c r="TOP185" s="984"/>
      <c r="TOQ185" s="984"/>
      <c r="TOR185" s="984"/>
      <c r="TOS185" s="984"/>
      <c r="TOT185" s="984"/>
      <c r="TOU185" s="984"/>
      <c r="TOV185" s="984"/>
      <c r="TOW185" s="984"/>
      <c r="TOX185" s="984"/>
      <c r="TOY185" s="984"/>
      <c r="TOZ185" s="984"/>
      <c r="TPA185" s="984"/>
      <c r="TPB185" s="984"/>
      <c r="TPC185" s="984"/>
      <c r="TPD185" s="984"/>
      <c r="TPE185" s="984"/>
      <c r="TPF185" s="984"/>
      <c r="TPG185" s="984"/>
      <c r="TPH185" s="984"/>
      <c r="TPI185" s="984"/>
      <c r="TPJ185" s="984"/>
      <c r="TPK185" s="984"/>
      <c r="TPL185" s="984"/>
      <c r="TPM185" s="984"/>
      <c r="TPN185" s="984"/>
      <c r="TPO185" s="984"/>
      <c r="TPP185" s="984"/>
      <c r="TPQ185" s="984"/>
      <c r="TPR185" s="984"/>
      <c r="TPS185" s="984"/>
      <c r="TPT185" s="984"/>
      <c r="TPU185" s="984"/>
      <c r="TPV185" s="984"/>
      <c r="TPW185" s="984"/>
      <c r="TPX185" s="984"/>
      <c r="TPY185" s="984"/>
      <c r="TPZ185" s="984"/>
      <c r="TQA185" s="984"/>
      <c r="TQB185" s="984"/>
      <c r="TQC185" s="984"/>
      <c r="TQD185" s="984"/>
      <c r="TQE185" s="984"/>
      <c r="TQF185" s="984"/>
      <c r="TQG185" s="984"/>
      <c r="TQH185" s="984"/>
      <c r="TQI185" s="984"/>
      <c r="TQJ185" s="984"/>
      <c r="TQK185" s="984"/>
      <c r="TQL185" s="984"/>
      <c r="TQM185" s="984"/>
      <c r="TQN185" s="984"/>
      <c r="TQO185" s="984"/>
      <c r="TQP185" s="984"/>
      <c r="TQQ185" s="984"/>
      <c r="TQR185" s="984"/>
      <c r="TQS185" s="984"/>
      <c r="TQT185" s="984"/>
      <c r="TQU185" s="984"/>
      <c r="TQV185" s="984"/>
      <c r="TQW185" s="984"/>
      <c r="TQX185" s="984"/>
      <c r="TQY185" s="984"/>
      <c r="TQZ185" s="984"/>
      <c r="TRA185" s="984"/>
      <c r="TRB185" s="984"/>
      <c r="TRC185" s="984"/>
      <c r="TRD185" s="984"/>
      <c r="TRE185" s="984"/>
      <c r="TRF185" s="984"/>
      <c r="TRG185" s="984"/>
      <c r="TRH185" s="984"/>
      <c r="TRI185" s="984"/>
      <c r="TRJ185" s="984"/>
      <c r="TRK185" s="984"/>
      <c r="TRL185" s="984"/>
      <c r="TRM185" s="984"/>
      <c r="TRN185" s="984"/>
      <c r="TRO185" s="984"/>
      <c r="TRP185" s="984"/>
      <c r="TRQ185" s="984"/>
      <c r="TRR185" s="984"/>
      <c r="TRS185" s="984"/>
      <c r="TRT185" s="984"/>
      <c r="TRU185" s="984"/>
      <c r="TRV185" s="984"/>
      <c r="TRW185" s="984"/>
      <c r="TRX185" s="984"/>
      <c r="TRY185" s="984"/>
      <c r="TRZ185" s="984"/>
      <c r="TSA185" s="984"/>
      <c r="TSB185" s="984"/>
      <c r="TSC185" s="984"/>
      <c r="TSD185" s="984"/>
      <c r="TSE185" s="984"/>
      <c r="TSF185" s="984"/>
      <c r="TSG185" s="984"/>
      <c r="TSH185" s="984"/>
      <c r="TSI185" s="984"/>
      <c r="TSJ185" s="984"/>
      <c r="TSK185" s="984"/>
      <c r="TSL185" s="984"/>
      <c r="TSM185" s="984"/>
      <c r="TSN185" s="984"/>
      <c r="TSO185" s="984"/>
      <c r="TSP185" s="984"/>
      <c r="TSQ185" s="984"/>
      <c r="TSR185" s="984"/>
      <c r="TSS185" s="984"/>
      <c r="TST185" s="984"/>
      <c r="TSU185" s="984"/>
      <c r="TSV185" s="984"/>
      <c r="TSW185" s="984"/>
      <c r="TSX185" s="984"/>
      <c r="TSY185" s="984"/>
      <c r="TSZ185" s="984"/>
      <c r="TTA185" s="984"/>
      <c r="TTB185" s="984"/>
      <c r="TTC185" s="984"/>
      <c r="TTD185" s="984"/>
      <c r="TTE185" s="984"/>
      <c r="TTF185" s="984"/>
      <c r="TTG185" s="984"/>
      <c r="TTH185" s="984"/>
      <c r="TTI185" s="984"/>
      <c r="TTJ185" s="984"/>
      <c r="TTK185" s="984"/>
      <c r="TTL185" s="984"/>
      <c r="TTM185" s="984"/>
      <c r="TTN185" s="984"/>
      <c r="TTO185" s="984"/>
      <c r="TTP185" s="984"/>
      <c r="TTQ185" s="984"/>
      <c r="TTR185" s="984"/>
      <c r="TTS185" s="984"/>
      <c r="TTT185" s="984"/>
      <c r="TTU185" s="984"/>
      <c r="TTV185" s="984"/>
      <c r="TTW185" s="984"/>
      <c r="TTX185" s="984"/>
      <c r="TTY185" s="984"/>
      <c r="TTZ185" s="984"/>
      <c r="TUA185" s="984"/>
      <c r="TUB185" s="984"/>
      <c r="TUC185" s="984"/>
      <c r="TUD185" s="984"/>
      <c r="TUE185" s="984"/>
      <c r="TUF185" s="984"/>
      <c r="TUG185" s="984"/>
      <c r="TUH185" s="984"/>
      <c r="TUI185" s="984"/>
      <c r="TUJ185" s="984"/>
      <c r="TUK185" s="984"/>
      <c r="TUL185" s="984"/>
      <c r="TUM185" s="984"/>
      <c r="TUN185" s="984"/>
      <c r="TUO185" s="984"/>
      <c r="TUP185" s="984"/>
      <c r="TUQ185" s="984"/>
      <c r="TUR185" s="984"/>
      <c r="TUS185" s="984"/>
      <c r="TUT185" s="984"/>
      <c r="TUU185" s="984"/>
      <c r="TUV185" s="984"/>
      <c r="TUW185" s="984"/>
      <c r="TUX185" s="984"/>
      <c r="TUY185" s="984"/>
      <c r="TUZ185" s="984"/>
      <c r="TVA185" s="984"/>
      <c r="TVB185" s="984"/>
      <c r="TVC185" s="984"/>
      <c r="TVD185" s="984"/>
      <c r="TVE185" s="984"/>
      <c r="TVF185" s="984"/>
      <c r="TVG185" s="984"/>
      <c r="TVH185" s="984"/>
      <c r="TVI185" s="984"/>
      <c r="TVJ185" s="984"/>
      <c r="TVK185" s="984"/>
      <c r="TVL185" s="984"/>
      <c r="TVM185" s="984"/>
      <c r="TVN185" s="984"/>
      <c r="TVO185" s="984"/>
      <c r="TVP185" s="984"/>
      <c r="TVQ185" s="984"/>
      <c r="TVR185" s="984"/>
      <c r="TVS185" s="984"/>
      <c r="TVT185" s="984"/>
      <c r="TVU185" s="984"/>
      <c r="TVV185" s="984"/>
      <c r="TVW185" s="984"/>
      <c r="TVX185" s="984"/>
      <c r="TVY185" s="984"/>
      <c r="TVZ185" s="984"/>
      <c r="TWA185" s="984"/>
      <c r="TWB185" s="984"/>
      <c r="TWC185" s="984"/>
      <c r="TWD185" s="984"/>
      <c r="TWE185" s="984"/>
      <c r="TWF185" s="984"/>
      <c r="TWG185" s="984"/>
      <c r="TWH185" s="984"/>
      <c r="TWI185" s="984"/>
      <c r="TWJ185" s="984"/>
      <c r="TWK185" s="984"/>
      <c r="TWL185" s="984"/>
      <c r="TWM185" s="984"/>
      <c r="TWN185" s="984"/>
      <c r="TWO185" s="984"/>
      <c r="TWP185" s="984"/>
      <c r="TWQ185" s="984"/>
      <c r="TWR185" s="984"/>
      <c r="TWS185" s="984"/>
      <c r="TWT185" s="984"/>
      <c r="TWU185" s="984"/>
      <c r="TWV185" s="984"/>
      <c r="TWW185" s="984"/>
      <c r="TWX185" s="984"/>
      <c r="TWY185" s="984"/>
      <c r="TWZ185" s="984"/>
      <c r="TXA185" s="984"/>
      <c r="TXB185" s="984"/>
      <c r="TXC185" s="984"/>
      <c r="TXD185" s="984"/>
      <c r="TXE185" s="984"/>
      <c r="TXF185" s="984"/>
      <c r="TXG185" s="984"/>
      <c r="TXH185" s="984"/>
      <c r="TXI185" s="984"/>
      <c r="TXJ185" s="984"/>
      <c r="TXK185" s="984"/>
      <c r="TXL185" s="984"/>
      <c r="TXM185" s="984"/>
      <c r="TXN185" s="984"/>
      <c r="TXO185" s="984"/>
      <c r="TXP185" s="984"/>
      <c r="TXQ185" s="984"/>
      <c r="TXR185" s="984"/>
      <c r="TXS185" s="984"/>
      <c r="TXT185" s="984"/>
      <c r="TXU185" s="984"/>
      <c r="TXV185" s="984"/>
      <c r="TXW185" s="984"/>
      <c r="TXX185" s="984"/>
      <c r="TXY185" s="984"/>
      <c r="TXZ185" s="984"/>
      <c r="TYA185" s="984"/>
      <c r="TYB185" s="984"/>
      <c r="TYC185" s="984"/>
      <c r="TYD185" s="984"/>
      <c r="TYE185" s="984"/>
      <c r="TYF185" s="984"/>
      <c r="TYG185" s="984"/>
      <c r="TYH185" s="984"/>
      <c r="TYI185" s="984"/>
      <c r="TYJ185" s="984"/>
      <c r="TYK185" s="984"/>
      <c r="TYL185" s="984"/>
      <c r="TYM185" s="984"/>
      <c r="TYN185" s="984"/>
      <c r="TYO185" s="984"/>
      <c r="TYP185" s="984"/>
      <c r="TYQ185" s="984"/>
      <c r="TYR185" s="984"/>
      <c r="TYS185" s="984"/>
      <c r="TYT185" s="984"/>
      <c r="TYU185" s="984"/>
      <c r="TYV185" s="984"/>
      <c r="TYW185" s="984"/>
      <c r="TYX185" s="984"/>
      <c r="TYY185" s="984"/>
      <c r="TYZ185" s="984"/>
      <c r="TZA185" s="984"/>
      <c r="TZB185" s="984"/>
      <c r="TZC185" s="984"/>
      <c r="TZD185" s="984"/>
      <c r="TZE185" s="984"/>
      <c r="TZF185" s="984"/>
      <c r="TZG185" s="984"/>
      <c r="TZH185" s="984"/>
      <c r="TZI185" s="984"/>
      <c r="TZJ185" s="984"/>
      <c r="TZK185" s="984"/>
      <c r="TZL185" s="984"/>
      <c r="TZM185" s="984"/>
      <c r="TZN185" s="984"/>
      <c r="TZO185" s="984"/>
      <c r="TZP185" s="984"/>
      <c r="TZQ185" s="984"/>
      <c r="TZR185" s="984"/>
      <c r="TZS185" s="984"/>
      <c r="TZT185" s="984"/>
      <c r="TZU185" s="984"/>
      <c r="TZV185" s="984"/>
      <c r="TZW185" s="984"/>
      <c r="TZX185" s="984"/>
      <c r="TZY185" s="984"/>
      <c r="TZZ185" s="984"/>
      <c r="UAA185" s="984"/>
      <c r="UAB185" s="984"/>
      <c r="UAC185" s="984"/>
      <c r="UAD185" s="984"/>
      <c r="UAE185" s="984"/>
      <c r="UAF185" s="984"/>
      <c r="UAG185" s="984"/>
      <c r="UAH185" s="984"/>
      <c r="UAI185" s="984"/>
      <c r="UAJ185" s="984"/>
      <c r="UAK185" s="984"/>
      <c r="UAL185" s="984"/>
      <c r="UAM185" s="984"/>
      <c r="UAN185" s="984"/>
      <c r="UAO185" s="984"/>
      <c r="UAP185" s="984"/>
      <c r="UAQ185" s="984"/>
      <c r="UAR185" s="984"/>
      <c r="UAS185" s="984"/>
      <c r="UAT185" s="984"/>
      <c r="UAU185" s="984"/>
      <c r="UAV185" s="984"/>
      <c r="UAW185" s="984"/>
      <c r="UAX185" s="984"/>
      <c r="UAY185" s="984"/>
      <c r="UAZ185" s="984"/>
      <c r="UBA185" s="984"/>
      <c r="UBB185" s="984"/>
      <c r="UBC185" s="984"/>
      <c r="UBD185" s="984"/>
      <c r="UBE185" s="984"/>
      <c r="UBF185" s="984"/>
      <c r="UBG185" s="984"/>
      <c r="UBH185" s="984"/>
      <c r="UBI185" s="984"/>
      <c r="UBJ185" s="984"/>
      <c r="UBK185" s="984"/>
      <c r="UBL185" s="984"/>
      <c r="UBM185" s="984"/>
      <c r="UBN185" s="984"/>
      <c r="UBO185" s="984"/>
      <c r="UBP185" s="984"/>
      <c r="UBQ185" s="984"/>
      <c r="UBR185" s="984"/>
      <c r="UBS185" s="984"/>
      <c r="UBT185" s="984"/>
      <c r="UBU185" s="984"/>
      <c r="UBV185" s="984"/>
      <c r="UBW185" s="984"/>
      <c r="UBX185" s="984"/>
      <c r="UBY185" s="984"/>
      <c r="UBZ185" s="984"/>
      <c r="UCA185" s="984"/>
      <c r="UCB185" s="984"/>
      <c r="UCC185" s="984"/>
      <c r="UCD185" s="984"/>
      <c r="UCE185" s="984"/>
      <c r="UCF185" s="984"/>
      <c r="UCG185" s="984"/>
      <c r="UCH185" s="984"/>
      <c r="UCI185" s="984"/>
      <c r="UCJ185" s="984"/>
      <c r="UCK185" s="984"/>
      <c r="UCL185" s="984"/>
      <c r="UCM185" s="984"/>
      <c r="UCN185" s="984"/>
      <c r="UCO185" s="984"/>
      <c r="UCP185" s="984"/>
      <c r="UCQ185" s="984"/>
      <c r="UCR185" s="984"/>
      <c r="UCS185" s="984"/>
      <c r="UCT185" s="984"/>
      <c r="UCU185" s="984"/>
      <c r="UCV185" s="984"/>
      <c r="UCW185" s="984"/>
      <c r="UCX185" s="984"/>
      <c r="UCY185" s="984"/>
      <c r="UCZ185" s="984"/>
      <c r="UDA185" s="984"/>
      <c r="UDB185" s="984"/>
      <c r="UDC185" s="984"/>
      <c r="UDD185" s="984"/>
      <c r="UDE185" s="984"/>
      <c r="UDF185" s="984"/>
      <c r="UDG185" s="984"/>
      <c r="UDH185" s="984"/>
      <c r="UDI185" s="984"/>
      <c r="UDJ185" s="984"/>
      <c r="UDK185" s="984"/>
      <c r="UDL185" s="984"/>
      <c r="UDM185" s="984"/>
      <c r="UDN185" s="984"/>
      <c r="UDO185" s="984"/>
      <c r="UDP185" s="984"/>
      <c r="UDQ185" s="984"/>
      <c r="UDR185" s="984"/>
      <c r="UDS185" s="984"/>
      <c r="UDT185" s="984"/>
      <c r="UDU185" s="984"/>
      <c r="UDV185" s="984"/>
      <c r="UDW185" s="984"/>
      <c r="UDX185" s="984"/>
      <c r="UDY185" s="984"/>
      <c r="UDZ185" s="984"/>
      <c r="UEA185" s="984"/>
      <c r="UEB185" s="984"/>
      <c r="UEC185" s="984"/>
      <c r="UED185" s="984"/>
      <c r="UEE185" s="984"/>
      <c r="UEF185" s="984"/>
      <c r="UEG185" s="984"/>
      <c r="UEH185" s="984"/>
      <c r="UEI185" s="984"/>
      <c r="UEJ185" s="984"/>
      <c r="UEK185" s="984"/>
      <c r="UEL185" s="984"/>
      <c r="UEM185" s="984"/>
      <c r="UEN185" s="984"/>
      <c r="UEO185" s="984"/>
      <c r="UEP185" s="984"/>
      <c r="UEQ185" s="984"/>
      <c r="UER185" s="984"/>
      <c r="UES185" s="984"/>
      <c r="UET185" s="984"/>
      <c r="UEU185" s="984"/>
      <c r="UEV185" s="984"/>
      <c r="UEW185" s="984"/>
      <c r="UEX185" s="984"/>
      <c r="UEY185" s="984"/>
      <c r="UEZ185" s="984"/>
      <c r="UFA185" s="984"/>
      <c r="UFB185" s="984"/>
      <c r="UFC185" s="984"/>
      <c r="UFD185" s="984"/>
      <c r="UFE185" s="984"/>
      <c r="UFF185" s="984"/>
      <c r="UFG185" s="984"/>
      <c r="UFH185" s="984"/>
      <c r="UFI185" s="984"/>
      <c r="UFJ185" s="984"/>
      <c r="UFK185" s="984"/>
      <c r="UFL185" s="984"/>
      <c r="UFM185" s="984"/>
      <c r="UFN185" s="984"/>
      <c r="UFO185" s="984"/>
      <c r="UFP185" s="984"/>
      <c r="UFQ185" s="984"/>
      <c r="UFR185" s="984"/>
      <c r="UFS185" s="984"/>
      <c r="UFT185" s="984"/>
      <c r="UFU185" s="984"/>
      <c r="UFV185" s="984"/>
      <c r="UFW185" s="984"/>
      <c r="UFX185" s="984"/>
      <c r="UFY185" s="984"/>
      <c r="UFZ185" s="984"/>
      <c r="UGA185" s="984"/>
      <c r="UGB185" s="984"/>
      <c r="UGC185" s="984"/>
      <c r="UGD185" s="984"/>
      <c r="UGE185" s="984"/>
      <c r="UGF185" s="984"/>
      <c r="UGG185" s="984"/>
      <c r="UGH185" s="984"/>
      <c r="UGI185" s="984"/>
      <c r="UGJ185" s="984"/>
      <c r="UGK185" s="984"/>
      <c r="UGL185" s="984"/>
      <c r="UGM185" s="984"/>
      <c r="UGN185" s="984"/>
      <c r="UGO185" s="984"/>
      <c r="UGP185" s="984"/>
      <c r="UGQ185" s="984"/>
      <c r="UGR185" s="984"/>
      <c r="UGS185" s="984"/>
      <c r="UGT185" s="984"/>
      <c r="UGU185" s="984"/>
      <c r="UGV185" s="984"/>
      <c r="UGW185" s="984"/>
      <c r="UGX185" s="984"/>
      <c r="UGY185" s="984"/>
      <c r="UGZ185" s="984"/>
      <c r="UHA185" s="984"/>
      <c r="UHB185" s="984"/>
      <c r="UHC185" s="984"/>
      <c r="UHD185" s="984"/>
      <c r="UHE185" s="984"/>
      <c r="UHF185" s="984"/>
      <c r="UHG185" s="984"/>
      <c r="UHH185" s="984"/>
      <c r="UHI185" s="984"/>
      <c r="UHJ185" s="984"/>
      <c r="UHK185" s="984"/>
      <c r="UHL185" s="984"/>
      <c r="UHM185" s="984"/>
      <c r="UHN185" s="984"/>
      <c r="UHO185" s="984"/>
      <c r="UHP185" s="984"/>
      <c r="UHQ185" s="984"/>
      <c r="UHR185" s="984"/>
      <c r="UHS185" s="984"/>
      <c r="UHT185" s="984"/>
      <c r="UHU185" s="984"/>
      <c r="UHV185" s="984"/>
      <c r="UHW185" s="984"/>
      <c r="UHX185" s="984"/>
      <c r="UHY185" s="984"/>
      <c r="UHZ185" s="984"/>
      <c r="UIA185" s="984"/>
      <c r="UIB185" s="984"/>
      <c r="UIC185" s="984"/>
      <c r="UID185" s="984"/>
      <c r="UIE185" s="984"/>
      <c r="UIF185" s="984"/>
      <c r="UIG185" s="984"/>
      <c r="UIH185" s="984"/>
      <c r="UII185" s="984"/>
      <c r="UIJ185" s="984"/>
      <c r="UIK185" s="984"/>
      <c r="UIL185" s="984"/>
      <c r="UIM185" s="984"/>
      <c r="UIN185" s="984"/>
      <c r="UIO185" s="984"/>
      <c r="UIP185" s="984"/>
      <c r="UIQ185" s="984"/>
      <c r="UIR185" s="984"/>
      <c r="UIS185" s="984"/>
      <c r="UIT185" s="984"/>
      <c r="UIU185" s="984"/>
      <c r="UIV185" s="984"/>
      <c r="UIW185" s="984"/>
      <c r="UIX185" s="984"/>
      <c r="UIY185" s="984"/>
      <c r="UIZ185" s="984"/>
      <c r="UJA185" s="984"/>
      <c r="UJB185" s="984"/>
      <c r="UJC185" s="984"/>
      <c r="UJD185" s="984"/>
      <c r="UJE185" s="984"/>
      <c r="UJF185" s="984"/>
      <c r="UJG185" s="984"/>
      <c r="UJH185" s="984"/>
      <c r="UJI185" s="984"/>
      <c r="UJJ185" s="984"/>
      <c r="UJK185" s="984"/>
      <c r="UJL185" s="984"/>
      <c r="UJM185" s="984"/>
      <c r="UJN185" s="984"/>
      <c r="UJO185" s="984"/>
      <c r="UJP185" s="984"/>
      <c r="UJQ185" s="984"/>
      <c r="UJR185" s="984"/>
      <c r="UJS185" s="984"/>
      <c r="UJT185" s="984"/>
      <c r="UJU185" s="984"/>
      <c r="UJV185" s="984"/>
      <c r="UJW185" s="984"/>
      <c r="UJX185" s="984"/>
      <c r="UJY185" s="984"/>
      <c r="UJZ185" s="984"/>
      <c r="UKA185" s="984"/>
      <c r="UKB185" s="984"/>
      <c r="UKC185" s="984"/>
      <c r="UKD185" s="984"/>
      <c r="UKE185" s="984"/>
      <c r="UKF185" s="984"/>
      <c r="UKG185" s="984"/>
      <c r="UKH185" s="984"/>
      <c r="UKI185" s="984"/>
      <c r="UKJ185" s="984"/>
      <c r="UKK185" s="984"/>
      <c r="UKL185" s="984"/>
      <c r="UKM185" s="984"/>
      <c r="UKN185" s="984"/>
      <c r="UKO185" s="984"/>
      <c r="UKP185" s="984"/>
      <c r="UKQ185" s="984"/>
      <c r="UKR185" s="984"/>
      <c r="UKS185" s="984"/>
      <c r="UKT185" s="984"/>
      <c r="UKU185" s="984"/>
      <c r="UKV185" s="984"/>
      <c r="UKW185" s="984"/>
      <c r="UKX185" s="984"/>
      <c r="UKY185" s="984"/>
      <c r="UKZ185" s="984"/>
      <c r="ULA185" s="984"/>
      <c r="ULB185" s="984"/>
      <c r="ULC185" s="984"/>
      <c r="ULD185" s="984"/>
      <c r="ULE185" s="984"/>
      <c r="ULF185" s="984"/>
      <c r="ULG185" s="984"/>
      <c r="ULH185" s="984"/>
      <c r="ULI185" s="984"/>
      <c r="ULJ185" s="984"/>
      <c r="ULK185" s="984"/>
      <c r="ULL185" s="984"/>
      <c r="ULM185" s="984"/>
      <c r="ULN185" s="984"/>
      <c r="ULO185" s="984"/>
      <c r="ULP185" s="984"/>
      <c r="ULQ185" s="984"/>
      <c r="ULR185" s="984"/>
      <c r="ULS185" s="984"/>
      <c r="ULT185" s="984"/>
      <c r="ULU185" s="984"/>
      <c r="ULV185" s="984"/>
      <c r="ULW185" s="984"/>
      <c r="ULX185" s="984"/>
      <c r="ULY185" s="984"/>
      <c r="ULZ185" s="984"/>
      <c r="UMA185" s="984"/>
      <c r="UMB185" s="984"/>
      <c r="UMC185" s="984"/>
      <c r="UMD185" s="984"/>
      <c r="UME185" s="984"/>
      <c r="UMF185" s="984"/>
      <c r="UMG185" s="984"/>
      <c r="UMH185" s="984"/>
      <c r="UMI185" s="984"/>
      <c r="UMJ185" s="984"/>
      <c r="UMK185" s="984"/>
      <c r="UML185" s="984"/>
      <c r="UMM185" s="984"/>
      <c r="UMN185" s="984"/>
      <c r="UMO185" s="984"/>
      <c r="UMP185" s="984"/>
      <c r="UMQ185" s="984"/>
      <c r="UMR185" s="984"/>
      <c r="UMS185" s="984"/>
      <c r="UMT185" s="984"/>
      <c r="UMU185" s="984"/>
      <c r="UMV185" s="984"/>
      <c r="UMW185" s="984"/>
      <c r="UMX185" s="984"/>
      <c r="UMY185" s="984"/>
      <c r="UMZ185" s="984"/>
      <c r="UNA185" s="984"/>
      <c r="UNB185" s="984"/>
      <c r="UNC185" s="984"/>
      <c r="UND185" s="984"/>
      <c r="UNE185" s="984"/>
      <c r="UNF185" s="984"/>
      <c r="UNG185" s="984"/>
      <c r="UNH185" s="984"/>
      <c r="UNI185" s="984"/>
      <c r="UNJ185" s="984"/>
      <c r="UNK185" s="984"/>
      <c r="UNL185" s="984"/>
      <c r="UNM185" s="984"/>
      <c r="UNN185" s="984"/>
      <c r="UNO185" s="984"/>
      <c r="UNP185" s="984"/>
      <c r="UNQ185" s="984"/>
      <c r="UNR185" s="984"/>
      <c r="UNS185" s="984"/>
      <c r="UNT185" s="984"/>
      <c r="UNU185" s="984"/>
      <c r="UNV185" s="984"/>
      <c r="UNW185" s="984"/>
      <c r="UNX185" s="984"/>
      <c r="UNY185" s="984"/>
      <c r="UNZ185" s="984"/>
      <c r="UOA185" s="984"/>
      <c r="UOB185" s="984"/>
      <c r="UOC185" s="984"/>
      <c r="UOD185" s="984"/>
      <c r="UOE185" s="984"/>
      <c r="UOF185" s="984"/>
      <c r="UOG185" s="984"/>
      <c r="UOH185" s="984"/>
      <c r="UOI185" s="984"/>
      <c r="UOJ185" s="984"/>
      <c r="UOK185" s="984"/>
      <c r="UOL185" s="984"/>
      <c r="UOM185" s="984"/>
      <c r="UON185" s="984"/>
      <c r="UOO185" s="984"/>
      <c r="UOP185" s="984"/>
      <c r="UOQ185" s="984"/>
      <c r="UOR185" s="984"/>
      <c r="UOS185" s="984"/>
      <c r="UOT185" s="984"/>
      <c r="UOU185" s="984"/>
      <c r="UOV185" s="984"/>
      <c r="UOW185" s="984"/>
      <c r="UOX185" s="984"/>
      <c r="UOY185" s="984"/>
      <c r="UOZ185" s="984"/>
      <c r="UPA185" s="984"/>
      <c r="UPB185" s="984"/>
      <c r="UPC185" s="984"/>
      <c r="UPD185" s="984"/>
      <c r="UPE185" s="984"/>
      <c r="UPF185" s="984"/>
      <c r="UPG185" s="984"/>
      <c r="UPH185" s="984"/>
      <c r="UPI185" s="984"/>
      <c r="UPJ185" s="984"/>
      <c r="UPK185" s="984"/>
      <c r="UPL185" s="984"/>
      <c r="UPM185" s="984"/>
      <c r="UPN185" s="984"/>
      <c r="UPO185" s="984"/>
      <c r="UPP185" s="984"/>
      <c r="UPQ185" s="984"/>
      <c r="UPR185" s="984"/>
      <c r="UPS185" s="984"/>
      <c r="UPT185" s="984"/>
      <c r="UPU185" s="984"/>
      <c r="UPV185" s="984"/>
      <c r="UPW185" s="984"/>
      <c r="UPX185" s="984"/>
      <c r="UPY185" s="984"/>
      <c r="UPZ185" s="984"/>
      <c r="UQA185" s="984"/>
      <c r="UQB185" s="984"/>
      <c r="UQC185" s="984"/>
      <c r="UQD185" s="984"/>
      <c r="UQE185" s="984"/>
      <c r="UQF185" s="984"/>
      <c r="UQG185" s="984"/>
      <c r="UQH185" s="984"/>
      <c r="UQI185" s="984"/>
      <c r="UQJ185" s="984"/>
      <c r="UQK185" s="984"/>
      <c r="UQL185" s="984"/>
      <c r="UQM185" s="984"/>
      <c r="UQN185" s="984"/>
      <c r="UQO185" s="984"/>
      <c r="UQP185" s="984"/>
      <c r="UQQ185" s="984"/>
      <c r="UQR185" s="984"/>
      <c r="UQS185" s="984"/>
      <c r="UQT185" s="984"/>
      <c r="UQU185" s="984"/>
      <c r="UQV185" s="984"/>
      <c r="UQW185" s="984"/>
      <c r="UQX185" s="984"/>
      <c r="UQY185" s="984"/>
      <c r="UQZ185" s="984"/>
      <c r="URA185" s="984"/>
      <c r="URB185" s="984"/>
      <c r="URC185" s="984"/>
      <c r="URD185" s="984"/>
      <c r="URE185" s="984"/>
      <c r="URF185" s="984"/>
      <c r="URG185" s="984"/>
      <c r="URH185" s="984"/>
      <c r="URI185" s="984"/>
      <c r="URJ185" s="984"/>
      <c r="URK185" s="984"/>
      <c r="URL185" s="984"/>
      <c r="URM185" s="984"/>
      <c r="URN185" s="984"/>
      <c r="URO185" s="984"/>
      <c r="URP185" s="984"/>
      <c r="URQ185" s="984"/>
      <c r="URR185" s="984"/>
      <c r="URS185" s="984"/>
      <c r="URT185" s="984"/>
      <c r="URU185" s="984"/>
      <c r="URV185" s="984"/>
      <c r="URW185" s="984"/>
      <c r="URX185" s="984"/>
      <c r="URY185" s="984"/>
      <c r="URZ185" s="984"/>
      <c r="USA185" s="984"/>
      <c r="USB185" s="984"/>
      <c r="USC185" s="984"/>
      <c r="USD185" s="984"/>
      <c r="USE185" s="984"/>
      <c r="USF185" s="984"/>
      <c r="USG185" s="984"/>
      <c r="USH185" s="984"/>
      <c r="USI185" s="984"/>
      <c r="USJ185" s="984"/>
      <c r="USK185" s="984"/>
      <c r="USL185" s="984"/>
      <c r="USM185" s="984"/>
      <c r="USN185" s="984"/>
      <c r="USO185" s="984"/>
      <c r="USP185" s="984"/>
      <c r="USQ185" s="984"/>
      <c r="USR185" s="984"/>
      <c r="USS185" s="984"/>
      <c r="UST185" s="984"/>
      <c r="USU185" s="984"/>
      <c r="USV185" s="984"/>
      <c r="USW185" s="984"/>
      <c r="USX185" s="984"/>
      <c r="USY185" s="984"/>
      <c r="USZ185" s="984"/>
      <c r="UTA185" s="984"/>
      <c r="UTB185" s="984"/>
      <c r="UTC185" s="984"/>
      <c r="UTD185" s="984"/>
      <c r="UTE185" s="984"/>
      <c r="UTF185" s="984"/>
      <c r="UTG185" s="984"/>
      <c r="UTH185" s="984"/>
      <c r="UTI185" s="984"/>
      <c r="UTJ185" s="984"/>
      <c r="UTK185" s="984"/>
      <c r="UTL185" s="984"/>
      <c r="UTM185" s="984"/>
      <c r="UTN185" s="984"/>
      <c r="UTO185" s="984"/>
      <c r="UTP185" s="984"/>
      <c r="UTQ185" s="984"/>
      <c r="UTR185" s="984"/>
      <c r="UTS185" s="984"/>
      <c r="UTT185" s="984"/>
      <c r="UTU185" s="984"/>
      <c r="UTV185" s="984"/>
      <c r="UTW185" s="984"/>
      <c r="UTX185" s="984"/>
      <c r="UTY185" s="984"/>
      <c r="UTZ185" s="984"/>
      <c r="UUA185" s="984"/>
      <c r="UUB185" s="984"/>
      <c r="UUC185" s="984"/>
      <c r="UUD185" s="984"/>
      <c r="UUE185" s="984"/>
      <c r="UUF185" s="984"/>
      <c r="UUG185" s="984"/>
      <c r="UUH185" s="984"/>
      <c r="UUI185" s="984"/>
      <c r="UUJ185" s="984"/>
      <c r="UUK185" s="984"/>
      <c r="UUL185" s="984"/>
      <c r="UUM185" s="984"/>
      <c r="UUN185" s="984"/>
      <c r="UUO185" s="984"/>
      <c r="UUP185" s="984"/>
      <c r="UUQ185" s="984"/>
      <c r="UUR185" s="984"/>
      <c r="UUS185" s="984"/>
      <c r="UUT185" s="984"/>
      <c r="UUU185" s="984"/>
      <c r="UUV185" s="984"/>
      <c r="UUW185" s="984"/>
      <c r="UUX185" s="984"/>
      <c r="UUY185" s="984"/>
      <c r="UUZ185" s="984"/>
      <c r="UVA185" s="984"/>
      <c r="UVB185" s="984"/>
      <c r="UVC185" s="984"/>
      <c r="UVD185" s="984"/>
      <c r="UVE185" s="984"/>
      <c r="UVF185" s="984"/>
      <c r="UVG185" s="984"/>
      <c r="UVH185" s="984"/>
      <c r="UVI185" s="984"/>
      <c r="UVJ185" s="984"/>
      <c r="UVK185" s="984"/>
      <c r="UVL185" s="984"/>
      <c r="UVM185" s="984"/>
      <c r="UVN185" s="984"/>
      <c r="UVO185" s="984"/>
      <c r="UVP185" s="984"/>
      <c r="UVQ185" s="984"/>
      <c r="UVR185" s="984"/>
      <c r="UVS185" s="984"/>
      <c r="UVT185" s="984"/>
      <c r="UVU185" s="984"/>
      <c r="UVV185" s="984"/>
      <c r="UVW185" s="984"/>
      <c r="UVX185" s="984"/>
      <c r="UVY185" s="984"/>
      <c r="UVZ185" s="984"/>
      <c r="UWA185" s="984"/>
      <c r="UWB185" s="984"/>
      <c r="UWC185" s="984"/>
      <c r="UWD185" s="984"/>
      <c r="UWE185" s="984"/>
      <c r="UWF185" s="984"/>
      <c r="UWG185" s="984"/>
      <c r="UWH185" s="984"/>
      <c r="UWI185" s="984"/>
      <c r="UWJ185" s="984"/>
      <c r="UWK185" s="984"/>
      <c r="UWL185" s="984"/>
      <c r="UWM185" s="984"/>
      <c r="UWN185" s="984"/>
      <c r="UWO185" s="984"/>
      <c r="UWP185" s="984"/>
      <c r="UWQ185" s="984"/>
      <c r="UWR185" s="984"/>
      <c r="UWS185" s="984"/>
      <c r="UWT185" s="984"/>
      <c r="UWU185" s="984"/>
      <c r="UWV185" s="984"/>
      <c r="UWW185" s="984"/>
      <c r="UWX185" s="984"/>
      <c r="UWY185" s="984"/>
      <c r="UWZ185" s="984"/>
      <c r="UXA185" s="984"/>
      <c r="UXB185" s="984"/>
      <c r="UXC185" s="984"/>
      <c r="UXD185" s="984"/>
      <c r="UXE185" s="984"/>
      <c r="UXF185" s="984"/>
      <c r="UXG185" s="984"/>
      <c r="UXH185" s="984"/>
      <c r="UXI185" s="984"/>
      <c r="UXJ185" s="984"/>
      <c r="UXK185" s="984"/>
      <c r="UXL185" s="984"/>
      <c r="UXM185" s="984"/>
      <c r="UXN185" s="984"/>
      <c r="UXO185" s="984"/>
      <c r="UXP185" s="984"/>
      <c r="UXQ185" s="984"/>
      <c r="UXR185" s="984"/>
      <c r="UXS185" s="984"/>
      <c r="UXT185" s="984"/>
      <c r="UXU185" s="984"/>
      <c r="UXV185" s="984"/>
      <c r="UXW185" s="984"/>
      <c r="UXX185" s="984"/>
      <c r="UXY185" s="984"/>
      <c r="UXZ185" s="984"/>
      <c r="UYA185" s="984"/>
      <c r="UYB185" s="984"/>
      <c r="UYC185" s="984"/>
      <c r="UYD185" s="984"/>
      <c r="UYE185" s="984"/>
      <c r="UYF185" s="984"/>
      <c r="UYG185" s="984"/>
      <c r="UYH185" s="984"/>
      <c r="UYI185" s="984"/>
      <c r="UYJ185" s="984"/>
      <c r="UYK185" s="984"/>
      <c r="UYL185" s="984"/>
      <c r="UYM185" s="984"/>
      <c r="UYN185" s="984"/>
      <c r="UYO185" s="984"/>
      <c r="UYP185" s="984"/>
      <c r="UYQ185" s="984"/>
      <c r="UYR185" s="984"/>
      <c r="UYS185" s="984"/>
      <c r="UYT185" s="984"/>
      <c r="UYU185" s="984"/>
      <c r="UYV185" s="984"/>
      <c r="UYW185" s="984"/>
      <c r="UYX185" s="984"/>
      <c r="UYY185" s="984"/>
      <c r="UYZ185" s="984"/>
      <c r="UZA185" s="984"/>
      <c r="UZB185" s="984"/>
      <c r="UZC185" s="984"/>
      <c r="UZD185" s="984"/>
      <c r="UZE185" s="984"/>
      <c r="UZF185" s="984"/>
      <c r="UZG185" s="984"/>
      <c r="UZH185" s="984"/>
      <c r="UZI185" s="984"/>
      <c r="UZJ185" s="984"/>
      <c r="UZK185" s="984"/>
      <c r="UZL185" s="984"/>
      <c r="UZM185" s="984"/>
      <c r="UZN185" s="984"/>
      <c r="UZO185" s="984"/>
      <c r="UZP185" s="984"/>
      <c r="UZQ185" s="984"/>
      <c r="UZR185" s="984"/>
      <c r="UZS185" s="984"/>
      <c r="UZT185" s="984"/>
      <c r="UZU185" s="984"/>
      <c r="UZV185" s="984"/>
      <c r="UZW185" s="984"/>
      <c r="UZX185" s="984"/>
      <c r="UZY185" s="984"/>
      <c r="UZZ185" s="984"/>
      <c r="VAA185" s="984"/>
      <c r="VAB185" s="984"/>
      <c r="VAC185" s="984"/>
      <c r="VAD185" s="984"/>
      <c r="VAE185" s="984"/>
      <c r="VAF185" s="984"/>
      <c r="VAG185" s="984"/>
      <c r="VAH185" s="984"/>
      <c r="VAI185" s="984"/>
      <c r="VAJ185" s="984"/>
      <c r="VAK185" s="984"/>
      <c r="VAL185" s="984"/>
      <c r="VAM185" s="984"/>
      <c r="VAN185" s="984"/>
      <c r="VAO185" s="984"/>
      <c r="VAP185" s="984"/>
      <c r="VAQ185" s="984"/>
      <c r="VAR185" s="984"/>
      <c r="VAS185" s="984"/>
      <c r="VAT185" s="984"/>
      <c r="VAU185" s="984"/>
      <c r="VAV185" s="984"/>
      <c r="VAW185" s="984"/>
      <c r="VAX185" s="984"/>
      <c r="VAY185" s="984"/>
      <c r="VAZ185" s="984"/>
      <c r="VBA185" s="984"/>
      <c r="VBB185" s="984"/>
      <c r="VBC185" s="984"/>
      <c r="VBD185" s="984"/>
      <c r="VBE185" s="984"/>
      <c r="VBF185" s="984"/>
      <c r="VBG185" s="984"/>
      <c r="VBH185" s="984"/>
      <c r="VBI185" s="984"/>
      <c r="VBJ185" s="984"/>
      <c r="VBK185" s="984"/>
      <c r="VBL185" s="984"/>
      <c r="VBM185" s="984"/>
      <c r="VBN185" s="984"/>
      <c r="VBO185" s="984"/>
      <c r="VBP185" s="984"/>
      <c r="VBQ185" s="984"/>
      <c r="VBR185" s="984"/>
      <c r="VBS185" s="984"/>
      <c r="VBT185" s="984"/>
      <c r="VBU185" s="984"/>
      <c r="VBV185" s="984"/>
      <c r="VBW185" s="984"/>
      <c r="VBX185" s="984"/>
      <c r="VBY185" s="984"/>
      <c r="VBZ185" s="984"/>
      <c r="VCA185" s="984"/>
      <c r="VCB185" s="984"/>
      <c r="VCC185" s="984"/>
      <c r="VCD185" s="984"/>
      <c r="VCE185" s="984"/>
      <c r="VCF185" s="984"/>
      <c r="VCG185" s="984"/>
      <c r="VCH185" s="984"/>
      <c r="VCI185" s="984"/>
      <c r="VCJ185" s="984"/>
      <c r="VCK185" s="984"/>
      <c r="VCL185" s="984"/>
      <c r="VCM185" s="984"/>
      <c r="VCN185" s="984"/>
      <c r="VCO185" s="984"/>
      <c r="VCP185" s="984"/>
      <c r="VCQ185" s="984"/>
      <c r="VCR185" s="984"/>
      <c r="VCS185" s="984"/>
      <c r="VCT185" s="984"/>
      <c r="VCU185" s="984"/>
      <c r="VCV185" s="984"/>
      <c r="VCW185" s="984"/>
      <c r="VCX185" s="984"/>
      <c r="VCY185" s="984"/>
      <c r="VCZ185" s="984"/>
      <c r="VDA185" s="984"/>
      <c r="VDB185" s="984"/>
      <c r="VDC185" s="984"/>
      <c r="VDD185" s="984"/>
      <c r="VDE185" s="984"/>
      <c r="VDF185" s="984"/>
      <c r="VDG185" s="984"/>
      <c r="VDH185" s="984"/>
      <c r="VDI185" s="984"/>
      <c r="VDJ185" s="984"/>
      <c r="VDK185" s="984"/>
      <c r="VDL185" s="984"/>
      <c r="VDM185" s="984"/>
      <c r="VDN185" s="984"/>
      <c r="VDO185" s="984"/>
      <c r="VDP185" s="984"/>
      <c r="VDQ185" s="984"/>
      <c r="VDR185" s="984"/>
      <c r="VDS185" s="984"/>
      <c r="VDT185" s="984"/>
      <c r="VDU185" s="984"/>
      <c r="VDV185" s="984"/>
      <c r="VDW185" s="984"/>
      <c r="VDX185" s="984"/>
      <c r="VDY185" s="984"/>
      <c r="VDZ185" s="984"/>
      <c r="VEA185" s="984"/>
      <c r="VEB185" s="984"/>
      <c r="VEC185" s="984"/>
      <c r="VED185" s="984"/>
      <c r="VEE185" s="984"/>
      <c r="VEF185" s="984"/>
      <c r="VEG185" s="984"/>
      <c r="VEH185" s="984"/>
      <c r="VEI185" s="984"/>
      <c r="VEJ185" s="984"/>
      <c r="VEK185" s="984"/>
      <c r="VEL185" s="984"/>
      <c r="VEM185" s="984"/>
      <c r="VEN185" s="984"/>
      <c r="VEO185" s="984"/>
      <c r="VEP185" s="984"/>
      <c r="VEQ185" s="984"/>
      <c r="VER185" s="984"/>
      <c r="VES185" s="984"/>
      <c r="VET185" s="984"/>
      <c r="VEU185" s="984"/>
      <c r="VEV185" s="984"/>
      <c r="VEW185" s="984"/>
      <c r="VEX185" s="984"/>
      <c r="VEY185" s="984"/>
      <c r="VEZ185" s="984"/>
      <c r="VFA185" s="984"/>
      <c r="VFB185" s="984"/>
      <c r="VFC185" s="984"/>
      <c r="VFD185" s="984"/>
      <c r="VFE185" s="984"/>
      <c r="VFF185" s="984"/>
      <c r="VFG185" s="984"/>
      <c r="VFH185" s="984"/>
      <c r="VFI185" s="984"/>
      <c r="VFJ185" s="984"/>
      <c r="VFK185" s="984"/>
      <c r="VFL185" s="984"/>
      <c r="VFM185" s="984"/>
      <c r="VFN185" s="984"/>
      <c r="VFO185" s="984"/>
      <c r="VFP185" s="984"/>
      <c r="VFQ185" s="984"/>
      <c r="VFR185" s="984"/>
      <c r="VFS185" s="984"/>
      <c r="VFT185" s="984"/>
      <c r="VFU185" s="984"/>
      <c r="VFV185" s="984"/>
      <c r="VFW185" s="984"/>
      <c r="VFX185" s="984"/>
      <c r="VFY185" s="984"/>
      <c r="VFZ185" s="984"/>
      <c r="VGA185" s="984"/>
      <c r="VGB185" s="984"/>
      <c r="VGC185" s="984"/>
      <c r="VGD185" s="984"/>
      <c r="VGE185" s="984"/>
      <c r="VGF185" s="984"/>
      <c r="VGG185" s="984"/>
      <c r="VGH185" s="984"/>
      <c r="VGI185" s="984"/>
      <c r="VGJ185" s="984"/>
      <c r="VGK185" s="984"/>
      <c r="VGL185" s="984"/>
      <c r="VGM185" s="984"/>
      <c r="VGN185" s="984"/>
      <c r="VGO185" s="984"/>
      <c r="VGP185" s="984"/>
      <c r="VGQ185" s="984"/>
      <c r="VGR185" s="984"/>
      <c r="VGS185" s="984"/>
      <c r="VGT185" s="984"/>
      <c r="VGU185" s="984"/>
      <c r="VGV185" s="984"/>
      <c r="VGW185" s="984"/>
      <c r="VGX185" s="984"/>
      <c r="VGY185" s="984"/>
      <c r="VGZ185" s="984"/>
      <c r="VHA185" s="984"/>
      <c r="VHB185" s="984"/>
      <c r="VHC185" s="984"/>
      <c r="VHD185" s="984"/>
      <c r="VHE185" s="984"/>
      <c r="VHF185" s="984"/>
      <c r="VHG185" s="984"/>
      <c r="VHH185" s="984"/>
      <c r="VHI185" s="984"/>
      <c r="VHJ185" s="984"/>
      <c r="VHK185" s="984"/>
      <c r="VHL185" s="984"/>
      <c r="VHM185" s="984"/>
      <c r="VHN185" s="984"/>
      <c r="VHO185" s="984"/>
      <c r="VHP185" s="984"/>
      <c r="VHQ185" s="984"/>
      <c r="VHR185" s="984"/>
      <c r="VHS185" s="984"/>
      <c r="VHT185" s="984"/>
      <c r="VHU185" s="984"/>
      <c r="VHV185" s="984"/>
      <c r="VHW185" s="984"/>
      <c r="VHX185" s="984"/>
      <c r="VHY185" s="984"/>
      <c r="VHZ185" s="984"/>
      <c r="VIA185" s="984"/>
      <c r="VIB185" s="984"/>
      <c r="VIC185" s="984"/>
      <c r="VID185" s="984"/>
      <c r="VIE185" s="984"/>
      <c r="VIF185" s="984"/>
      <c r="VIG185" s="984"/>
      <c r="VIH185" s="984"/>
      <c r="VII185" s="984"/>
      <c r="VIJ185" s="984"/>
      <c r="VIK185" s="984"/>
      <c r="VIL185" s="984"/>
      <c r="VIM185" s="984"/>
      <c r="VIN185" s="984"/>
      <c r="VIO185" s="984"/>
      <c r="VIP185" s="984"/>
      <c r="VIQ185" s="984"/>
      <c r="VIR185" s="984"/>
      <c r="VIS185" s="984"/>
      <c r="VIT185" s="984"/>
      <c r="VIU185" s="984"/>
      <c r="VIV185" s="984"/>
      <c r="VIW185" s="984"/>
      <c r="VIX185" s="984"/>
      <c r="VIY185" s="984"/>
      <c r="VIZ185" s="984"/>
      <c r="VJA185" s="984"/>
      <c r="VJB185" s="984"/>
      <c r="VJC185" s="984"/>
      <c r="VJD185" s="984"/>
      <c r="VJE185" s="984"/>
      <c r="VJF185" s="984"/>
      <c r="VJG185" s="984"/>
      <c r="VJH185" s="984"/>
      <c r="VJI185" s="984"/>
      <c r="VJJ185" s="984"/>
      <c r="VJK185" s="984"/>
      <c r="VJL185" s="984"/>
      <c r="VJM185" s="984"/>
      <c r="VJN185" s="984"/>
      <c r="VJO185" s="984"/>
      <c r="VJP185" s="984"/>
      <c r="VJQ185" s="984"/>
      <c r="VJR185" s="984"/>
      <c r="VJS185" s="984"/>
      <c r="VJT185" s="984"/>
      <c r="VJU185" s="984"/>
      <c r="VJV185" s="984"/>
      <c r="VJW185" s="984"/>
      <c r="VJX185" s="984"/>
      <c r="VJY185" s="984"/>
      <c r="VJZ185" s="984"/>
      <c r="VKA185" s="984"/>
      <c r="VKB185" s="984"/>
      <c r="VKC185" s="984"/>
      <c r="VKD185" s="984"/>
      <c r="VKE185" s="984"/>
      <c r="VKF185" s="984"/>
      <c r="VKG185" s="984"/>
      <c r="VKH185" s="984"/>
      <c r="VKI185" s="984"/>
      <c r="VKJ185" s="984"/>
      <c r="VKK185" s="984"/>
      <c r="VKL185" s="984"/>
      <c r="VKM185" s="984"/>
      <c r="VKN185" s="984"/>
      <c r="VKO185" s="984"/>
      <c r="VKP185" s="984"/>
      <c r="VKQ185" s="984"/>
      <c r="VKR185" s="984"/>
      <c r="VKS185" s="984"/>
      <c r="VKT185" s="984"/>
      <c r="VKU185" s="984"/>
      <c r="VKV185" s="984"/>
      <c r="VKW185" s="984"/>
      <c r="VKX185" s="984"/>
      <c r="VKY185" s="984"/>
      <c r="VKZ185" s="984"/>
      <c r="VLA185" s="984"/>
      <c r="VLB185" s="984"/>
      <c r="VLC185" s="984"/>
      <c r="VLD185" s="984"/>
      <c r="VLE185" s="984"/>
      <c r="VLF185" s="984"/>
      <c r="VLG185" s="984"/>
      <c r="VLH185" s="984"/>
      <c r="VLI185" s="984"/>
      <c r="VLJ185" s="984"/>
      <c r="VLK185" s="984"/>
      <c r="VLL185" s="984"/>
      <c r="VLM185" s="984"/>
      <c r="VLN185" s="984"/>
      <c r="VLO185" s="984"/>
      <c r="VLP185" s="984"/>
      <c r="VLQ185" s="984"/>
      <c r="VLR185" s="984"/>
      <c r="VLS185" s="984"/>
      <c r="VLT185" s="984"/>
      <c r="VLU185" s="984"/>
      <c r="VLV185" s="984"/>
      <c r="VLW185" s="984"/>
      <c r="VLX185" s="984"/>
      <c r="VLY185" s="984"/>
      <c r="VLZ185" s="984"/>
      <c r="VMA185" s="984"/>
      <c r="VMB185" s="984"/>
      <c r="VMC185" s="984"/>
      <c r="VMD185" s="984"/>
      <c r="VME185" s="984"/>
      <c r="VMF185" s="984"/>
      <c r="VMG185" s="984"/>
      <c r="VMH185" s="984"/>
      <c r="VMI185" s="984"/>
      <c r="VMJ185" s="984"/>
      <c r="VMK185" s="984"/>
      <c r="VML185" s="984"/>
      <c r="VMM185" s="984"/>
      <c r="VMN185" s="984"/>
      <c r="VMO185" s="984"/>
      <c r="VMP185" s="984"/>
      <c r="VMQ185" s="984"/>
      <c r="VMR185" s="984"/>
      <c r="VMS185" s="984"/>
      <c r="VMT185" s="984"/>
      <c r="VMU185" s="984"/>
      <c r="VMV185" s="984"/>
      <c r="VMW185" s="984"/>
      <c r="VMX185" s="984"/>
      <c r="VMY185" s="984"/>
      <c r="VMZ185" s="984"/>
      <c r="VNA185" s="984"/>
      <c r="VNB185" s="984"/>
      <c r="VNC185" s="984"/>
      <c r="VND185" s="984"/>
      <c r="VNE185" s="984"/>
      <c r="VNF185" s="984"/>
      <c r="VNG185" s="984"/>
      <c r="VNH185" s="984"/>
      <c r="VNI185" s="984"/>
      <c r="VNJ185" s="984"/>
      <c r="VNK185" s="984"/>
      <c r="VNL185" s="984"/>
      <c r="VNM185" s="984"/>
      <c r="VNN185" s="984"/>
      <c r="VNO185" s="984"/>
      <c r="VNP185" s="984"/>
      <c r="VNQ185" s="984"/>
      <c r="VNR185" s="984"/>
      <c r="VNS185" s="984"/>
      <c r="VNT185" s="984"/>
      <c r="VNU185" s="984"/>
      <c r="VNV185" s="984"/>
      <c r="VNW185" s="984"/>
      <c r="VNX185" s="984"/>
      <c r="VNY185" s="984"/>
      <c r="VNZ185" s="984"/>
      <c r="VOA185" s="984"/>
      <c r="VOB185" s="984"/>
      <c r="VOC185" s="984"/>
      <c r="VOD185" s="984"/>
      <c r="VOE185" s="984"/>
      <c r="VOF185" s="984"/>
      <c r="VOG185" s="984"/>
      <c r="VOH185" s="984"/>
      <c r="VOI185" s="984"/>
      <c r="VOJ185" s="984"/>
      <c r="VOK185" s="984"/>
      <c r="VOL185" s="984"/>
      <c r="VOM185" s="984"/>
      <c r="VON185" s="984"/>
      <c r="VOO185" s="984"/>
      <c r="VOP185" s="984"/>
      <c r="VOQ185" s="984"/>
      <c r="VOR185" s="984"/>
      <c r="VOS185" s="984"/>
      <c r="VOT185" s="984"/>
      <c r="VOU185" s="984"/>
      <c r="VOV185" s="984"/>
      <c r="VOW185" s="984"/>
      <c r="VOX185" s="984"/>
      <c r="VOY185" s="984"/>
      <c r="VOZ185" s="984"/>
      <c r="VPA185" s="984"/>
      <c r="VPB185" s="984"/>
      <c r="VPC185" s="984"/>
      <c r="VPD185" s="984"/>
      <c r="VPE185" s="984"/>
      <c r="VPF185" s="984"/>
      <c r="VPG185" s="984"/>
      <c r="VPH185" s="984"/>
      <c r="VPI185" s="984"/>
      <c r="VPJ185" s="984"/>
      <c r="VPK185" s="984"/>
      <c r="VPL185" s="984"/>
      <c r="VPM185" s="984"/>
      <c r="VPN185" s="984"/>
      <c r="VPO185" s="984"/>
      <c r="VPP185" s="984"/>
      <c r="VPQ185" s="984"/>
      <c r="VPR185" s="984"/>
      <c r="VPS185" s="984"/>
      <c r="VPT185" s="984"/>
      <c r="VPU185" s="984"/>
      <c r="VPV185" s="984"/>
      <c r="VPW185" s="984"/>
      <c r="VPX185" s="984"/>
      <c r="VPY185" s="984"/>
      <c r="VPZ185" s="984"/>
      <c r="VQA185" s="984"/>
      <c r="VQB185" s="984"/>
      <c r="VQC185" s="984"/>
      <c r="VQD185" s="984"/>
      <c r="VQE185" s="984"/>
      <c r="VQF185" s="984"/>
      <c r="VQG185" s="984"/>
      <c r="VQH185" s="984"/>
      <c r="VQI185" s="984"/>
      <c r="VQJ185" s="984"/>
      <c r="VQK185" s="984"/>
      <c r="VQL185" s="984"/>
      <c r="VQM185" s="984"/>
      <c r="VQN185" s="984"/>
      <c r="VQO185" s="984"/>
      <c r="VQP185" s="984"/>
      <c r="VQQ185" s="984"/>
      <c r="VQR185" s="984"/>
      <c r="VQS185" s="984"/>
      <c r="VQT185" s="984"/>
      <c r="VQU185" s="984"/>
      <c r="VQV185" s="984"/>
      <c r="VQW185" s="984"/>
      <c r="VQX185" s="984"/>
      <c r="VQY185" s="984"/>
      <c r="VQZ185" s="984"/>
      <c r="VRA185" s="984"/>
      <c r="VRB185" s="984"/>
      <c r="VRC185" s="984"/>
      <c r="VRD185" s="984"/>
      <c r="VRE185" s="984"/>
      <c r="VRF185" s="984"/>
      <c r="VRG185" s="984"/>
      <c r="VRH185" s="984"/>
      <c r="VRI185" s="984"/>
      <c r="VRJ185" s="984"/>
      <c r="VRK185" s="984"/>
      <c r="VRL185" s="984"/>
      <c r="VRM185" s="984"/>
      <c r="VRN185" s="984"/>
      <c r="VRO185" s="984"/>
      <c r="VRP185" s="984"/>
      <c r="VRQ185" s="984"/>
      <c r="VRR185" s="984"/>
      <c r="VRS185" s="984"/>
      <c r="VRT185" s="984"/>
      <c r="VRU185" s="984"/>
      <c r="VRV185" s="984"/>
      <c r="VRW185" s="984"/>
      <c r="VRX185" s="984"/>
      <c r="VRY185" s="984"/>
      <c r="VRZ185" s="984"/>
      <c r="VSA185" s="984"/>
      <c r="VSB185" s="984"/>
      <c r="VSC185" s="984"/>
      <c r="VSD185" s="984"/>
      <c r="VSE185" s="984"/>
      <c r="VSF185" s="984"/>
      <c r="VSG185" s="984"/>
      <c r="VSH185" s="984"/>
      <c r="VSI185" s="984"/>
      <c r="VSJ185" s="984"/>
      <c r="VSK185" s="984"/>
      <c r="VSL185" s="984"/>
      <c r="VSM185" s="984"/>
      <c r="VSN185" s="984"/>
      <c r="VSO185" s="984"/>
      <c r="VSP185" s="984"/>
      <c r="VSQ185" s="984"/>
      <c r="VSR185" s="984"/>
      <c r="VSS185" s="984"/>
      <c r="VST185" s="984"/>
      <c r="VSU185" s="984"/>
      <c r="VSV185" s="984"/>
      <c r="VSW185" s="984"/>
      <c r="VSX185" s="984"/>
      <c r="VSY185" s="984"/>
      <c r="VSZ185" s="984"/>
      <c r="VTA185" s="984"/>
      <c r="VTB185" s="984"/>
      <c r="VTC185" s="984"/>
      <c r="VTD185" s="984"/>
      <c r="VTE185" s="984"/>
      <c r="VTF185" s="984"/>
      <c r="VTG185" s="984"/>
      <c r="VTH185" s="984"/>
      <c r="VTI185" s="984"/>
      <c r="VTJ185" s="984"/>
      <c r="VTK185" s="984"/>
      <c r="VTL185" s="984"/>
      <c r="VTM185" s="984"/>
      <c r="VTN185" s="984"/>
      <c r="VTO185" s="984"/>
      <c r="VTP185" s="984"/>
      <c r="VTQ185" s="984"/>
      <c r="VTR185" s="984"/>
      <c r="VTS185" s="984"/>
      <c r="VTT185" s="984"/>
      <c r="VTU185" s="984"/>
      <c r="VTV185" s="984"/>
      <c r="VTW185" s="984"/>
      <c r="VTX185" s="984"/>
      <c r="VTY185" s="984"/>
      <c r="VTZ185" s="984"/>
      <c r="VUA185" s="984"/>
      <c r="VUB185" s="984"/>
      <c r="VUC185" s="984"/>
      <c r="VUD185" s="984"/>
      <c r="VUE185" s="984"/>
      <c r="VUF185" s="984"/>
      <c r="VUG185" s="984"/>
      <c r="VUH185" s="984"/>
      <c r="VUI185" s="984"/>
      <c r="VUJ185" s="984"/>
      <c r="VUK185" s="984"/>
      <c r="VUL185" s="984"/>
      <c r="VUM185" s="984"/>
      <c r="VUN185" s="984"/>
      <c r="VUO185" s="984"/>
      <c r="VUP185" s="984"/>
      <c r="VUQ185" s="984"/>
      <c r="VUR185" s="984"/>
      <c r="VUS185" s="984"/>
      <c r="VUT185" s="984"/>
      <c r="VUU185" s="984"/>
      <c r="VUV185" s="984"/>
      <c r="VUW185" s="984"/>
      <c r="VUX185" s="984"/>
      <c r="VUY185" s="984"/>
      <c r="VUZ185" s="984"/>
      <c r="VVA185" s="984"/>
      <c r="VVB185" s="984"/>
      <c r="VVC185" s="984"/>
      <c r="VVD185" s="984"/>
      <c r="VVE185" s="984"/>
      <c r="VVF185" s="984"/>
      <c r="VVG185" s="984"/>
      <c r="VVH185" s="984"/>
      <c r="VVI185" s="984"/>
      <c r="VVJ185" s="984"/>
      <c r="VVK185" s="984"/>
      <c r="VVL185" s="984"/>
      <c r="VVM185" s="984"/>
      <c r="VVN185" s="984"/>
      <c r="VVO185" s="984"/>
      <c r="VVP185" s="984"/>
      <c r="VVQ185" s="984"/>
      <c r="VVR185" s="984"/>
      <c r="VVS185" s="984"/>
      <c r="VVT185" s="984"/>
      <c r="VVU185" s="984"/>
      <c r="VVV185" s="984"/>
      <c r="VVW185" s="984"/>
      <c r="VVX185" s="984"/>
      <c r="VVY185" s="984"/>
      <c r="VVZ185" s="984"/>
      <c r="VWA185" s="984"/>
      <c r="VWB185" s="984"/>
      <c r="VWC185" s="984"/>
      <c r="VWD185" s="984"/>
      <c r="VWE185" s="984"/>
      <c r="VWF185" s="984"/>
      <c r="VWG185" s="984"/>
      <c r="VWH185" s="984"/>
      <c r="VWI185" s="984"/>
      <c r="VWJ185" s="984"/>
      <c r="VWK185" s="984"/>
      <c r="VWL185" s="984"/>
      <c r="VWM185" s="984"/>
      <c r="VWN185" s="984"/>
      <c r="VWO185" s="984"/>
      <c r="VWP185" s="984"/>
      <c r="VWQ185" s="984"/>
      <c r="VWR185" s="984"/>
      <c r="VWS185" s="984"/>
      <c r="VWT185" s="984"/>
      <c r="VWU185" s="984"/>
      <c r="VWV185" s="984"/>
      <c r="VWW185" s="984"/>
      <c r="VWX185" s="984"/>
      <c r="VWY185" s="984"/>
      <c r="VWZ185" s="984"/>
      <c r="VXA185" s="984"/>
      <c r="VXB185" s="984"/>
      <c r="VXC185" s="984"/>
      <c r="VXD185" s="984"/>
      <c r="VXE185" s="984"/>
      <c r="VXF185" s="984"/>
      <c r="VXG185" s="984"/>
      <c r="VXH185" s="984"/>
      <c r="VXI185" s="984"/>
      <c r="VXJ185" s="984"/>
      <c r="VXK185" s="984"/>
      <c r="VXL185" s="984"/>
      <c r="VXM185" s="984"/>
      <c r="VXN185" s="984"/>
      <c r="VXO185" s="984"/>
      <c r="VXP185" s="984"/>
      <c r="VXQ185" s="984"/>
      <c r="VXR185" s="984"/>
      <c r="VXS185" s="984"/>
      <c r="VXT185" s="984"/>
      <c r="VXU185" s="984"/>
      <c r="VXV185" s="984"/>
      <c r="VXW185" s="984"/>
      <c r="VXX185" s="984"/>
      <c r="VXY185" s="984"/>
      <c r="VXZ185" s="984"/>
      <c r="VYA185" s="984"/>
      <c r="VYB185" s="984"/>
      <c r="VYC185" s="984"/>
      <c r="VYD185" s="984"/>
      <c r="VYE185" s="984"/>
      <c r="VYF185" s="984"/>
      <c r="VYG185" s="984"/>
      <c r="VYH185" s="984"/>
      <c r="VYI185" s="984"/>
      <c r="VYJ185" s="984"/>
      <c r="VYK185" s="984"/>
      <c r="VYL185" s="984"/>
      <c r="VYM185" s="984"/>
      <c r="VYN185" s="984"/>
      <c r="VYO185" s="984"/>
      <c r="VYP185" s="984"/>
      <c r="VYQ185" s="984"/>
      <c r="VYR185" s="984"/>
      <c r="VYS185" s="984"/>
      <c r="VYT185" s="984"/>
      <c r="VYU185" s="984"/>
      <c r="VYV185" s="984"/>
      <c r="VYW185" s="984"/>
      <c r="VYX185" s="984"/>
      <c r="VYY185" s="984"/>
      <c r="VYZ185" s="984"/>
      <c r="VZA185" s="984"/>
      <c r="VZB185" s="984"/>
      <c r="VZC185" s="984"/>
      <c r="VZD185" s="984"/>
      <c r="VZE185" s="984"/>
      <c r="VZF185" s="984"/>
      <c r="VZG185" s="984"/>
      <c r="VZH185" s="984"/>
      <c r="VZI185" s="984"/>
      <c r="VZJ185" s="984"/>
      <c r="VZK185" s="984"/>
      <c r="VZL185" s="984"/>
      <c r="VZM185" s="984"/>
      <c r="VZN185" s="984"/>
      <c r="VZO185" s="984"/>
      <c r="VZP185" s="984"/>
      <c r="VZQ185" s="984"/>
      <c r="VZR185" s="984"/>
      <c r="VZS185" s="984"/>
      <c r="VZT185" s="984"/>
      <c r="VZU185" s="984"/>
      <c r="VZV185" s="984"/>
      <c r="VZW185" s="984"/>
      <c r="VZX185" s="984"/>
      <c r="VZY185" s="984"/>
      <c r="VZZ185" s="984"/>
      <c r="WAA185" s="984"/>
      <c r="WAB185" s="984"/>
      <c r="WAC185" s="984"/>
      <c r="WAD185" s="984"/>
      <c r="WAE185" s="984"/>
      <c r="WAF185" s="984"/>
      <c r="WAG185" s="984"/>
      <c r="WAH185" s="984"/>
      <c r="WAI185" s="984"/>
      <c r="WAJ185" s="984"/>
      <c r="WAK185" s="984"/>
      <c r="WAL185" s="984"/>
      <c r="WAM185" s="984"/>
      <c r="WAN185" s="984"/>
      <c r="WAO185" s="984"/>
      <c r="WAP185" s="984"/>
      <c r="WAQ185" s="984"/>
      <c r="WAR185" s="984"/>
      <c r="WAS185" s="984"/>
      <c r="WAT185" s="984"/>
      <c r="WAU185" s="984"/>
      <c r="WAV185" s="984"/>
      <c r="WAW185" s="984"/>
      <c r="WAX185" s="984"/>
      <c r="WAY185" s="984"/>
      <c r="WAZ185" s="984"/>
      <c r="WBA185" s="984"/>
      <c r="WBB185" s="984"/>
      <c r="WBC185" s="984"/>
      <c r="WBD185" s="984"/>
      <c r="WBE185" s="984"/>
      <c r="WBF185" s="984"/>
      <c r="WBG185" s="984"/>
      <c r="WBH185" s="984"/>
      <c r="WBI185" s="984"/>
      <c r="WBJ185" s="984"/>
      <c r="WBK185" s="984"/>
      <c r="WBL185" s="984"/>
      <c r="WBM185" s="984"/>
      <c r="WBN185" s="984"/>
      <c r="WBO185" s="984"/>
      <c r="WBP185" s="984"/>
      <c r="WBQ185" s="984"/>
      <c r="WBR185" s="984"/>
      <c r="WBS185" s="984"/>
      <c r="WBT185" s="984"/>
      <c r="WBU185" s="984"/>
      <c r="WBV185" s="984"/>
      <c r="WBW185" s="984"/>
      <c r="WBX185" s="984"/>
      <c r="WBY185" s="984"/>
      <c r="WBZ185" s="984"/>
      <c r="WCA185" s="984"/>
      <c r="WCB185" s="984"/>
      <c r="WCC185" s="984"/>
      <c r="WCD185" s="984"/>
      <c r="WCE185" s="984"/>
      <c r="WCF185" s="984"/>
      <c r="WCG185" s="984"/>
      <c r="WCH185" s="984"/>
      <c r="WCI185" s="984"/>
      <c r="WCJ185" s="984"/>
      <c r="WCK185" s="984"/>
      <c r="WCL185" s="984"/>
      <c r="WCM185" s="984"/>
      <c r="WCN185" s="984"/>
      <c r="WCO185" s="984"/>
      <c r="WCP185" s="984"/>
      <c r="WCQ185" s="984"/>
      <c r="WCR185" s="984"/>
      <c r="WCS185" s="984"/>
      <c r="WCT185" s="984"/>
      <c r="WCU185" s="984"/>
      <c r="WCV185" s="984"/>
      <c r="WCW185" s="984"/>
      <c r="WCX185" s="984"/>
      <c r="WCY185" s="984"/>
      <c r="WCZ185" s="984"/>
      <c r="WDA185" s="984"/>
      <c r="WDB185" s="984"/>
      <c r="WDC185" s="984"/>
      <c r="WDD185" s="984"/>
      <c r="WDE185" s="984"/>
      <c r="WDF185" s="984"/>
      <c r="WDG185" s="984"/>
      <c r="WDH185" s="984"/>
      <c r="WDI185" s="984"/>
      <c r="WDJ185" s="984"/>
      <c r="WDK185" s="984"/>
      <c r="WDL185" s="984"/>
      <c r="WDM185" s="984"/>
      <c r="WDN185" s="984"/>
      <c r="WDO185" s="984"/>
      <c r="WDP185" s="984"/>
      <c r="WDQ185" s="984"/>
      <c r="WDR185" s="984"/>
      <c r="WDS185" s="984"/>
      <c r="WDT185" s="984"/>
      <c r="WDU185" s="984"/>
      <c r="WDV185" s="984"/>
      <c r="WDW185" s="984"/>
      <c r="WDX185" s="984"/>
      <c r="WDY185" s="984"/>
      <c r="WDZ185" s="984"/>
      <c r="WEA185" s="984"/>
      <c r="WEB185" s="984"/>
      <c r="WEC185" s="984"/>
      <c r="WED185" s="984"/>
      <c r="WEE185" s="984"/>
      <c r="WEF185" s="984"/>
      <c r="WEG185" s="984"/>
      <c r="WEH185" s="984"/>
      <c r="WEI185" s="984"/>
      <c r="WEJ185" s="984"/>
      <c r="WEK185" s="984"/>
      <c r="WEL185" s="984"/>
      <c r="WEM185" s="984"/>
      <c r="WEN185" s="984"/>
      <c r="WEO185" s="984"/>
      <c r="WEP185" s="984"/>
      <c r="WEQ185" s="984"/>
      <c r="WER185" s="984"/>
      <c r="WES185" s="984"/>
      <c r="WET185" s="984"/>
      <c r="WEU185" s="984"/>
      <c r="WEV185" s="984"/>
      <c r="WEW185" s="984"/>
      <c r="WEX185" s="984"/>
      <c r="WEY185" s="984"/>
      <c r="WEZ185" s="984"/>
      <c r="WFA185" s="984"/>
      <c r="WFB185" s="984"/>
      <c r="WFC185" s="984"/>
      <c r="WFD185" s="984"/>
      <c r="WFE185" s="984"/>
      <c r="WFF185" s="984"/>
      <c r="WFG185" s="984"/>
      <c r="WFH185" s="984"/>
      <c r="WFI185" s="984"/>
      <c r="WFJ185" s="984"/>
      <c r="WFK185" s="984"/>
      <c r="WFL185" s="984"/>
      <c r="WFM185" s="984"/>
      <c r="WFN185" s="984"/>
      <c r="WFO185" s="984"/>
      <c r="WFP185" s="984"/>
      <c r="WFQ185" s="984"/>
      <c r="WFR185" s="984"/>
      <c r="WFS185" s="984"/>
      <c r="WFT185" s="984"/>
      <c r="WFU185" s="984"/>
      <c r="WFV185" s="984"/>
      <c r="WFW185" s="984"/>
      <c r="WFX185" s="984"/>
      <c r="WFY185" s="984"/>
      <c r="WFZ185" s="984"/>
      <c r="WGA185" s="984"/>
      <c r="WGB185" s="984"/>
      <c r="WGC185" s="984"/>
      <c r="WGD185" s="984"/>
      <c r="WGE185" s="984"/>
      <c r="WGF185" s="984"/>
      <c r="WGG185" s="984"/>
      <c r="WGH185" s="984"/>
      <c r="WGI185" s="984"/>
      <c r="WGJ185" s="984"/>
      <c r="WGK185" s="984"/>
      <c r="WGL185" s="984"/>
      <c r="WGM185" s="984"/>
      <c r="WGN185" s="984"/>
      <c r="WGO185" s="984"/>
      <c r="WGP185" s="984"/>
      <c r="WGQ185" s="984"/>
      <c r="WGR185" s="984"/>
      <c r="WGS185" s="984"/>
      <c r="WGT185" s="984"/>
      <c r="WGU185" s="984"/>
      <c r="WGV185" s="984"/>
      <c r="WGW185" s="984"/>
      <c r="WGX185" s="984"/>
      <c r="WGY185" s="984"/>
      <c r="WGZ185" s="984"/>
      <c r="WHA185" s="984"/>
      <c r="WHB185" s="984"/>
      <c r="WHC185" s="984"/>
      <c r="WHD185" s="984"/>
      <c r="WHE185" s="984"/>
      <c r="WHF185" s="984"/>
      <c r="WHG185" s="984"/>
      <c r="WHH185" s="984"/>
      <c r="WHI185" s="984"/>
      <c r="WHJ185" s="984"/>
      <c r="WHK185" s="984"/>
      <c r="WHL185" s="984"/>
      <c r="WHM185" s="984"/>
      <c r="WHN185" s="984"/>
      <c r="WHO185" s="984"/>
      <c r="WHP185" s="984"/>
      <c r="WHQ185" s="984"/>
      <c r="WHR185" s="984"/>
      <c r="WHS185" s="984"/>
      <c r="WHT185" s="984"/>
      <c r="WHU185" s="984"/>
      <c r="WHV185" s="984"/>
      <c r="WHW185" s="984"/>
      <c r="WHX185" s="984"/>
      <c r="WHY185" s="984"/>
      <c r="WHZ185" s="984"/>
      <c r="WIA185" s="984"/>
      <c r="WIB185" s="984"/>
      <c r="WIC185" s="984"/>
      <c r="WID185" s="984"/>
      <c r="WIE185" s="984"/>
      <c r="WIF185" s="984"/>
      <c r="WIG185" s="984"/>
      <c r="WIH185" s="984"/>
      <c r="WII185" s="984"/>
      <c r="WIJ185" s="984"/>
      <c r="WIK185" s="984"/>
      <c r="WIL185" s="984"/>
      <c r="WIM185" s="984"/>
      <c r="WIN185" s="984"/>
      <c r="WIO185" s="984"/>
      <c r="WIP185" s="984"/>
      <c r="WIQ185" s="984"/>
      <c r="WIR185" s="984"/>
      <c r="WIS185" s="984"/>
      <c r="WIT185" s="984"/>
      <c r="WIU185" s="984"/>
      <c r="WIV185" s="984"/>
      <c r="WIW185" s="984"/>
      <c r="WIX185" s="984"/>
      <c r="WIY185" s="984"/>
      <c r="WIZ185" s="984"/>
      <c r="WJA185" s="984"/>
      <c r="WJB185" s="984"/>
      <c r="WJC185" s="984"/>
      <c r="WJD185" s="984"/>
      <c r="WJE185" s="984"/>
      <c r="WJF185" s="984"/>
      <c r="WJG185" s="984"/>
      <c r="WJH185" s="984"/>
      <c r="WJI185" s="984"/>
      <c r="WJJ185" s="984"/>
      <c r="WJK185" s="984"/>
      <c r="WJL185" s="984"/>
      <c r="WJM185" s="984"/>
      <c r="WJN185" s="984"/>
      <c r="WJO185" s="984"/>
      <c r="WJP185" s="984"/>
      <c r="WJQ185" s="984"/>
      <c r="WJR185" s="984"/>
      <c r="WJS185" s="984"/>
      <c r="WJT185" s="984"/>
      <c r="WJU185" s="984"/>
      <c r="WJV185" s="984"/>
      <c r="WJW185" s="984"/>
      <c r="WJX185" s="984"/>
      <c r="WJY185" s="984"/>
      <c r="WJZ185" s="984"/>
      <c r="WKA185" s="984"/>
      <c r="WKB185" s="984"/>
      <c r="WKC185" s="984"/>
      <c r="WKD185" s="984"/>
      <c r="WKE185" s="984"/>
      <c r="WKF185" s="984"/>
      <c r="WKG185" s="984"/>
      <c r="WKH185" s="984"/>
      <c r="WKI185" s="984"/>
      <c r="WKJ185" s="984"/>
      <c r="WKK185" s="984"/>
      <c r="WKL185" s="984"/>
      <c r="WKM185" s="984"/>
      <c r="WKN185" s="984"/>
      <c r="WKO185" s="984"/>
      <c r="WKP185" s="984"/>
      <c r="WKQ185" s="984"/>
      <c r="WKR185" s="984"/>
      <c r="WKS185" s="984"/>
      <c r="WKT185" s="984"/>
      <c r="WKU185" s="984"/>
      <c r="WKV185" s="984"/>
      <c r="WKW185" s="984"/>
      <c r="WKX185" s="984"/>
      <c r="WKY185" s="984"/>
      <c r="WKZ185" s="984"/>
      <c r="WLA185" s="984"/>
      <c r="WLB185" s="984"/>
      <c r="WLC185" s="984"/>
      <c r="WLD185" s="984"/>
      <c r="WLE185" s="984"/>
      <c r="WLF185" s="984"/>
      <c r="WLG185" s="984"/>
      <c r="WLH185" s="984"/>
      <c r="WLI185" s="984"/>
      <c r="WLJ185" s="984"/>
      <c r="WLK185" s="984"/>
      <c r="WLL185" s="984"/>
      <c r="WLM185" s="984"/>
      <c r="WLN185" s="984"/>
      <c r="WLO185" s="984"/>
      <c r="WLP185" s="984"/>
      <c r="WLQ185" s="984"/>
      <c r="WLR185" s="984"/>
      <c r="WLS185" s="984"/>
      <c r="WLT185" s="984"/>
      <c r="WLU185" s="984"/>
      <c r="WLV185" s="984"/>
      <c r="WLW185" s="984"/>
      <c r="WLX185" s="984"/>
      <c r="WLY185" s="984"/>
      <c r="WLZ185" s="984"/>
      <c r="WMA185" s="984"/>
      <c r="WMB185" s="984"/>
      <c r="WMC185" s="984"/>
      <c r="WMD185" s="984"/>
      <c r="WME185" s="984"/>
      <c r="WMF185" s="984"/>
      <c r="WMG185" s="984"/>
      <c r="WMH185" s="984"/>
      <c r="WMI185" s="984"/>
      <c r="WMJ185" s="984"/>
      <c r="WMK185" s="984"/>
      <c r="WML185" s="984"/>
      <c r="WMM185" s="984"/>
      <c r="WMN185" s="984"/>
      <c r="WMO185" s="984"/>
      <c r="WMP185" s="984"/>
      <c r="WMQ185" s="984"/>
      <c r="WMR185" s="984"/>
      <c r="WMS185" s="984"/>
      <c r="WMT185" s="984"/>
      <c r="WMU185" s="984"/>
      <c r="WMV185" s="984"/>
      <c r="WMW185" s="984"/>
      <c r="WMX185" s="984"/>
      <c r="WMY185" s="984"/>
      <c r="WMZ185" s="984"/>
      <c r="WNA185" s="984"/>
      <c r="WNB185" s="984"/>
      <c r="WNC185" s="984"/>
      <c r="WND185" s="984"/>
      <c r="WNE185" s="984"/>
      <c r="WNF185" s="984"/>
      <c r="WNG185" s="984"/>
      <c r="WNH185" s="984"/>
      <c r="WNI185" s="984"/>
      <c r="WNJ185" s="984"/>
      <c r="WNK185" s="984"/>
      <c r="WNL185" s="984"/>
      <c r="WNM185" s="984"/>
      <c r="WNN185" s="984"/>
      <c r="WNO185" s="984"/>
      <c r="WNP185" s="984"/>
      <c r="WNQ185" s="984"/>
      <c r="WNR185" s="984"/>
      <c r="WNS185" s="984"/>
      <c r="WNT185" s="984"/>
      <c r="WNU185" s="984"/>
      <c r="WNV185" s="984"/>
      <c r="WNW185" s="984"/>
      <c r="WNX185" s="984"/>
      <c r="WNY185" s="984"/>
      <c r="WNZ185" s="984"/>
      <c r="WOA185" s="984"/>
      <c r="WOB185" s="984"/>
      <c r="WOC185" s="984"/>
      <c r="WOD185" s="984"/>
      <c r="WOE185" s="984"/>
      <c r="WOF185" s="984"/>
      <c r="WOG185" s="984"/>
      <c r="WOH185" s="984"/>
      <c r="WOI185" s="984"/>
      <c r="WOJ185" s="984"/>
      <c r="WOK185" s="984"/>
      <c r="WOL185" s="984"/>
      <c r="WOM185" s="984"/>
      <c r="WON185" s="984"/>
      <c r="WOO185" s="984"/>
      <c r="WOP185" s="984"/>
      <c r="WOQ185" s="984"/>
      <c r="WOR185" s="984"/>
      <c r="WOS185" s="984"/>
      <c r="WOT185" s="984"/>
      <c r="WOU185" s="984"/>
      <c r="WOV185" s="984"/>
      <c r="WOW185" s="984"/>
      <c r="WOX185" s="984"/>
      <c r="WOY185" s="984"/>
      <c r="WOZ185" s="984"/>
      <c r="WPA185" s="984"/>
      <c r="WPB185" s="984"/>
      <c r="WPC185" s="984"/>
      <c r="WPD185" s="984"/>
      <c r="WPE185" s="984"/>
      <c r="WPF185" s="984"/>
      <c r="WPG185" s="984"/>
      <c r="WPH185" s="984"/>
      <c r="WPI185" s="984"/>
      <c r="WPJ185" s="984"/>
      <c r="WPK185" s="984"/>
      <c r="WPL185" s="984"/>
      <c r="WPM185" s="984"/>
      <c r="WPN185" s="984"/>
      <c r="WPO185" s="984"/>
      <c r="WPP185" s="984"/>
      <c r="WPQ185" s="984"/>
      <c r="WPR185" s="984"/>
      <c r="WPS185" s="984"/>
      <c r="WPT185" s="984"/>
      <c r="WPU185" s="984"/>
      <c r="WPV185" s="984"/>
      <c r="WPW185" s="984"/>
      <c r="WPX185" s="984"/>
      <c r="WPY185" s="984"/>
      <c r="WPZ185" s="984"/>
      <c r="WQA185" s="984"/>
      <c r="WQB185" s="984"/>
      <c r="WQC185" s="984"/>
      <c r="WQD185" s="984"/>
      <c r="WQE185" s="984"/>
      <c r="WQF185" s="984"/>
      <c r="WQG185" s="984"/>
      <c r="WQH185" s="984"/>
      <c r="WQI185" s="984"/>
      <c r="WQJ185" s="984"/>
      <c r="WQK185" s="984"/>
      <c r="WQL185" s="984"/>
      <c r="WQM185" s="984"/>
      <c r="WQN185" s="984"/>
      <c r="WQO185" s="984"/>
      <c r="WQP185" s="984"/>
      <c r="WQQ185" s="984"/>
      <c r="WQR185" s="984"/>
      <c r="WQS185" s="984"/>
      <c r="WQT185" s="984"/>
      <c r="WQU185" s="984"/>
      <c r="WQV185" s="984"/>
      <c r="WQW185" s="984"/>
      <c r="WQX185" s="984"/>
      <c r="WQY185" s="984"/>
      <c r="WQZ185" s="984"/>
      <c r="WRA185" s="984"/>
      <c r="WRB185" s="984"/>
      <c r="WRC185" s="984"/>
      <c r="WRD185" s="984"/>
      <c r="WRE185" s="984"/>
      <c r="WRF185" s="984"/>
      <c r="WRG185" s="984"/>
      <c r="WRH185" s="984"/>
      <c r="WRI185" s="984"/>
      <c r="WRJ185" s="984"/>
      <c r="WRK185" s="984"/>
      <c r="WRL185" s="984"/>
      <c r="WRM185" s="984"/>
      <c r="WRN185" s="984"/>
      <c r="WRO185" s="984"/>
      <c r="WRP185" s="984"/>
      <c r="WRQ185" s="984"/>
      <c r="WRR185" s="984"/>
      <c r="WRS185" s="984"/>
      <c r="WRT185" s="984"/>
      <c r="WRU185" s="984"/>
      <c r="WRV185" s="984"/>
      <c r="WRW185" s="984"/>
      <c r="WRX185" s="984"/>
      <c r="WRY185" s="984"/>
      <c r="WRZ185" s="984"/>
      <c r="WSA185" s="984"/>
      <c r="WSB185" s="984"/>
      <c r="WSC185" s="984"/>
      <c r="WSD185" s="984"/>
      <c r="WSE185" s="984"/>
      <c r="WSF185" s="984"/>
      <c r="WSG185" s="984"/>
      <c r="WSH185" s="984"/>
      <c r="WSI185" s="984"/>
      <c r="WSJ185" s="984"/>
      <c r="WSK185" s="984"/>
      <c r="WSL185" s="984"/>
      <c r="WSM185" s="984"/>
      <c r="WSN185" s="984"/>
      <c r="WSO185" s="984"/>
      <c r="WSP185" s="984"/>
      <c r="WSQ185" s="984"/>
      <c r="WSR185" s="984"/>
      <c r="WSS185" s="984"/>
      <c r="WST185" s="984"/>
      <c r="WSU185" s="984"/>
      <c r="WSV185" s="984"/>
      <c r="WSW185" s="984"/>
      <c r="WSX185" s="984"/>
      <c r="WSY185" s="984"/>
      <c r="WSZ185" s="984"/>
      <c r="WTA185" s="984"/>
      <c r="WTB185" s="984"/>
      <c r="WTC185" s="984"/>
      <c r="WTD185" s="984"/>
      <c r="WTE185" s="984"/>
      <c r="WTF185" s="984"/>
      <c r="WTG185" s="984"/>
      <c r="WTH185" s="984"/>
      <c r="WTI185" s="984"/>
      <c r="WTJ185" s="984"/>
      <c r="WTK185" s="984"/>
      <c r="WTL185" s="984"/>
      <c r="WTM185" s="984"/>
      <c r="WTN185" s="984"/>
      <c r="WTO185" s="984"/>
      <c r="WTP185" s="984"/>
      <c r="WTQ185" s="984"/>
      <c r="WTR185" s="984"/>
      <c r="WTS185" s="984"/>
      <c r="WTT185" s="984"/>
      <c r="WTU185" s="984"/>
      <c r="WTV185" s="984"/>
      <c r="WTW185" s="984"/>
      <c r="WTX185" s="984"/>
      <c r="WTY185" s="984"/>
      <c r="WTZ185" s="984"/>
      <c r="WUA185" s="984"/>
      <c r="WUB185" s="984"/>
      <c r="WUC185" s="984"/>
      <c r="WUD185" s="984"/>
      <c r="WUE185" s="984"/>
      <c r="WUF185" s="984"/>
      <c r="WUG185" s="984"/>
      <c r="WUH185" s="984"/>
      <c r="WUI185" s="984"/>
      <c r="WUJ185" s="984"/>
      <c r="WUK185" s="984"/>
      <c r="WUL185" s="984"/>
      <c r="WUM185" s="984"/>
      <c r="WUN185" s="984"/>
      <c r="WUO185" s="984"/>
      <c r="WUP185" s="984"/>
      <c r="WUQ185" s="984"/>
      <c r="WUR185" s="984"/>
      <c r="WUS185" s="984"/>
      <c r="WUT185" s="984"/>
      <c r="WUU185" s="984"/>
      <c r="WUV185" s="984"/>
      <c r="WUW185" s="984"/>
      <c r="WUX185" s="984"/>
      <c r="WUY185" s="984"/>
      <c r="WUZ185" s="984"/>
      <c r="WVA185" s="984"/>
      <c r="WVB185" s="984"/>
      <c r="WVC185" s="984"/>
      <c r="WVD185" s="984"/>
      <c r="WVE185" s="984"/>
      <c r="WVF185" s="984"/>
      <c r="WVG185" s="984"/>
      <c r="WVH185" s="984"/>
      <c r="WVI185" s="984"/>
      <c r="WVJ185" s="984"/>
      <c r="WVK185" s="984"/>
      <c r="WVL185" s="984"/>
      <c r="WVM185" s="984"/>
      <c r="WVN185" s="984"/>
      <c r="WVO185" s="984"/>
      <c r="WVP185" s="984"/>
      <c r="WVQ185" s="984"/>
      <c r="WVR185" s="984"/>
      <c r="WVS185" s="984"/>
      <c r="WVT185" s="984"/>
      <c r="WVU185" s="984"/>
      <c r="WVV185" s="984"/>
      <c r="WVW185" s="984"/>
      <c r="WVX185" s="984"/>
      <c r="WVY185" s="984"/>
      <c r="WVZ185" s="984"/>
      <c r="WWA185" s="984"/>
      <c r="WWB185" s="984"/>
      <c r="WWC185" s="984"/>
      <c r="WWD185" s="984"/>
      <c r="WWE185" s="984"/>
      <c r="WWF185" s="984"/>
      <c r="WWG185" s="984"/>
      <c r="WWH185" s="984"/>
      <c r="WWI185" s="984"/>
      <c r="WWJ185" s="984"/>
      <c r="WWK185" s="984"/>
      <c r="WWL185" s="984"/>
      <c r="WWM185" s="984"/>
      <c r="WWN185" s="984"/>
      <c r="WWO185" s="984"/>
      <c r="WWP185" s="984"/>
      <c r="WWQ185" s="984"/>
      <c r="WWR185" s="984"/>
      <c r="WWS185" s="984"/>
      <c r="WWT185" s="984"/>
      <c r="WWU185" s="984"/>
      <c r="WWV185" s="984"/>
      <c r="WWW185" s="984"/>
      <c r="WWX185" s="984"/>
      <c r="WWY185" s="984"/>
      <c r="WWZ185" s="984"/>
      <c r="WXA185" s="984"/>
      <c r="WXB185" s="984"/>
      <c r="WXC185" s="984"/>
      <c r="WXD185" s="984"/>
      <c r="WXE185" s="984"/>
      <c r="WXF185" s="984"/>
      <c r="WXG185" s="984"/>
      <c r="WXH185" s="984"/>
      <c r="WXI185" s="984"/>
      <c r="WXJ185" s="984"/>
      <c r="WXK185" s="984"/>
      <c r="WXL185" s="984"/>
      <c r="WXM185" s="984"/>
      <c r="WXN185" s="984"/>
      <c r="WXO185" s="984"/>
      <c r="WXP185" s="984"/>
      <c r="WXQ185" s="984"/>
      <c r="WXR185" s="984"/>
      <c r="WXS185" s="984"/>
      <c r="WXT185" s="984"/>
      <c r="WXU185" s="984"/>
      <c r="WXV185" s="984"/>
      <c r="WXW185" s="984"/>
      <c r="WXX185" s="984"/>
      <c r="WXY185" s="984"/>
      <c r="WXZ185" s="984"/>
      <c r="WYA185" s="984"/>
      <c r="WYB185" s="984"/>
      <c r="WYC185" s="984"/>
      <c r="WYD185" s="984"/>
      <c r="WYE185" s="984"/>
      <c r="WYF185" s="984"/>
      <c r="WYG185" s="984"/>
      <c r="WYH185" s="984"/>
      <c r="WYI185" s="984"/>
      <c r="WYJ185" s="984"/>
      <c r="WYK185" s="984"/>
      <c r="WYL185" s="984"/>
      <c r="WYM185" s="984"/>
      <c r="WYN185" s="984"/>
      <c r="WYO185" s="984"/>
      <c r="WYP185" s="984"/>
      <c r="WYQ185" s="984"/>
      <c r="WYR185" s="984"/>
      <c r="WYS185" s="984"/>
      <c r="WYT185" s="984"/>
      <c r="WYU185" s="984"/>
      <c r="WYV185" s="984"/>
      <c r="WYW185" s="984"/>
      <c r="WYX185" s="984"/>
      <c r="WYY185" s="984"/>
      <c r="WYZ185" s="984"/>
      <c r="WZA185" s="984"/>
      <c r="WZB185" s="984"/>
      <c r="WZC185" s="984"/>
      <c r="WZD185" s="984"/>
      <c r="WZE185" s="984"/>
      <c r="WZF185" s="984"/>
      <c r="WZG185" s="984"/>
      <c r="WZH185" s="984"/>
      <c r="WZI185" s="984"/>
      <c r="WZJ185" s="984"/>
      <c r="WZK185" s="984"/>
      <c r="WZL185" s="984"/>
      <c r="WZM185" s="984"/>
      <c r="WZN185" s="984"/>
      <c r="WZO185" s="984"/>
      <c r="WZP185" s="984"/>
      <c r="WZQ185" s="984"/>
      <c r="WZR185" s="984"/>
      <c r="WZS185" s="984"/>
      <c r="WZT185" s="984"/>
      <c r="WZU185" s="984"/>
      <c r="WZV185" s="984"/>
      <c r="WZW185" s="984"/>
      <c r="WZX185" s="984"/>
      <c r="WZY185" s="984"/>
      <c r="WZZ185" s="984"/>
      <c r="XAA185" s="984"/>
      <c r="XAB185" s="984"/>
      <c r="XAC185" s="984"/>
      <c r="XAD185" s="984"/>
      <c r="XAE185" s="984"/>
      <c r="XAF185" s="984"/>
      <c r="XAG185" s="984"/>
      <c r="XAH185" s="984"/>
      <c r="XAI185" s="984"/>
      <c r="XAJ185" s="984"/>
      <c r="XAK185" s="984"/>
      <c r="XAL185" s="984"/>
      <c r="XAM185" s="984"/>
      <c r="XAN185" s="984"/>
      <c r="XAO185" s="984"/>
      <c r="XAP185" s="984"/>
      <c r="XAQ185" s="984"/>
      <c r="XAR185" s="984"/>
      <c r="XAS185" s="984"/>
      <c r="XAT185" s="984"/>
      <c r="XAU185" s="984"/>
      <c r="XAV185" s="984"/>
      <c r="XAW185" s="984"/>
      <c r="XAX185" s="984"/>
      <c r="XAY185" s="984"/>
      <c r="XAZ185" s="984"/>
      <c r="XBA185" s="984"/>
      <c r="XBB185" s="984"/>
      <c r="XBC185" s="984"/>
      <c r="XBD185" s="984"/>
      <c r="XBE185" s="984"/>
      <c r="XBF185" s="984"/>
      <c r="XBG185" s="984"/>
      <c r="XBH185" s="984"/>
      <c r="XBI185" s="984"/>
      <c r="XBJ185" s="984"/>
      <c r="XBK185" s="984"/>
      <c r="XBL185" s="984"/>
      <c r="XBM185" s="984"/>
      <c r="XBN185" s="984"/>
      <c r="XBO185" s="984"/>
      <c r="XBP185" s="984"/>
      <c r="XBQ185" s="984"/>
      <c r="XBR185" s="984"/>
      <c r="XBS185" s="984"/>
      <c r="XBT185" s="984"/>
      <c r="XBU185" s="984"/>
      <c r="XBV185" s="984"/>
      <c r="XBW185" s="984"/>
      <c r="XBX185" s="984"/>
      <c r="XBY185" s="984"/>
      <c r="XBZ185" s="984"/>
      <c r="XCA185" s="984"/>
      <c r="XCB185" s="984"/>
      <c r="XCC185" s="984"/>
      <c r="XCD185" s="984"/>
      <c r="XCE185" s="984"/>
      <c r="XCF185" s="984"/>
      <c r="XCG185" s="984"/>
      <c r="XCH185" s="984"/>
      <c r="XCI185" s="984"/>
      <c r="XCJ185" s="984"/>
      <c r="XCK185" s="984"/>
      <c r="XCL185" s="984"/>
      <c r="XCM185" s="984"/>
      <c r="XCN185" s="984"/>
      <c r="XCO185" s="984"/>
      <c r="XCP185" s="984"/>
      <c r="XCQ185" s="984"/>
      <c r="XCR185" s="984"/>
      <c r="XCS185" s="984"/>
      <c r="XCT185" s="984"/>
      <c r="XCU185" s="984"/>
      <c r="XCV185" s="984"/>
      <c r="XCW185" s="984"/>
      <c r="XCX185" s="984"/>
      <c r="XCY185" s="984"/>
      <c r="XCZ185" s="984"/>
      <c r="XDA185" s="984"/>
      <c r="XDB185" s="984"/>
      <c r="XDC185" s="984"/>
      <c r="XDD185" s="984"/>
      <c r="XDE185" s="984"/>
      <c r="XDF185" s="984"/>
      <c r="XDG185" s="984"/>
      <c r="XDH185" s="984"/>
      <c r="XDI185" s="984"/>
      <c r="XDJ185" s="984"/>
      <c r="XDK185" s="984"/>
      <c r="XDL185" s="984"/>
      <c r="XDM185" s="984"/>
      <c r="XDN185" s="984"/>
      <c r="XDO185" s="984"/>
      <c r="XDP185" s="984"/>
      <c r="XDQ185" s="984"/>
      <c r="XDR185" s="984"/>
      <c r="XDS185" s="984"/>
      <c r="XDT185" s="984"/>
      <c r="XDU185" s="984"/>
      <c r="XDV185" s="984"/>
      <c r="XDW185" s="984"/>
      <c r="XDX185" s="984"/>
      <c r="XDY185" s="984"/>
      <c r="XDZ185" s="984"/>
      <c r="XEA185" s="984"/>
      <c r="XEB185" s="984"/>
    </row>
    <row r="186" spans="1:16356" s="985" customFormat="1" ht="28.5" customHeight="1" x14ac:dyDescent="0.25">
      <c r="A186" s="970" t="s">
        <v>278</v>
      </c>
      <c r="B186" s="971" t="s">
        <v>334</v>
      </c>
      <c r="C186" s="1000">
        <v>1</v>
      </c>
      <c r="D186" s="1001"/>
      <c r="E186" s="1002"/>
      <c r="F186" s="979"/>
      <c r="G186" s="986">
        <v>5</v>
      </c>
      <c r="H186" s="980">
        <v>150</v>
      </c>
      <c r="I186" s="972">
        <v>4</v>
      </c>
      <c r="J186" s="973" t="s">
        <v>55</v>
      </c>
      <c r="K186" s="973"/>
      <c r="L186" s="973" t="s">
        <v>103</v>
      </c>
      <c r="M186" s="979">
        <v>146</v>
      </c>
      <c r="N186" s="983" t="s">
        <v>62</v>
      </c>
      <c r="O186" s="1003"/>
      <c r="P186" s="983"/>
      <c r="Q186" s="984"/>
      <c r="R186" s="984"/>
      <c r="S186" s="984"/>
      <c r="T186" s="984"/>
      <c r="U186" s="984"/>
      <c r="V186" s="984"/>
      <c r="W186" s="984"/>
      <c r="X186" s="984"/>
      <c r="Y186" s="984"/>
      <c r="Z186" s="984"/>
      <c r="AA186" s="984"/>
      <c r="AB186" s="984"/>
      <c r="AC186" s="984"/>
      <c r="AD186" s="984"/>
      <c r="AE186" s="984"/>
      <c r="AF186" s="984"/>
      <c r="AG186" s="984"/>
      <c r="AH186" s="984"/>
      <c r="AI186" s="984"/>
      <c r="AJ186" s="984"/>
      <c r="AK186" s="984"/>
      <c r="AL186" s="984"/>
      <c r="AM186" s="984"/>
      <c r="AN186" s="984"/>
      <c r="AO186" s="984"/>
      <c r="AP186" s="984"/>
      <c r="AQ186" s="984"/>
      <c r="AR186" s="984"/>
      <c r="AS186" s="984"/>
      <c r="AT186" s="984"/>
      <c r="AU186" s="984"/>
      <c r="AV186" s="984"/>
      <c r="AW186" s="984"/>
      <c r="AX186" s="984"/>
      <c r="AY186" s="984"/>
      <c r="AZ186" s="984"/>
      <c r="BA186" s="984"/>
      <c r="BB186" s="984"/>
      <c r="BC186" s="984"/>
      <c r="BD186" s="984"/>
      <c r="BE186" s="984"/>
      <c r="BF186" s="984"/>
      <c r="BG186" s="984"/>
      <c r="BH186" s="984"/>
      <c r="BI186" s="984"/>
      <c r="BJ186" s="984"/>
      <c r="BK186" s="984"/>
      <c r="BL186" s="984"/>
      <c r="BM186" s="984"/>
      <c r="BN186" s="984"/>
      <c r="BO186" s="984"/>
      <c r="BP186" s="984"/>
      <c r="BQ186" s="984"/>
      <c r="BR186" s="984"/>
      <c r="BS186" s="984"/>
      <c r="BT186" s="984"/>
      <c r="BU186" s="984"/>
      <c r="BV186" s="984"/>
      <c r="BW186" s="984"/>
      <c r="BX186" s="984"/>
      <c r="BY186" s="984"/>
      <c r="BZ186" s="984"/>
      <c r="CA186" s="984"/>
      <c r="CB186" s="984"/>
      <c r="CC186" s="984"/>
      <c r="CD186" s="984"/>
      <c r="CE186" s="984"/>
      <c r="CF186" s="984"/>
      <c r="CG186" s="984"/>
      <c r="CH186" s="984"/>
      <c r="CI186" s="984"/>
      <c r="CJ186" s="984"/>
      <c r="CK186" s="984"/>
      <c r="CL186" s="984"/>
      <c r="CM186" s="984"/>
      <c r="CN186" s="984"/>
      <c r="CO186" s="984"/>
      <c r="CP186" s="984"/>
      <c r="CQ186" s="984"/>
      <c r="CR186" s="984"/>
      <c r="CS186" s="984"/>
      <c r="CT186" s="984"/>
      <c r="CU186" s="984"/>
      <c r="CV186" s="984"/>
      <c r="CW186" s="984"/>
      <c r="CX186" s="984"/>
      <c r="CY186" s="984"/>
      <c r="CZ186" s="984"/>
      <c r="DA186" s="984"/>
      <c r="DB186" s="984"/>
      <c r="DC186" s="984"/>
      <c r="DD186" s="984"/>
      <c r="DE186" s="984"/>
      <c r="DF186" s="984"/>
      <c r="DG186" s="984"/>
      <c r="DH186" s="984"/>
      <c r="DI186" s="984"/>
      <c r="DJ186" s="984"/>
      <c r="DK186" s="984"/>
      <c r="DL186" s="984"/>
      <c r="DM186" s="984"/>
      <c r="DN186" s="984"/>
      <c r="DO186" s="984"/>
      <c r="DP186" s="984"/>
      <c r="DQ186" s="984"/>
      <c r="DR186" s="984"/>
      <c r="DS186" s="984"/>
      <c r="DT186" s="984"/>
      <c r="DU186" s="984"/>
      <c r="DV186" s="984"/>
      <c r="DW186" s="984"/>
      <c r="DX186" s="984"/>
      <c r="DY186" s="984"/>
      <c r="DZ186" s="984"/>
      <c r="EA186" s="984"/>
      <c r="EB186" s="984"/>
      <c r="EC186" s="984"/>
      <c r="ED186" s="984"/>
      <c r="EE186" s="984"/>
      <c r="EF186" s="984"/>
      <c r="EG186" s="984"/>
      <c r="EH186" s="984"/>
      <c r="EI186" s="984"/>
      <c r="EJ186" s="984"/>
      <c r="EK186" s="984"/>
      <c r="EL186" s="984"/>
      <c r="EM186" s="984"/>
      <c r="EN186" s="984"/>
      <c r="EO186" s="984"/>
      <c r="EP186" s="984"/>
      <c r="EQ186" s="984"/>
      <c r="ER186" s="984"/>
      <c r="ES186" s="984"/>
      <c r="ET186" s="984"/>
      <c r="EU186" s="984"/>
      <c r="EV186" s="984"/>
      <c r="EW186" s="984"/>
      <c r="EX186" s="984"/>
      <c r="EY186" s="984"/>
      <c r="EZ186" s="984"/>
      <c r="FA186" s="984"/>
      <c r="FB186" s="984"/>
      <c r="FC186" s="984"/>
      <c r="FD186" s="984"/>
      <c r="FE186" s="984"/>
      <c r="FF186" s="984"/>
      <c r="FG186" s="984"/>
      <c r="FH186" s="984"/>
      <c r="FI186" s="984"/>
      <c r="FJ186" s="984"/>
      <c r="FK186" s="984"/>
      <c r="FL186" s="984"/>
      <c r="FM186" s="984"/>
      <c r="FN186" s="984"/>
      <c r="FO186" s="984"/>
      <c r="FP186" s="984"/>
      <c r="FQ186" s="984"/>
      <c r="FR186" s="984"/>
      <c r="FS186" s="984"/>
      <c r="FT186" s="984"/>
      <c r="FU186" s="984"/>
      <c r="FV186" s="984"/>
      <c r="FW186" s="984"/>
      <c r="FX186" s="984"/>
      <c r="FY186" s="984"/>
      <c r="FZ186" s="984"/>
      <c r="GA186" s="984"/>
      <c r="GB186" s="984"/>
      <c r="GC186" s="984"/>
      <c r="GD186" s="984"/>
      <c r="GE186" s="984"/>
      <c r="GF186" s="984"/>
      <c r="GG186" s="984"/>
      <c r="GH186" s="984"/>
      <c r="GI186" s="984"/>
      <c r="GJ186" s="984"/>
      <c r="GK186" s="984"/>
      <c r="GL186" s="984"/>
      <c r="GM186" s="984"/>
      <c r="GN186" s="984"/>
      <c r="GO186" s="984"/>
      <c r="GP186" s="984"/>
      <c r="GQ186" s="984"/>
      <c r="GR186" s="984"/>
      <c r="GS186" s="984"/>
      <c r="GT186" s="984"/>
      <c r="GU186" s="984"/>
      <c r="GV186" s="984"/>
      <c r="GW186" s="984"/>
      <c r="GX186" s="984"/>
      <c r="GY186" s="984"/>
      <c r="GZ186" s="984"/>
      <c r="HA186" s="984"/>
      <c r="HB186" s="984"/>
      <c r="HC186" s="984"/>
      <c r="HD186" s="984"/>
      <c r="HE186" s="984"/>
      <c r="HF186" s="984"/>
      <c r="HG186" s="984"/>
      <c r="HH186" s="984"/>
      <c r="HI186" s="984"/>
      <c r="HJ186" s="984"/>
      <c r="HK186" s="984"/>
      <c r="HL186" s="984"/>
      <c r="HM186" s="984"/>
      <c r="HN186" s="984"/>
      <c r="HO186" s="984"/>
      <c r="HP186" s="984"/>
      <c r="HQ186" s="984"/>
      <c r="HR186" s="984"/>
      <c r="HS186" s="984"/>
      <c r="HT186" s="984"/>
      <c r="HU186" s="984"/>
      <c r="HV186" s="984"/>
      <c r="HW186" s="984"/>
      <c r="HX186" s="984"/>
      <c r="HY186" s="984"/>
      <c r="HZ186" s="984"/>
      <c r="IA186" s="984"/>
      <c r="IB186" s="984"/>
      <c r="IC186" s="984"/>
      <c r="ID186" s="984"/>
      <c r="IE186" s="984"/>
      <c r="IF186" s="984"/>
      <c r="IG186" s="984"/>
      <c r="IH186" s="984"/>
      <c r="II186" s="984"/>
      <c r="IJ186" s="984"/>
      <c r="IK186" s="984"/>
      <c r="IL186" s="984"/>
      <c r="IM186" s="984"/>
      <c r="IN186" s="984"/>
      <c r="IO186" s="984"/>
      <c r="IP186" s="984"/>
      <c r="IQ186" s="984"/>
      <c r="IR186" s="984"/>
      <c r="IS186" s="984"/>
      <c r="IT186" s="984"/>
      <c r="IU186" s="984"/>
      <c r="IV186" s="984"/>
      <c r="IW186" s="984"/>
      <c r="IX186" s="984"/>
      <c r="IY186" s="984"/>
      <c r="IZ186" s="984"/>
      <c r="JA186" s="984"/>
      <c r="JB186" s="984"/>
      <c r="JC186" s="984"/>
      <c r="JD186" s="984"/>
      <c r="JE186" s="984"/>
      <c r="JF186" s="984"/>
      <c r="JG186" s="984"/>
      <c r="JH186" s="984"/>
      <c r="JI186" s="984"/>
      <c r="JJ186" s="984"/>
      <c r="JK186" s="984"/>
      <c r="JL186" s="984"/>
      <c r="JM186" s="984"/>
      <c r="JN186" s="984"/>
      <c r="JO186" s="984"/>
      <c r="JP186" s="984"/>
      <c r="JQ186" s="984"/>
      <c r="JR186" s="984"/>
      <c r="JS186" s="984"/>
      <c r="JT186" s="984"/>
      <c r="JU186" s="984"/>
      <c r="JV186" s="984"/>
      <c r="JW186" s="984"/>
      <c r="JX186" s="984"/>
      <c r="JY186" s="984"/>
      <c r="JZ186" s="984"/>
      <c r="KA186" s="984"/>
      <c r="KB186" s="984"/>
      <c r="KC186" s="984"/>
      <c r="KD186" s="984"/>
      <c r="KE186" s="984"/>
      <c r="KF186" s="984"/>
      <c r="KG186" s="984"/>
      <c r="KH186" s="984"/>
      <c r="KI186" s="984"/>
      <c r="KJ186" s="984"/>
      <c r="KK186" s="984"/>
      <c r="KL186" s="984"/>
      <c r="KM186" s="984"/>
      <c r="KN186" s="984"/>
      <c r="KO186" s="984"/>
      <c r="KP186" s="984"/>
      <c r="KQ186" s="984"/>
      <c r="KR186" s="984"/>
      <c r="KS186" s="984"/>
      <c r="KT186" s="984"/>
      <c r="KU186" s="984"/>
      <c r="KV186" s="984"/>
      <c r="KW186" s="984"/>
      <c r="KX186" s="984"/>
      <c r="KY186" s="984"/>
      <c r="KZ186" s="984"/>
      <c r="LA186" s="984"/>
      <c r="LB186" s="984"/>
      <c r="LC186" s="984"/>
      <c r="LD186" s="984"/>
      <c r="LE186" s="984"/>
      <c r="LF186" s="984"/>
      <c r="LG186" s="984"/>
      <c r="LH186" s="984"/>
      <c r="LI186" s="984"/>
      <c r="LJ186" s="984"/>
      <c r="LK186" s="984"/>
      <c r="LL186" s="984"/>
      <c r="LM186" s="984"/>
      <c r="LN186" s="984"/>
      <c r="LO186" s="984"/>
      <c r="LP186" s="984"/>
      <c r="LQ186" s="984"/>
      <c r="LR186" s="984"/>
      <c r="LS186" s="984"/>
      <c r="LT186" s="984"/>
      <c r="LU186" s="984"/>
      <c r="LV186" s="984"/>
      <c r="LW186" s="984"/>
      <c r="LX186" s="984"/>
      <c r="LY186" s="984"/>
      <c r="LZ186" s="984"/>
      <c r="MA186" s="984"/>
      <c r="MB186" s="984"/>
      <c r="MC186" s="984"/>
      <c r="MD186" s="984"/>
      <c r="ME186" s="984"/>
      <c r="MF186" s="984"/>
      <c r="MG186" s="984"/>
      <c r="MH186" s="984"/>
      <c r="MI186" s="984"/>
      <c r="MJ186" s="984"/>
      <c r="MK186" s="984"/>
      <c r="ML186" s="984"/>
      <c r="MM186" s="984"/>
      <c r="MN186" s="984"/>
      <c r="MO186" s="984"/>
      <c r="MP186" s="984"/>
      <c r="MQ186" s="984"/>
      <c r="MR186" s="984"/>
      <c r="MS186" s="984"/>
      <c r="MT186" s="984"/>
      <c r="MU186" s="984"/>
      <c r="MV186" s="984"/>
      <c r="MW186" s="984"/>
      <c r="MX186" s="984"/>
      <c r="MY186" s="984"/>
      <c r="MZ186" s="984"/>
      <c r="NA186" s="984"/>
      <c r="NB186" s="984"/>
      <c r="NC186" s="984"/>
      <c r="ND186" s="984"/>
      <c r="NE186" s="984"/>
      <c r="NF186" s="984"/>
      <c r="NG186" s="984"/>
      <c r="NH186" s="984"/>
      <c r="NI186" s="984"/>
      <c r="NJ186" s="984"/>
      <c r="NK186" s="984"/>
      <c r="NL186" s="984"/>
      <c r="NM186" s="984"/>
      <c r="NN186" s="984"/>
      <c r="NO186" s="984"/>
      <c r="NP186" s="984"/>
      <c r="NQ186" s="984"/>
      <c r="NR186" s="984"/>
      <c r="NS186" s="984"/>
      <c r="NT186" s="984"/>
      <c r="NU186" s="984"/>
      <c r="NV186" s="984"/>
      <c r="NW186" s="984"/>
      <c r="NX186" s="984"/>
      <c r="NY186" s="984"/>
      <c r="NZ186" s="984"/>
      <c r="OA186" s="984"/>
      <c r="OB186" s="984"/>
      <c r="OC186" s="984"/>
      <c r="OD186" s="984"/>
      <c r="OE186" s="984"/>
      <c r="OF186" s="984"/>
      <c r="OG186" s="984"/>
      <c r="OH186" s="984"/>
      <c r="OI186" s="984"/>
      <c r="OJ186" s="984"/>
      <c r="OK186" s="984"/>
      <c r="OL186" s="984"/>
      <c r="OM186" s="984"/>
      <c r="ON186" s="984"/>
      <c r="OO186" s="984"/>
      <c r="OP186" s="984"/>
      <c r="OQ186" s="984"/>
      <c r="OR186" s="984"/>
      <c r="OS186" s="984"/>
      <c r="OT186" s="984"/>
      <c r="OU186" s="984"/>
      <c r="OV186" s="984"/>
      <c r="OW186" s="984"/>
      <c r="OX186" s="984"/>
      <c r="OY186" s="984"/>
      <c r="OZ186" s="984"/>
      <c r="PA186" s="984"/>
      <c r="PB186" s="984"/>
      <c r="PC186" s="984"/>
      <c r="PD186" s="984"/>
      <c r="PE186" s="984"/>
      <c r="PF186" s="984"/>
      <c r="PG186" s="984"/>
      <c r="PH186" s="984"/>
      <c r="PI186" s="984"/>
      <c r="PJ186" s="984"/>
      <c r="PK186" s="984"/>
      <c r="PL186" s="984"/>
      <c r="PM186" s="984"/>
      <c r="PN186" s="984"/>
      <c r="PO186" s="984"/>
      <c r="PP186" s="984"/>
      <c r="PQ186" s="984"/>
      <c r="PR186" s="984"/>
      <c r="PS186" s="984"/>
      <c r="PT186" s="984"/>
      <c r="PU186" s="984"/>
      <c r="PV186" s="984"/>
      <c r="PW186" s="984"/>
      <c r="PX186" s="984"/>
      <c r="PY186" s="984"/>
      <c r="PZ186" s="984"/>
      <c r="QA186" s="984"/>
      <c r="QB186" s="984"/>
      <c r="QC186" s="984"/>
      <c r="QD186" s="984"/>
      <c r="QE186" s="984"/>
      <c r="QF186" s="984"/>
      <c r="QG186" s="984"/>
      <c r="QH186" s="984"/>
      <c r="QI186" s="984"/>
      <c r="QJ186" s="984"/>
      <c r="QK186" s="984"/>
      <c r="QL186" s="984"/>
      <c r="QM186" s="984"/>
      <c r="QN186" s="984"/>
      <c r="QO186" s="984"/>
      <c r="QP186" s="984"/>
      <c r="QQ186" s="984"/>
      <c r="QR186" s="984"/>
      <c r="QS186" s="984"/>
      <c r="QT186" s="984"/>
      <c r="QU186" s="984"/>
      <c r="QV186" s="984"/>
      <c r="QW186" s="984"/>
      <c r="QX186" s="984"/>
      <c r="QY186" s="984"/>
      <c r="QZ186" s="984"/>
      <c r="RA186" s="984"/>
      <c r="RB186" s="984"/>
      <c r="RC186" s="984"/>
      <c r="RD186" s="984"/>
      <c r="RE186" s="984"/>
      <c r="RF186" s="984"/>
      <c r="RG186" s="984"/>
      <c r="RH186" s="984"/>
      <c r="RI186" s="984"/>
      <c r="RJ186" s="984"/>
      <c r="RK186" s="984"/>
      <c r="RL186" s="984"/>
      <c r="RM186" s="984"/>
      <c r="RN186" s="984"/>
      <c r="RO186" s="984"/>
      <c r="RP186" s="984"/>
      <c r="RQ186" s="984"/>
      <c r="RR186" s="984"/>
      <c r="RS186" s="984"/>
      <c r="RT186" s="984"/>
      <c r="RU186" s="984"/>
      <c r="RV186" s="984"/>
      <c r="RW186" s="984"/>
      <c r="RX186" s="984"/>
      <c r="RY186" s="984"/>
      <c r="RZ186" s="984"/>
      <c r="SA186" s="984"/>
      <c r="SB186" s="984"/>
      <c r="SC186" s="984"/>
      <c r="SD186" s="984"/>
      <c r="SE186" s="984"/>
      <c r="SF186" s="984"/>
      <c r="SG186" s="984"/>
      <c r="SH186" s="984"/>
      <c r="SI186" s="984"/>
      <c r="SJ186" s="984"/>
      <c r="SK186" s="984"/>
      <c r="SL186" s="984"/>
      <c r="SM186" s="984"/>
      <c r="SN186" s="984"/>
      <c r="SO186" s="984"/>
      <c r="SP186" s="984"/>
      <c r="SQ186" s="984"/>
      <c r="SR186" s="984"/>
      <c r="SS186" s="984"/>
      <c r="ST186" s="984"/>
      <c r="SU186" s="984"/>
      <c r="SV186" s="984"/>
      <c r="SW186" s="984"/>
      <c r="SX186" s="984"/>
      <c r="SY186" s="984"/>
      <c r="SZ186" s="984"/>
      <c r="TA186" s="984"/>
      <c r="TB186" s="984"/>
      <c r="TC186" s="984"/>
      <c r="TD186" s="984"/>
      <c r="TE186" s="984"/>
      <c r="TF186" s="984"/>
      <c r="TG186" s="984"/>
      <c r="TH186" s="984"/>
      <c r="TI186" s="984"/>
      <c r="TJ186" s="984"/>
      <c r="TK186" s="984"/>
      <c r="TL186" s="984"/>
      <c r="TM186" s="984"/>
      <c r="TN186" s="984"/>
      <c r="TO186" s="984"/>
      <c r="TP186" s="984"/>
      <c r="TQ186" s="984"/>
      <c r="TR186" s="984"/>
      <c r="TS186" s="984"/>
      <c r="TT186" s="984"/>
      <c r="TU186" s="984"/>
      <c r="TV186" s="984"/>
      <c r="TW186" s="984"/>
      <c r="TX186" s="984"/>
      <c r="TY186" s="984"/>
      <c r="TZ186" s="984"/>
      <c r="UA186" s="984"/>
      <c r="UB186" s="984"/>
      <c r="UC186" s="984"/>
      <c r="UD186" s="984"/>
      <c r="UE186" s="984"/>
      <c r="UF186" s="984"/>
      <c r="UG186" s="984"/>
      <c r="UH186" s="984"/>
      <c r="UI186" s="984"/>
      <c r="UJ186" s="984"/>
      <c r="UK186" s="984"/>
      <c r="UL186" s="984"/>
      <c r="UM186" s="984"/>
      <c r="UN186" s="984"/>
      <c r="UO186" s="984"/>
      <c r="UP186" s="984"/>
      <c r="UQ186" s="984"/>
      <c r="UR186" s="984"/>
      <c r="US186" s="984"/>
      <c r="UT186" s="984"/>
      <c r="UU186" s="984"/>
      <c r="UV186" s="984"/>
      <c r="UW186" s="984"/>
      <c r="UX186" s="984"/>
      <c r="UY186" s="984"/>
      <c r="UZ186" s="984"/>
      <c r="VA186" s="984"/>
      <c r="VB186" s="984"/>
      <c r="VC186" s="984"/>
      <c r="VD186" s="984"/>
      <c r="VE186" s="984"/>
      <c r="VF186" s="984"/>
      <c r="VG186" s="984"/>
      <c r="VH186" s="984"/>
      <c r="VI186" s="984"/>
      <c r="VJ186" s="984"/>
      <c r="VK186" s="984"/>
      <c r="VL186" s="984"/>
      <c r="VM186" s="984"/>
      <c r="VN186" s="984"/>
      <c r="VO186" s="984"/>
      <c r="VP186" s="984"/>
      <c r="VQ186" s="984"/>
      <c r="VR186" s="984"/>
      <c r="VS186" s="984"/>
      <c r="VT186" s="984"/>
      <c r="VU186" s="984"/>
      <c r="VV186" s="984"/>
      <c r="VW186" s="984"/>
      <c r="VX186" s="984"/>
      <c r="VY186" s="984"/>
      <c r="VZ186" s="984"/>
      <c r="WA186" s="984"/>
      <c r="WB186" s="984"/>
      <c r="WC186" s="984"/>
      <c r="WD186" s="984"/>
      <c r="WE186" s="984"/>
      <c r="WF186" s="984"/>
      <c r="WG186" s="984"/>
      <c r="WH186" s="984"/>
      <c r="WI186" s="984"/>
      <c r="WJ186" s="984"/>
      <c r="WK186" s="984"/>
      <c r="WL186" s="984"/>
      <c r="WM186" s="984"/>
      <c r="WN186" s="984"/>
      <c r="WO186" s="984"/>
      <c r="WP186" s="984"/>
      <c r="WQ186" s="984"/>
      <c r="WR186" s="984"/>
      <c r="WS186" s="984"/>
      <c r="WT186" s="984"/>
      <c r="WU186" s="984"/>
      <c r="WV186" s="984"/>
      <c r="WW186" s="984"/>
      <c r="WX186" s="984"/>
      <c r="WY186" s="984"/>
      <c r="WZ186" s="984"/>
      <c r="XA186" s="984"/>
      <c r="XB186" s="984"/>
      <c r="XC186" s="984"/>
      <c r="XD186" s="984"/>
      <c r="XE186" s="984"/>
      <c r="XF186" s="984"/>
      <c r="XG186" s="984"/>
      <c r="XH186" s="984"/>
      <c r="XI186" s="984"/>
      <c r="XJ186" s="984"/>
      <c r="XK186" s="984"/>
      <c r="XL186" s="984"/>
      <c r="XM186" s="984"/>
      <c r="XN186" s="984"/>
      <c r="XO186" s="984"/>
      <c r="XP186" s="984"/>
      <c r="XQ186" s="984"/>
      <c r="XR186" s="984"/>
      <c r="XS186" s="984"/>
      <c r="XT186" s="984"/>
      <c r="XU186" s="984"/>
      <c r="XV186" s="984"/>
      <c r="XW186" s="984"/>
      <c r="XX186" s="984"/>
      <c r="XY186" s="984"/>
      <c r="XZ186" s="984"/>
      <c r="YA186" s="984"/>
      <c r="YB186" s="984"/>
      <c r="YC186" s="984"/>
      <c r="YD186" s="984"/>
      <c r="YE186" s="984"/>
      <c r="YF186" s="984"/>
      <c r="YG186" s="984"/>
      <c r="YH186" s="984"/>
      <c r="YI186" s="984"/>
      <c r="YJ186" s="984"/>
      <c r="YK186" s="984"/>
      <c r="YL186" s="984"/>
      <c r="YM186" s="984"/>
      <c r="YN186" s="984"/>
      <c r="YO186" s="984"/>
      <c r="YP186" s="984"/>
      <c r="YQ186" s="984"/>
      <c r="YR186" s="984"/>
      <c r="YS186" s="984"/>
      <c r="YT186" s="984"/>
      <c r="YU186" s="984"/>
      <c r="YV186" s="984"/>
      <c r="YW186" s="984"/>
      <c r="YX186" s="984"/>
      <c r="YY186" s="984"/>
      <c r="YZ186" s="984"/>
      <c r="ZA186" s="984"/>
      <c r="ZB186" s="984"/>
      <c r="ZC186" s="984"/>
      <c r="ZD186" s="984"/>
      <c r="ZE186" s="984"/>
      <c r="ZF186" s="984"/>
      <c r="ZG186" s="984"/>
      <c r="ZH186" s="984"/>
      <c r="ZI186" s="984"/>
      <c r="ZJ186" s="984"/>
      <c r="ZK186" s="984"/>
      <c r="ZL186" s="984"/>
      <c r="ZM186" s="984"/>
      <c r="ZN186" s="984"/>
      <c r="ZO186" s="984"/>
      <c r="ZP186" s="984"/>
      <c r="ZQ186" s="984"/>
      <c r="ZR186" s="984"/>
      <c r="ZS186" s="984"/>
      <c r="ZT186" s="984"/>
      <c r="ZU186" s="984"/>
      <c r="ZV186" s="984"/>
      <c r="ZW186" s="984"/>
      <c r="ZX186" s="984"/>
      <c r="ZY186" s="984"/>
      <c r="ZZ186" s="984"/>
      <c r="AAA186" s="984"/>
      <c r="AAB186" s="984"/>
      <c r="AAC186" s="984"/>
      <c r="AAD186" s="984"/>
      <c r="AAE186" s="984"/>
      <c r="AAF186" s="984"/>
      <c r="AAG186" s="984"/>
      <c r="AAH186" s="984"/>
      <c r="AAI186" s="984"/>
      <c r="AAJ186" s="984"/>
      <c r="AAK186" s="984"/>
      <c r="AAL186" s="984"/>
      <c r="AAM186" s="984"/>
      <c r="AAN186" s="984"/>
      <c r="AAO186" s="984"/>
      <c r="AAP186" s="984"/>
      <c r="AAQ186" s="984"/>
      <c r="AAR186" s="984"/>
      <c r="AAS186" s="984"/>
      <c r="AAT186" s="984"/>
      <c r="AAU186" s="984"/>
      <c r="AAV186" s="984"/>
      <c r="AAW186" s="984"/>
      <c r="AAX186" s="984"/>
      <c r="AAY186" s="984"/>
      <c r="AAZ186" s="984"/>
      <c r="ABA186" s="984"/>
      <c r="ABB186" s="984"/>
      <c r="ABC186" s="984"/>
      <c r="ABD186" s="984"/>
      <c r="ABE186" s="984"/>
      <c r="ABF186" s="984"/>
      <c r="ABG186" s="984"/>
      <c r="ABH186" s="984"/>
      <c r="ABI186" s="984"/>
      <c r="ABJ186" s="984"/>
      <c r="ABK186" s="984"/>
      <c r="ABL186" s="984"/>
      <c r="ABM186" s="984"/>
      <c r="ABN186" s="984"/>
      <c r="ABO186" s="984"/>
      <c r="ABP186" s="984"/>
      <c r="ABQ186" s="984"/>
      <c r="ABR186" s="984"/>
      <c r="ABS186" s="984"/>
      <c r="ABT186" s="984"/>
      <c r="ABU186" s="984"/>
      <c r="ABV186" s="984"/>
      <c r="ABW186" s="984"/>
      <c r="ABX186" s="984"/>
      <c r="ABY186" s="984"/>
      <c r="ABZ186" s="984"/>
      <c r="ACA186" s="984"/>
      <c r="ACB186" s="984"/>
      <c r="ACC186" s="984"/>
      <c r="ACD186" s="984"/>
      <c r="ACE186" s="984"/>
      <c r="ACF186" s="984"/>
      <c r="ACG186" s="984"/>
      <c r="ACH186" s="984"/>
      <c r="ACI186" s="984"/>
      <c r="ACJ186" s="984"/>
      <c r="ACK186" s="984"/>
      <c r="ACL186" s="984"/>
      <c r="ACM186" s="984"/>
      <c r="ACN186" s="984"/>
      <c r="ACO186" s="984"/>
      <c r="ACP186" s="984"/>
      <c r="ACQ186" s="984"/>
      <c r="ACR186" s="984"/>
      <c r="ACS186" s="984"/>
      <c r="ACT186" s="984"/>
      <c r="ACU186" s="984"/>
      <c r="ACV186" s="984"/>
      <c r="ACW186" s="984"/>
      <c r="ACX186" s="984"/>
      <c r="ACY186" s="984"/>
      <c r="ACZ186" s="984"/>
      <c r="ADA186" s="984"/>
      <c r="ADB186" s="984"/>
      <c r="ADC186" s="984"/>
      <c r="ADD186" s="984"/>
      <c r="ADE186" s="984"/>
      <c r="ADF186" s="984"/>
      <c r="ADG186" s="984"/>
      <c r="ADH186" s="984"/>
      <c r="ADI186" s="984"/>
      <c r="ADJ186" s="984"/>
      <c r="ADK186" s="984"/>
      <c r="ADL186" s="984"/>
      <c r="ADM186" s="984"/>
      <c r="ADN186" s="984"/>
      <c r="ADO186" s="984"/>
      <c r="ADP186" s="984"/>
      <c r="ADQ186" s="984"/>
      <c r="ADR186" s="984"/>
      <c r="ADS186" s="984"/>
      <c r="ADT186" s="984"/>
      <c r="ADU186" s="984"/>
      <c r="ADV186" s="984"/>
      <c r="ADW186" s="984"/>
      <c r="ADX186" s="984"/>
      <c r="ADY186" s="984"/>
      <c r="ADZ186" s="984"/>
      <c r="AEA186" s="984"/>
      <c r="AEB186" s="984"/>
      <c r="AEC186" s="984"/>
      <c r="AED186" s="984"/>
      <c r="AEE186" s="984"/>
      <c r="AEF186" s="984"/>
      <c r="AEG186" s="984"/>
      <c r="AEH186" s="984"/>
      <c r="AEI186" s="984"/>
      <c r="AEJ186" s="984"/>
      <c r="AEK186" s="984"/>
      <c r="AEL186" s="984"/>
      <c r="AEM186" s="984"/>
      <c r="AEN186" s="984"/>
      <c r="AEO186" s="984"/>
      <c r="AEP186" s="984"/>
      <c r="AEQ186" s="984"/>
      <c r="AER186" s="984"/>
      <c r="AES186" s="984"/>
      <c r="AET186" s="984"/>
      <c r="AEU186" s="984"/>
      <c r="AEV186" s="984"/>
      <c r="AEW186" s="984"/>
      <c r="AEX186" s="984"/>
      <c r="AEY186" s="984"/>
      <c r="AEZ186" s="984"/>
      <c r="AFA186" s="984"/>
      <c r="AFB186" s="984"/>
      <c r="AFC186" s="984"/>
      <c r="AFD186" s="984"/>
      <c r="AFE186" s="984"/>
      <c r="AFF186" s="984"/>
      <c r="AFG186" s="984"/>
      <c r="AFH186" s="984"/>
      <c r="AFI186" s="984"/>
      <c r="AFJ186" s="984"/>
      <c r="AFK186" s="984"/>
      <c r="AFL186" s="984"/>
      <c r="AFM186" s="984"/>
      <c r="AFN186" s="984"/>
      <c r="AFO186" s="984"/>
      <c r="AFP186" s="984"/>
      <c r="AFQ186" s="984"/>
      <c r="AFR186" s="984"/>
      <c r="AFS186" s="984"/>
      <c r="AFT186" s="984"/>
      <c r="AFU186" s="984"/>
      <c r="AFV186" s="984"/>
      <c r="AFW186" s="984"/>
      <c r="AFX186" s="984"/>
      <c r="AFY186" s="984"/>
      <c r="AFZ186" s="984"/>
      <c r="AGA186" s="984"/>
      <c r="AGB186" s="984"/>
      <c r="AGC186" s="984"/>
      <c r="AGD186" s="984"/>
      <c r="AGE186" s="984"/>
      <c r="AGF186" s="984"/>
      <c r="AGG186" s="984"/>
      <c r="AGH186" s="984"/>
      <c r="AGI186" s="984"/>
      <c r="AGJ186" s="984"/>
      <c r="AGK186" s="984"/>
      <c r="AGL186" s="984"/>
      <c r="AGM186" s="984"/>
      <c r="AGN186" s="984"/>
      <c r="AGO186" s="984"/>
      <c r="AGP186" s="984"/>
      <c r="AGQ186" s="984"/>
      <c r="AGR186" s="984"/>
      <c r="AGS186" s="984"/>
      <c r="AGT186" s="984"/>
      <c r="AGU186" s="984"/>
      <c r="AGV186" s="984"/>
      <c r="AGW186" s="984"/>
      <c r="AGX186" s="984"/>
      <c r="AGY186" s="984"/>
      <c r="AGZ186" s="984"/>
      <c r="AHA186" s="984"/>
      <c r="AHB186" s="984"/>
      <c r="AHC186" s="984"/>
      <c r="AHD186" s="984"/>
      <c r="AHE186" s="984"/>
      <c r="AHF186" s="984"/>
      <c r="AHG186" s="984"/>
      <c r="AHH186" s="984"/>
      <c r="AHI186" s="984"/>
      <c r="AHJ186" s="984"/>
      <c r="AHK186" s="984"/>
      <c r="AHL186" s="984"/>
      <c r="AHM186" s="984"/>
      <c r="AHN186" s="984"/>
      <c r="AHO186" s="984"/>
      <c r="AHP186" s="984"/>
      <c r="AHQ186" s="984"/>
      <c r="AHR186" s="984"/>
      <c r="AHS186" s="984"/>
      <c r="AHT186" s="984"/>
      <c r="AHU186" s="984"/>
      <c r="AHV186" s="984"/>
      <c r="AHW186" s="984"/>
      <c r="AHX186" s="984"/>
      <c r="AHY186" s="984"/>
      <c r="AHZ186" s="984"/>
      <c r="AIA186" s="984"/>
      <c r="AIB186" s="984"/>
      <c r="AIC186" s="984"/>
      <c r="AID186" s="984"/>
      <c r="AIE186" s="984"/>
      <c r="AIF186" s="984"/>
      <c r="AIG186" s="984"/>
      <c r="AIH186" s="984"/>
      <c r="AII186" s="984"/>
      <c r="AIJ186" s="984"/>
      <c r="AIK186" s="984"/>
      <c r="AIL186" s="984"/>
      <c r="AIM186" s="984"/>
      <c r="AIN186" s="984"/>
      <c r="AIO186" s="984"/>
      <c r="AIP186" s="984"/>
      <c r="AIQ186" s="984"/>
      <c r="AIR186" s="984"/>
      <c r="AIS186" s="984"/>
      <c r="AIT186" s="984"/>
      <c r="AIU186" s="984"/>
      <c r="AIV186" s="984"/>
      <c r="AIW186" s="984"/>
      <c r="AIX186" s="984"/>
      <c r="AIY186" s="984"/>
      <c r="AIZ186" s="984"/>
      <c r="AJA186" s="984"/>
      <c r="AJB186" s="984"/>
      <c r="AJC186" s="984"/>
      <c r="AJD186" s="984"/>
      <c r="AJE186" s="984"/>
      <c r="AJF186" s="984"/>
      <c r="AJG186" s="984"/>
      <c r="AJH186" s="984"/>
      <c r="AJI186" s="984"/>
      <c r="AJJ186" s="984"/>
      <c r="AJK186" s="984"/>
      <c r="AJL186" s="984"/>
      <c r="AJM186" s="984"/>
      <c r="AJN186" s="984"/>
      <c r="AJO186" s="984"/>
      <c r="AJP186" s="984"/>
      <c r="AJQ186" s="984"/>
      <c r="AJR186" s="984"/>
      <c r="AJS186" s="984"/>
      <c r="AJT186" s="984"/>
      <c r="AJU186" s="984"/>
      <c r="AJV186" s="984"/>
      <c r="AJW186" s="984"/>
      <c r="AJX186" s="984"/>
      <c r="AJY186" s="984"/>
      <c r="AJZ186" s="984"/>
      <c r="AKA186" s="984"/>
      <c r="AKB186" s="984"/>
      <c r="AKC186" s="984"/>
      <c r="AKD186" s="984"/>
      <c r="AKE186" s="984"/>
      <c r="AKF186" s="984"/>
      <c r="AKG186" s="984"/>
      <c r="AKH186" s="984"/>
      <c r="AKI186" s="984"/>
      <c r="AKJ186" s="984"/>
      <c r="AKK186" s="984"/>
      <c r="AKL186" s="984"/>
      <c r="AKM186" s="984"/>
      <c r="AKN186" s="984"/>
      <c r="AKO186" s="984"/>
      <c r="AKP186" s="984"/>
      <c r="AKQ186" s="984"/>
      <c r="AKR186" s="984"/>
      <c r="AKS186" s="984"/>
      <c r="AKT186" s="984"/>
      <c r="AKU186" s="984"/>
      <c r="AKV186" s="984"/>
      <c r="AKW186" s="984"/>
      <c r="AKX186" s="984"/>
      <c r="AKY186" s="984"/>
      <c r="AKZ186" s="984"/>
      <c r="ALA186" s="984"/>
      <c r="ALB186" s="984"/>
      <c r="ALC186" s="984"/>
      <c r="ALD186" s="984"/>
      <c r="ALE186" s="984"/>
      <c r="ALF186" s="984"/>
      <c r="ALG186" s="984"/>
      <c r="ALH186" s="984"/>
      <c r="ALI186" s="984"/>
      <c r="ALJ186" s="984"/>
      <c r="ALK186" s="984"/>
      <c r="ALL186" s="984"/>
      <c r="ALM186" s="984"/>
      <c r="ALN186" s="984"/>
      <c r="ALO186" s="984"/>
      <c r="ALP186" s="984"/>
      <c r="ALQ186" s="984"/>
      <c r="ALR186" s="984"/>
      <c r="ALS186" s="984"/>
      <c r="ALT186" s="984"/>
      <c r="ALU186" s="984"/>
      <c r="ALV186" s="984"/>
      <c r="ALW186" s="984"/>
      <c r="ALX186" s="984"/>
      <c r="ALY186" s="984"/>
      <c r="ALZ186" s="984"/>
      <c r="AMA186" s="984"/>
      <c r="AMB186" s="984"/>
      <c r="AMC186" s="984"/>
      <c r="AMD186" s="984"/>
      <c r="AME186" s="984"/>
      <c r="AMF186" s="984"/>
      <c r="AMG186" s="984"/>
      <c r="AMH186" s="984"/>
      <c r="AMI186" s="984"/>
      <c r="AMJ186" s="984"/>
      <c r="AMK186" s="984"/>
      <c r="AML186" s="984"/>
      <c r="AMM186" s="984"/>
      <c r="AMN186" s="984"/>
      <c r="AMO186" s="984"/>
      <c r="AMP186" s="984"/>
      <c r="AMQ186" s="984"/>
      <c r="AMR186" s="984"/>
      <c r="AMS186" s="984"/>
      <c r="AMT186" s="984"/>
      <c r="AMU186" s="984"/>
      <c r="AMV186" s="984"/>
      <c r="AMW186" s="984"/>
      <c r="AMX186" s="984"/>
      <c r="AMY186" s="984"/>
      <c r="AMZ186" s="984"/>
      <c r="ANA186" s="984"/>
      <c r="ANB186" s="984"/>
      <c r="ANC186" s="984"/>
      <c r="AND186" s="984"/>
      <c r="ANE186" s="984"/>
      <c r="ANF186" s="984"/>
      <c r="ANG186" s="984"/>
      <c r="ANH186" s="984"/>
      <c r="ANI186" s="984"/>
      <c r="ANJ186" s="984"/>
      <c r="ANK186" s="984"/>
      <c r="ANL186" s="984"/>
      <c r="ANM186" s="984"/>
      <c r="ANN186" s="984"/>
      <c r="ANO186" s="984"/>
      <c r="ANP186" s="984"/>
      <c r="ANQ186" s="984"/>
      <c r="ANR186" s="984"/>
      <c r="ANS186" s="984"/>
      <c r="ANT186" s="984"/>
      <c r="ANU186" s="984"/>
      <c r="ANV186" s="984"/>
      <c r="ANW186" s="984"/>
      <c r="ANX186" s="984"/>
      <c r="ANY186" s="984"/>
      <c r="ANZ186" s="984"/>
      <c r="AOA186" s="984"/>
      <c r="AOB186" s="984"/>
      <c r="AOC186" s="984"/>
      <c r="AOD186" s="984"/>
      <c r="AOE186" s="984"/>
      <c r="AOF186" s="984"/>
      <c r="AOG186" s="984"/>
      <c r="AOH186" s="984"/>
      <c r="AOI186" s="984"/>
      <c r="AOJ186" s="984"/>
      <c r="AOK186" s="984"/>
      <c r="AOL186" s="984"/>
      <c r="AOM186" s="984"/>
      <c r="AON186" s="984"/>
      <c r="AOO186" s="984"/>
      <c r="AOP186" s="984"/>
      <c r="AOQ186" s="984"/>
      <c r="AOR186" s="984"/>
      <c r="AOS186" s="984"/>
      <c r="AOT186" s="984"/>
      <c r="AOU186" s="984"/>
      <c r="AOV186" s="984"/>
      <c r="AOW186" s="984"/>
      <c r="AOX186" s="984"/>
      <c r="AOY186" s="984"/>
      <c r="AOZ186" s="984"/>
      <c r="APA186" s="984"/>
      <c r="APB186" s="984"/>
      <c r="APC186" s="984"/>
      <c r="APD186" s="984"/>
      <c r="APE186" s="984"/>
      <c r="APF186" s="984"/>
      <c r="APG186" s="984"/>
      <c r="APH186" s="984"/>
      <c r="API186" s="984"/>
      <c r="APJ186" s="984"/>
      <c r="APK186" s="984"/>
      <c r="APL186" s="984"/>
      <c r="APM186" s="984"/>
      <c r="APN186" s="984"/>
      <c r="APO186" s="984"/>
      <c r="APP186" s="984"/>
      <c r="APQ186" s="984"/>
      <c r="APR186" s="984"/>
      <c r="APS186" s="984"/>
      <c r="APT186" s="984"/>
      <c r="APU186" s="984"/>
      <c r="APV186" s="984"/>
      <c r="APW186" s="984"/>
      <c r="APX186" s="984"/>
      <c r="APY186" s="984"/>
      <c r="APZ186" s="984"/>
      <c r="AQA186" s="984"/>
      <c r="AQB186" s="984"/>
      <c r="AQC186" s="984"/>
      <c r="AQD186" s="984"/>
      <c r="AQE186" s="984"/>
      <c r="AQF186" s="984"/>
      <c r="AQG186" s="984"/>
      <c r="AQH186" s="984"/>
      <c r="AQI186" s="984"/>
      <c r="AQJ186" s="984"/>
      <c r="AQK186" s="984"/>
      <c r="AQL186" s="984"/>
      <c r="AQM186" s="984"/>
      <c r="AQN186" s="984"/>
      <c r="AQO186" s="984"/>
      <c r="AQP186" s="984"/>
      <c r="AQQ186" s="984"/>
      <c r="AQR186" s="984"/>
      <c r="AQS186" s="984"/>
      <c r="AQT186" s="984"/>
      <c r="AQU186" s="984"/>
      <c r="AQV186" s="984"/>
      <c r="AQW186" s="984"/>
      <c r="AQX186" s="984"/>
      <c r="AQY186" s="984"/>
      <c r="AQZ186" s="984"/>
      <c r="ARA186" s="984"/>
      <c r="ARB186" s="984"/>
      <c r="ARC186" s="984"/>
      <c r="ARD186" s="984"/>
      <c r="ARE186" s="984"/>
      <c r="ARF186" s="984"/>
      <c r="ARG186" s="984"/>
      <c r="ARH186" s="984"/>
      <c r="ARI186" s="984"/>
      <c r="ARJ186" s="984"/>
      <c r="ARK186" s="984"/>
      <c r="ARL186" s="984"/>
      <c r="ARM186" s="984"/>
      <c r="ARN186" s="984"/>
      <c r="ARO186" s="984"/>
      <c r="ARP186" s="984"/>
      <c r="ARQ186" s="984"/>
      <c r="ARR186" s="984"/>
      <c r="ARS186" s="984"/>
      <c r="ART186" s="984"/>
      <c r="ARU186" s="984"/>
      <c r="ARV186" s="984"/>
      <c r="ARW186" s="984"/>
      <c r="ARX186" s="984"/>
      <c r="ARY186" s="984"/>
      <c r="ARZ186" s="984"/>
      <c r="ASA186" s="984"/>
      <c r="ASB186" s="984"/>
      <c r="ASC186" s="984"/>
      <c r="ASD186" s="984"/>
      <c r="ASE186" s="984"/>
      <c r="ASF186" s="984"/>
      <c r="ASG186" s="984"/>
      <c r="ASH186" s="984"/>
      <c r="ASI186" s="984"/>
      <c r="ASJ186" s="984"/>
      <c r="ASK186" s="984"/>
      <c r="ASL186" s="984"/>
      <c r="ASM186" s="984"/>
      <c r="ASN186" s="984"/>
      <c r="ASO186" s="984"/>
      <c r="ASP186" s="984"/>
      <c r="ASQ186" s="984"/>
      <c r="ASR186" s="984"/>
      <c r="ASS186" s="984"/>
      <c r="AST186" s="984"/>
      <c r="ASU186" s="984"/>
      <c r="ASV186" s="984"/>
      <c r="ASW186" s="984"/>
      <c r="ASX186" s="984"/>
      <c r="ASY186" s="984"/>
      <c r="ASZ186" s="984"/>
      <c r="ATA186" s="984"/>
      <c r="ATB186" s="984"/>
      <c r="ATC186" s="984"/>
      <c r="ATD186" s="984"/>
      <c r="ATE186" s="984"/>
      <c r="ATF186" s="984"/>
      <c r="ATG186" s="984"/>
      <c r="ATH186" s="984"/>
      <c r="ATI186" s="984"/>
      <c r="ATJ186" s="984"/>
      <c r="ATK186" s="984"/>
      <c r="ATL186" s="984"/>
      <c r="ATM186" s="984"/>
      <c r="ATN186" s="984"/>
      <c r="ATO186" s="984"/>
      <c r="ATP186" s="984"/>
      <c r="ATQ186" s="984"/>
      <c r="ATR186" s="984"/>
      <c r="ATS186" s="984"/>
      <c r="ATT186" s="984"/>
      <c r="ATU186" s="984"/>
      <c r="ATV186" s="984"/>
      <c r="ATW186" s="984"/>
      <c r="ATX186" s="984"/>
      <c r="ATY186" s="984"/>
      <c r="ATZ186" s="984"/>
      <c r="AUA186" s="984"/>
      <c r="AUB186" s="984"/>
      <c r="AUC186" s="984"/>
      <c r="AUD186" s="984"/>
      <c r="AUE186" s="984"/>
      <c r="AUF186" s="984"/>
      <c r="AUG186" s="984"/>
      <c r="AUH186" s="984"/>
      <c r="AUI186" s="984"/>
      <c r="AUJ186" s="984"/>
      <c r="AUK186" s="984"/>
      <c r="AUL186" s="984"/>
      <c r="AUM186" s="984"/>
      <c r="AUN186" s="984"/>
      <c r="AUO186" s="984"/>
      <c r="AUP186" s="984"/>
      <c r="AUQ186" s="984"/>
      <c r="AUR186" s="984"/>
      <c r="AUS186" s="984"/>
      <c r="AUT186" s="984"/>
      <c r="AUU186" s="984"/>
      <c r="AUV186" s="984"/>
      <c r="AUW186" s="984"/>
      <c r="AUX186" s="984"/>
      <c r="AUY186" s="984"/>
      <c r="AUZ186" s="984"/>
      <c r="AVA186" s="984"/>
      <c r="AVB186" s="984"/>
      <c r="AVC186" s="984"/>
      <c r="AVD186" s="984"/>
      <c r="AVE186" s="984"/>
      <c r="AVF186" s="984"/>
      <c r="AVG186" s="984"/>
      <c r="AVH186" s="984"/>
      <c r="AVI186" s="984"/>
      <c r="AVJ186" s="984"/>
      <c r="AVK186" s="984"/>
      <c r="AVL186" s="984"/>
      <c r="AVM186" s="984"/>
      <c r="AVN186" s="984"/>
      <c r="AVO186" s="984"/>
      <c r="AVP186" s="984"/>
      <c r="AVQ186" s="984"/>
      <c r="AVR186" s="984"/>
      <c r="AVS186" s="984"/>
      <c r="AVT186" s="984"/>
      <c r="AVU186" s="984"/>
      <c r="AVV186" s="984"/>
      <c r="AVW186" s="984"/>
      <c r="AVX186" s="984"/>
      <c r="AVY186" s="984"/>
      <c r="AVZ186" s="984"/>
      <c r="AWA186" s="984"/>
      <c r="AWB186" s="984"/>
      <c r="AWC186" s="984"/>
      <c r="AWD186" s="984"/>
      <c r="AWE186" s="984"/>
      <c r="AWF186" s="984"/>
      <c r="AWG186" s="984"/>
      <c r="AWH186" s="984"/>
      <c r="AWI186" s="984"/>
      <c r="AWJ186" s="984"/>
      <c r="AWK186" s="984"/>
      <c r="AWL186" s="984"/>
      <c r="AWM186" s="984"/>
      <c r="AWN186" s="984"/>
      <c r="AWO186" s="984"/>
      <c r="AWP186" s="984"/>
      <c r="AWQ186" s="984"/>
      <c r="AWR186" s="984"/>
      <c r="AWS186" s="984"/>
      <c r="AWT186" s="984"/>
      <c r="AWU186" s="984"/>
      <c r="AWV186" s="984"/>
      <c r="AWW186" s="984"/>
      <c r="AWX186" s="984"/>
      <c r="AWY186" s="984"/>
      <c r="AWZ186" s="984"/>
      <c r="AXA186" s="984"/>
      <c r="AXB186" s="984"/>
      <c r="AXC186" s="984"/>
      <c r="AXD186" s="984"/>
      <c r="AXE186" s="984"/>
      <c r="AXF186" s="984"/>
      <c r="AXG186" s="984"/>
      <c r="AXH186" s="984"/>
      <c r="AXI186" s="984"/>
      <c r="AXJ186" s="984"/>
      <c r="AXK186" s="984"/>
      <c r="AXL186" s="984"/>
      <c r="AXM186" s="984"/>
      <c r="AXN186" s="984"/>
      <c r="AXO186" s="984"/>
      <c r="AXP186" s="984"/>
      <c r="AXQ186" s="984"/>
      <c r="AXR186" s="984"/>
      <c r="AXS186" s="984"/>
      <c r="AXT186" s="984"/>
      <c r="AXU186" s="984"/>
      <c r="AXV186" s="984"/>
      <c r="AXW186" s="984"/>
      <c r="AXX186" s="984"/>
      <c r="AXY186" s="984"/>
      <c r="AXZ186" s="984"/>
      <c r="AYA186" s="984"/>
      <c r="AYB186" s="984"/>
      <c r="AYC186" s="984"/>
      <c r="AYD186" s="984"/>
      <c r="AYE186" s="984"/>
      <c r="AYF186" s="984"/>
      <c r="AYG186" s="984"/>
      <c r="AYH186" s="984"/>
      <c r="AYI186" s="984"/>
      <c r="AYJ186" s="984"/>
      <c r="AYK186" s="984"/>
      <c r="AYL186" s="984"/>
      <c r="AYM186" s="984"/>
      <c r="AYN186" s="984"/>
      <c r="AYO186" s="984"/>
      <c r="AYP186" s="984"/>
      <c r="AYQ186" s="984"/>
      <c r="AYR186" s="984"/>
      <c r="AYS186" s="984"/>
      <c r="AYT186" s="984"/>
      <c r="AYU186" s="984"/>
      <c r="AYV186" s="984"/>
      <c r="AYW186" s="984"/>
      <c r="AYX186" s="984"/>
      <c r="AYY186" s="984"/>
      <c r="AYZ186" s="984"/>
      <c r="AZA186" s="984"/>
      <c r="AZB186" s="984"/>
      <c r="AZC186" s="984"/>
      <c r="AZD186" s="984"/>
      <c r="AZE186" s="984"/>
      <c r="AZF186" s="984"/>
      <c r="AZG186" s="984"/>
      <c r="AZH186" s="984"/>
      <c r="AZI186" s="984"/>
      <c r="AZJ186" s="984"/>
      <c r="AZK186" s="984"/>
      <c r="AZL186" s="984"/>
      <c r="AZM186" s="984"/>
      <c r="AZN186" s="984"/>
      <c r="AZO186" s="984"/>
      <c r="AZP186" s="984"/>
      <c r="AZQ186" s="984"/>
      <c r="AZR186" s="984"/>
      <c r="AZS186" s="984"/>
      <c r="AZT186" s="984"/>
      <c r="AZU186" s="984"/>
      <c r="AZV186" s="984"/>
      <c r="AZW186" s="984"/>
      <c r="AZX186" s="984"/>
      <c r="AZY186" s="984"/>
      <c r="AZZ186" s="984"/>
      <c r="BAA186" s="984"/>
      <c r="BAB186" s="984"/>
      <c r="BAC186" s="984"/>
      <c r="BAD186" s="984"/>
      <c r="BAE186" s="984"/>
      <c r="BAF186" s="984"/>
      <c r="BAG186" s="984"/>
      <c r="BAH186" s="984"/>
      <c r="BAI186" s="984"/>
      <c r="BAJ186" s="984"/>
      <c r="BAK186" s="984"/>
      <c r="BAL186" s="984"/>
      <c r="BAM186" s="984"/>
      <c r="BAN186" s="984"/>
      <c r="BAO186" s="984"/>
      <c r="BAP186" s="984"/>
      <c r="BAQ186" s="984"/>
      <c r="BAR186" s="984"/>
      <c r="BAS186" s="984"/>
      <c r="BAT186" s="984"/>
      <c r="BAU186" s="984"/>
      <c r="BAV186" s="984"/>
      <c r="BAW186" s="984"/>
      <c r="BAX186" s="984"/>
      <c r="BAY186" s="984"/>
      <c r="BAZ186" s="984"/>
      <c r="BBA186" s="984"/>
      <c r="BBB186" s="984"/>
      <c r="BBC186" s="984"/>
      <c r="BBD186" s="984"/>
      <c r="BBE186" s="984"/>
      <c r="BBF186" s="984"/>
      <c r="BBG186" s="984"/>
      <c r="BBH186" s="984"/>
      <c r="BBI186" s="984"/>
      <c r="BBJ186" s="984"/>
      <c r="BBK186" s="984"/>
      <c r="BBL186" s="984"/>
      <c r="BBM186" s="984"/>
      <c r="BBN186" s="984"/>
      <c r="BBO186" s="984"/>
      <c r="BBP186" s="984"/>
      <c r="BBQ186" s="984"/>
      <c r="BBR186" s="984"/>
      <c r="BBS186" s="984"/>
      <c r="BBT186" s="984"/>
      <c r="BBU186" s="984"/>
      <c r="BBV186" s="984"/>
      <c r="BBW186" s="984"/>
      <c r="BBX186" s="984"/>
      <c r="BBY186" s="984"/>
      <c r="BBZ186" s="984"/>
      <c r="BCA186" s="984"/>
      <c r="BCB186" s="984"/>
      <c r="BCC186" s="984"/>
      <c r="BCD186" s="984"/>
      <c r="BCE186" s="984"/>
      <c r="BCF186" s="984"/>
      <c r="BCG186" s="984"/>
      <c r="BCH186" s="984"/>
      <c r="BCI186" s="984"/>
      <c r="BCJ186" s="984"/>
      <c r="BCK186" s="984"/>
      <c r="BCL186" s="984"/>
      <c r="BCM186" s="984"/>
      <c r="BCN186" s="984"/>
      <c r="BCO186" s="984"/>
      <c r="BCP186" s="984"/>
      <c r="BCQ186" s="984"/>
      <c r="BCR186" s="984"/>
      <c r="BCS186" s="984"/>
      <c r="BCT186" s="984"/>
      <c r="BCU186" s="984"/>
      <c r="BCV186" s="984"/>
      <c r="BCW186" s="984"/>
      <c r="BCX186" s="984"/>
      <c r="BCY186" s="984"/>
      <c r="BCZ186" s="984"/>
      <c r="BDA186" s="984"/>
      <c r="BDB186" s="984"/>
      <c r="BDC186" s="984"/>
      <c r="BDD186" s="984"/>
      <c r="BDE186" s="984"/>
      <c r="BDF186" s="984"/>
      <c r="BDG186" s="984"/>
      <c r="BDH186" s="984"/>
      <c r="BDI186" s="984"/>
      <c r="BDJ186" s="984"/>
      <c r="BDK186" s="984"/>
      <c r="BDL186" s="984"/>
      <c r="BDM186" s="984"/>
      <c r="BDN186" s="984"/>
      <c r="BDO186" s="984"/>
      <c r="BDP186" s="984"/>
      <c r="BDQ186" s="984"/>
      <c r="BDR186" s="984"/>
      <c r="BDS186" s="984"/>
      <c r="BDT186" s="984"/>
      <c r="BDU186" s="984"/>
      <c r="BDV186" s="984"/>
      <c r="BDW186" s="984"/>
      <c r="BDX186" s="984"/>
      <c r="BDY186" s="984"/>
      <c r="BDZ186" s="984"/>
      <c r="BEA186" s="984"/>
      <c r="BEB186" s="984"/>
      <c r="BEC186" s="984"/>
      <c r="BED186" s="984"/>
      <c r="BEE186" s="984"/>
      <c r="BEF186" s="984"/>
      <c r="BEG186" s="984"/>
      <c r="BEH186" s="984"/>
      <c r="BEI186" s="984"/>
      <c r="BEJ186" s="984"/>
      <c r="BEK186" s="984"/>
      <c r="BEL186" s="984"/>
      <c r="BEM186" s="984"/>
      <c r="BEN186" s="984"/>
      <c r="BEO186" s="984"/>
      <c r="BEP186" s="984"/>
      <c r="BEQ186" s="984"/>
      <c r="BER186" s="984"/>
      <c r="BES186" s="984"/>
      <c r="BET186" s="984"/>
      <c r="BEU186" s="984"/>
      <c r="BEV186" s="984"/>
      <c r="BEW186" s="984"/>
      <c r="BEX186" s="984"/>
      <c r="BEY186" s="984"/>
      <c r="BEZ186" s="984"/>
      <c r="BFA186" s="984"/>
      <c r="BFB186" s="984"/>
      <c r="BFC186" s="984"/>
      <c r="BFD186" s="984"/>
      <c r="BFE186" s="984"/>
      <c r="BFF186" s="984"/>
      <c r="BFG186" s="984"/>
      <c r="BFH186" s="984"/>
      <c r="BFI186" s="984"/>
      <c r="BFJ186" s="984"/>
      <c r="BFK186" s="984"/>
      <c r="BFL186" s="984"/>
      <c r="BFM186" s="984"/>
      <c r="BFN186" s="984"/>
      <c r="BFO186" s="984"/>
      <c r="BFP186" s="984"/>
      <c r="BFQ186" s="984"/>
      <c r="BFR186" s="984"/>
      <c r="BFS186" s="984"/>
      <c r="BFT186" s="984"/>
      <c r="BFU186" s="984"/>
      <c r="BFV186" s="984"/>
      <c r="BFW186" s="984"/>
      <c r="BFX186" s="984"/>
      <c r="BFY186" s="984"/>
      <c r="BFZ186" s="984"/>
      <c r="BGA186" s="984"/>
      <c r="BGB186" s="984"/>
      <c r="BGC186" s="984"/>
      <c r="BGD186" s="984"/>
      <c r="BGE186" s="984"/>
      <c r="BGF186" s="984"/>
      <c r="BGG186" s="984"/>
      <c r="BGH186" s="984"/>
      <c r="BGI186" s="984"/>
      <c r="BGJ186" s="984"/>
      <c r="BGK186" s="984"/>
      <c r="BGL186" s="984"/>
      <c r="BGM186" s="984"/>
      <c r="BGN186" s="984"/>
      <c r="BGO186" s="984"/>
      <c r="BGP186" s="984"/>
      <c r="BGQ186" s="984"/>
      <c r="BGR186" s="984"/>
      <c r="BGS186" s="984"/>
      <c r="BGT186" s="984"/>
      <c r="BGU186" s="984"/>
      <c r="BGV186" s="984"/>
      <c r="BGW186" s="984"/>
      <c r="BGX186" s="984"/>
      <c r="BGY186" s="984"/>
      <c r="BGZ186" s="984"/>
      <c r="BHA186" s="984"/>
      <c r="BHB186" s="984"/>
      <c r="BHC186" s="984"/>
      <c r="BHD186" s="984"/>
      <c r="BHE186" s="984"/>
      <c r="BHF186" s="984"/>
      <c r="BHG186" s="984"/>
      <c r="BHH186" s="984"/>
      <c r="BHI186" s="984"/>
      <c r="BHJ186" s="984"/>
      <c r="BHK186" s="984"/>
      <c r="BHL186" s="984"/>
      <c r="BHM186" s="984"/>
      <c r="BHN186" s="984"/>
      <c r="BHO186" s="984"/>
      <c r="BHP186" s="984"/>
      <c r="BHQ186" s="984"/>
      <c r="BHR186" s="984"/>
      <c r="BHS186" s="984"/>
      <c r="BHT186" s="984"/>
      <c r="BHU186" s="984"/>
      <c r="BHV186" s="984"/>
      <c r="BHW186" s="984"/>
      <c r="BHX186" s="984"/>
      <c r="BHY186" s="984"/>
      <c r="BHZ186" s="984"/>
      <c r="BIA186" s="984"/>
      <c r="BIB186" s="984"/>
      <c r="BIC186" s="984"/>
      <c r="BID186" s="984"/>
      <c r="BIE186" s="984"/>
      <c r="BIF186" s="984"/>
      <c r="BIG186" s="984"/>
      <c r="BIH186" s="984"/>
      <c r="BII186" s="984"/>
      <c r="BIJ186" s="984"/>
      <c r="BIK186" s="984"/>
      <c r="BIL186" s="984"/>
      <c r="BIM186" s="984"/>
      <c r="BIN186" s="984"/>
      <c r="BIO186" s="984"/>
      <c r="BIP186" s="984"/>
      <c r="BIQ186" s="984"/>
      <c r="BIR186" s="984"/>
      <c r="BIS186" s="984"/>
      <c r="BIT186" s="984"/>
      <c r="BIU186" s="984"/>
      <c r="BIV186" s="984"/>
      <c r="BIW186" s="984"/>
      <c r="BIX186" s="984"/>
      <c r="BIY186" s="984"/>
      <c r="BIZ186" s="984"/>
      <c r="BJA186" s="984"/>
      <c r="BJB186" s="984"/>
      <c r="BJC186" s="984"/>
      <c r="BJD186" s="984"/>
      <c r="BJE186" s="984"/>
      <c r="BJF186" s="984"/>
      <c r="BJG186" s="984"/>
      <c r="BJH186" s="984"/>
      <c r="BJI186" s="984"/>
      <c r="BJJ186" s="984"/>
      <c r="BJK186" s="984"/>
      <c r="BJL186" s="984"/>
      <c r="BJM186" s="984"/>
      <c r="BJN186" s="984"/>
      <c r="BJO186" s="984"/>
      <c r="BJP186" s="984"/>
      <c r="BJQ186" s="984"/>
      <c r="BJR186" s="984"/>
      <c r="BJS186" s="984"/>
      <c r="BJT186" s="984"/>
      <c r="BJU186" s="984"/>
      <c r="BJV186" s="984"/>
      <c r="BJW186" s="984"/>
      <c r="BJX186" s="984"/>
      <c r="BJY186" s="984"/>
      <c r="BJZ186" s="984"/>
      <c r="BKA186" s="984"/>
      <c r="BKB186" s="984"/>
      <c r="BKC186" s="984"/>
      <c r="BKD186" s="984"/>
      <c r="BKE186" s="984"/>
      <c r="BKF186" s="984"/>
      <c r="BKG186" s="984"/>
      <c r="BKH186" s="984"/>
      <c r="BKI186" s="984"/>
      <c r="BKJ186" s="984"/>
      <c r="BKK186" s="984"/>
      <c r="BKL186" s="984"/>
      <c r="BKM186" s="984"/>
      <c r="BKN186" s="984"/>
      <c r="BKO186" s="984"/>
      <c r="BKP186" s="984"/>
      <c r="BKQ186" s="984"/>
      <c r="BKR186" s="984"/>
      <c r="BKS186" s="984"/>
      <c r="BKT186" s="984"/>
      <c r="BKU186" s="984"/>
      <c r="BKV186" s="984"/>
      <c r="BKW186" s="984"/>
      <c r="BKX186" s="984"/>
      <c r="BKY186" s="984"/>
      <c r="BKZ186" s="984"/>
      <c r="BLA186" s="984"/>
      <c r="BLB186" s="984"/>
      <c r="BLC186" s="984"/>
      <c r="BLD186" s="984"/>
      <c r="BLE186" s="984"/>
      <c r="BLF186" s="984"/>
      <c r="BLG186" s="984"/>
      <c r="BLH186" s="984"/>
      <c r="BLI186" s="984"/>
      <c r="BLJ186" s="984"/>
      <c r="BLK186" s="984"/>
      <c r="BLL186" s="984"/>
      <c r="BLM186" s="984"/>
      <c r="BLN186" s="984"/>
      <c r="BLO186" s="984"/>
      <c r="BLP186" s="984"/>
      <c r="BLQ186" s="984"/>
      <c r="BLR186" s="984"/>
      <c r="BLS186" s="984"/>
      <c r="BLT186" s="984"/>
      <c r="BLU186" s="984"/>
      <c r="BLV186" s="984"/>
      <c r="BLW186" s="984"/>
      <c r="BLX186" s="984"/>
      <c r="BLY186" s="984"/>
      <c r="BLZ186" s="984"/>
      <c r="BMA186" s="984"/>
      <c r="BMB186" s="984"/>
      <c r="BMC186" s="984"/>
      <c r="BMD186" s="984"/>
      <c r="BME186" s="984"/>
      <c r="BMF186" s="984"/>
      <c r="BMG186" s="984"/>
      <c r="BMH186" s="984"/>
      <c r="BMI186" s="984"/>
      <c r="BMJ186" s="984"/>
      <c r="BMK186" s="984"/>
      <c r="BML186" s="984"/>
      <c r="BMM186" s="984"/>
      <c r="BMN186" s="984"/>
      <c r="BMO186" s="984"/>
      <c r="BMP186" s="984"/>
      <c r="BMQ186" s="984"/>
      <c r="BMR186" s="984"/>
      <c r="BMS186" s="984"/>
      <c r="BMT186" s="984"/>
      <c r="BMU186" s="984"/>
      <c r="BMV186" s="984"/>
      <c r="BMW186" s="984"/>
      <c r="BMX186" s="984"/>
      <c r="BMY186" s="984"/>
      <c r="BMZ186" s="984"/>
      <c r="BNA186" s="984"/>
      <c r="BNB186" s="984"/>
      <c r="BNC186" s="984"/>
      <c r="BND186" s="984"/>
      <c r="BNE186" s="984"/>
      <c r="BNF186" s="984"/>
      <c r="BNG186" s="984"/>
      <c r="BNH186" s="984"/>
      <c r="BNI186" s="984"/>
      <c r="BNJ186" s="984"/>
      <c r="BNK186" s="984"/>
      <c r="BNL186" s="984"/>
      <c r="BNM186" s="984"/>
      <c r="BNN186" s="984"/>
      <c r="BNO186" s="984"/>
      <c r="BNP186" s="984"/>
      <c r="BNQ186" s="984"/>
      <c r="BNR186" s="984"/>
      <c r="BNS186" s="984"/>
      <c r="BNT186" s="984"/>
      <c r="BNU186" s="984"/>
      <c r="BNV186" s="984"/>
      <c r="BNW186" s="984"/>
      <c r="BNX186" s="984"/>
      <c r="BNY186" s="984"/>
      <c r="BNZ186" s="984"/>
      <c r="BOA186" s="984"/>
      <c r="BOB186" s="984"/>
      <c r="BOC186" s="984"/>
      <c r="BOD186" s="984"/>
      <c r="BOE186" s="984"/>
      <c r="BOF186" s="984"/>
      <c r="BOG186" s="984"/>
      <c r="BOH186" s="984"/>
      <c r="BOI186" s="984"/>
      <c r="BOJ186" s="984"/>
      <c r="BOK186" s="984"/>
      <c r="BOL186" s="984"/>
      <c r="BOM186" s="984"/>
      <c r="BON186" s="984"/>
      <c r="BOO186" s="984"/>
      <c r="BOP186" s="984"/>
      <c r="BOQ186" s="984"/>
      <c r="BOR186" s="984"/>
      <c r="BOS186" s="984"/>
      <c r="BOT186" s="984"/>
      <c r="BOU186" s="984"/>
      <c r="BOV186" s="984"/>
      <c r="BOW186" s="984"/>
      <c r="BOX186" s="984"/>
      <c r="BOY186" s="984"/>
      <c r="BOZ186" s="984"/>
      <c r="BPA186" s="984"/>
      <c r="BPB186" s="984"/>
      <c r="BPC186" s="984"/>
      <c r="BPD186" s="984"/>
      <c r="BPE186" s="984"/>
      <c r="BPF186" s="984"/>
      <c r="BPG186" s="984"/>
      <c r="BPH186" s="984"/>
      <c r="BPI186" s="984"/>
      <c r="BPJ186" s="984"/>
      <c r="BPK186" s="984"/>
      <c r="BPL186" s="984"/>
      <c r="BPM186" s="984"/>
      <c r="BPN186" s="984"/>
      <c r="BPO186" s="984"/>
      <c r="BPP186" s="984"/>
      <c r="BPQ186" s="984"/>
      <c r="BPR186" s="984"/>
      <c r="BPS186" s="984"/>
      <c r="BPT186" s="984"/>
      <c r="BPU186" s="984"/>
      <c r="BPV186" s="984"/>
      <c r="BPW186" s="984"/>
      <c r="BPX186" s="984"/>
      <c r="BPY186" s="984"/>
      <c r="BPZ186" s="984"/>
      <c r="BQA186" s="984"/>
      <c r="BQB186" s="984"/>
      <c r="BQC186" s="984"/>
      <c r="BQD186" s="984"/>
      <c r="BQE186" s="984"/>
      <c r="BQF186" s="984"/>
      <c r="BQG186" s="984"/>
      <c r="BQH186" s="984"/>
      <c r="BQI186" s="984"/>
      <c r="BQJ186" s="984"/>
      <c r="BQK186" s="984"/>
      <c r="BQL186" s="984"/>
      <c r="BQM186" s="984"/>
      <c r="BQN186" s="984"/>
      <c r="BQO186" s="984"/>
      <c r="BQP186" s="984"/>
      <c r="BQQ186" s="984"/>
      <c r="BQR186" s="984"/>
      <c r="BQS186" s="984"/>
      <c r="BQT186" s="984"/>
      <c r="BQU186" s="984"/>
      <c r="BQV186" s="984"/>
      <c r="BQW186" s="984"/>
      <c r="BQX186" s="984"/>
      <c r="BQY186" s="984"/>
      <c r="BQZ186" s="984"/>
      <c r="BRA186" s="984"/>
      <c r="BRB186" s="984"/>
      <c r="BRC186" s="984"/>
      <c r="BRD186" s="984"/>
      <c r="BRE186" s="984"/>
      <c r="BRF186" s="984"/>
      <c r="BRG186" s="984"/>
      <c r="BRH186" s="984"/>
      <c r="BRI186" s="984"/>
      <c r="BRJ186" s="984"/>
      <c r="BRK186" s="984"/>
      <c r="BRL186" s="984"/>
      <c r="BRM186" s="984"/>
      <c r="BRN186" s="984"/>
      <c r="BRO186" s="984"/>
      <c r="BRP186" s="984"/>
      <c r="BRQ186" s="984"/>
      <c r="BRR186" s="984"/>
      <c r="BRS186" s="984"/>
      <c r="BRT186" s="984"/>
      <c r="BRU186" s="984"/>
      <c r="BRV186" s="984"/>
      <c r="BRW186" s="984"/>
      <c r="BRX186" s="984"/>
      <c r="BRY186" s="984"/>
      <c r="BRZ186" s="984"/>
      <c r="BSA186" s="984"/>
      <c r="BSB186" s="984"/>
      <c r="BSC186" s="984"/>
      <c r="BSD186" s="984"/>
      <c r="BSE186" s="984"/>
      <c r="BSF186" s="984"/>
      <c r="BSG186" s="984"/>
      <c r="BSH186" s="984"/>
      <c r="BSI186" s="984"/>
      <c r="BSJ186" s="984"/>
      <c r="BSK186" s="984"/>
      <c r="BSL186" s="984"/>
      <c r="BSM186" s="984"/>
      <c r="BSN186" s="984"/>
      <c r="BSO186" s="984"/>
      <c r="BSP186" s="984"/>
      <c r="BSQ186" s="984"/>
      <c r="BSR186" s="984"/>
      <c r="BSS186" s="984"/>
      <c r="BST186" s="984"/>
      <c r="BSU186" s="984"/>
      <c r="BSV186" s="984"/>
      <c r="BSW186" s="984"/>
      <c r="BSX186" s="984"/>
      <c r="BSY186" s="984"/>
      <c r="BSZ186" s="984"/>
      <c r="BTA186" s="984"/>
      <c r="BTB186" s="984"/>
      <c r="BTC186" s="984"/>
      <c r="BTD186" s="984"/>
      <c r="BTE186" s="984"/>
      <c r="BTF186" s="984"/>
      <c r="BTG186" s="984"/>
      <c r="BTH186" s="984"/>
      <c r="BTI186" s="984"/>
      <c r="BTJ186" s="984"/>
      <c r="BTK186" s="984"/>
      <c r="BTL186" s="984"/>
      <c r="BTM186" s="984"/>
      <c r="BTN186" s="984"/>
      <c r="BTO186" s="984"/>
      <c r="BTP186" s="984"/>
      <c r="BTQ186" s="984"/>
      <c r="BTR186" s="984"/>
      <c r="BTS186" s="984"/>
      <c r="BTT186" s="984"/>
      <c r="BTU186" s="984"/>
      <c r="BTV186" s="984"/>
      <c r="BTW186" s="984"/>
      <c r="BTX186" s="984"/>
      <c r="BTY186" s="984"/>
      <c r="BTZ186" s="984"/>
      <c r="BUA186" s="984"/>
      <c r="BUB186" s="984"/>
      <c r="BUC186" s="984"/>
      <c r="BUD186" s="984"/>
      <c r="BUE186" s="984"/>
      <c r="BUF186" s="984"/>
      <c r="BUG186" s="984"/>
      <c r="BUH186" s="984"/>
      <c r="BUI186" s="984"/>
      <c r="BUJ186" s="984"/>
      <c r="BUK186" s="984"/>
      <c r="BUL186" s="984"/>
      <c r="BUM186" s="984"/>
      <c r="BUN186" s="984"/>
      <c r="BUO186" s="984"/>
      <c r="BUP186" s="984"/>
      <c r="BUQ186" s="984"/>
      <c r="BUR186" s="984"/>
      <c r="BUS186" s="984"/>
      <c r="BUT186" s="984"/>
      <c r="BUU186" s="984"/>
      <c r="BUV186" s="984"/>
      <c r="BUW186" s="984"/>
      <c r="BUX186" s="984"/>
      <c r="BUY186" s="984"/>
      <c r="BUZ186" s="984"/>
      <c r="BVA186" s="984"/>
      <c r="BVB186" s="984"/>
      <c r="BVC186" s="984"/>
      <c r="BVD186" s="984"/>
      <c r="BVE186" s="984"/>
      <c r="BVF186" s="984"/>
      <c r="BVG186" s="984"/>
      <c r="BVH186" s="984"/>
      <c r="BVI186" s="984"/>
      <c r="BVJ186" s="984"/>
      <c r="BVK186" s="984"/>
      <c r="BVL186" s="984"/>
      <c r="BVM186" s="984"/>
      <c r="BVN186" s="984"/>
      <c r="BVO186" s="984"/>
      <c r="BVP186" s="984"/>
      <c r="BVQ186" s="984"/>
      <c r="BVR186" s="984"/>
      <c r="BVS186" s="984"/>
      <c r="BVT186" s="984"/>
      <c r="BVU186" s="984"/>
      <c r="BVV186" s="984"/>
      <c r="BVW186" s="984"/>
      <c r="BVX186" s="984"/>
      <c r="BVY186" s="984"/>
      <c r="BVZ186" s="984"/>
      <c r="BWA186" s="984"/>
      <c r="BWB186" s="984"/>
      <c r="BWC186" s="984"/>
      <c r="BWD186" s="984"/>
      <c r="BWE186" s="984"/>
      <c r="BWF186" s="984"/>
      <c r="BWG186" s="984"/>
      <c r="BWH186" s="984"/>
      <c r="BWI186" s="984"/>
      <c r="BWJ186" s="984"/>
      <c r="BWK186" s="984"/>
      <c r="BWL186" s="984"/>
      <c r="BWM186" s="984"/>
      <c r="BWN186" s="984"/>
      <c r="BWO186" s="984"/>
      <c r="BWP186" s="984"/>
      <c r="BWQ186" s="984"/>
      <c r="BWR186" s="984"/>
      <c r="BWS186" s="984"/>
      <c r="BWT186" s="984"/>
      <c r="BWU186" s="984"/>
      <c r="BWV186" s="984"/>
      <c r="BWW186" s="984"/>
      <c r="BWX186" s="984"/>
      <c r="BWY186" s="984"/>
      <c r="BWZ186" s="984"/>
      <c r="BXA186" s="984"/>
      <c r="BXB186" s="984"/>
      <c r="BXC186" s="984"/>
      <c r="BXD186" s="984"/>
      <c r="BXE186" s="984"/>
      <c r="BXF186" s="984"/>
      <c r="BXG186" s="984"/>
      <c r="BXH186" s="984"/>
      <c r="BXI186" s="984"/>
      <c r="BXJ186" s="984"/>
      <c r="BXK186" s="984"/>
      <c r="BXL186" s="984"/>
      <c r="BXM186" s="984"/>
      <c r="BXN186" s="984"/>
      <c r="BXO186" s="984"/>
      <c r="BXP186" s="984"/>
      <c r="BXQ186" s="984"/>
      <c r="BXR186" s="984"/>
      <c r="BXS186" s="984"/>
      <c r="BXT186" s="984"/>
      <c r="BXU186" s="984"/>
      <c r="BXV186" s="984"/>
      <c r="BXW186" s="984"/>
      <c r="BXX186" s="984"/>
      <c r="BXY186" s="984"/>
      <c r="BXZ186" s="984"/>
      <c r="BYA186" s="984"/>
      <c r="BYB186" s="984"/>
      <c r="BYC186" s="984"/>
      <c r="BYD186" s="984"/>
      <c r="BYE186" s="984"/>
      <c r="BYF186" s="984"/>
      <c r="BYG186" s="984"/>
      <c r="BYH186" s="984"/>
      <c r="BYI186" s="984"/>
      <c r="BYJ186" s="984"/>
      <c r="BYK186" s="984"/>
      <c r="BYL186" s="984"/>
      <c r="BYM186" s="984"/>
      <c r="BYN186" s="984"/>
      <c r="BYO186" s="984"/>
      <c r="BYP186" s="984"/>
      <c r="BYQ186" s="984"/>
      <c r="BYR186" s="984"/>
      <c r="BYS186" s="984"/>
      <c r="BYT186" s="984"/>
      <c r="BYU186" s="984"/>
      <c r="BYV186" s="984"/>
      <c r="BYW186" s="984"/>
      <c r="BYX186" s="984"/>
      <c r="BYY186" s="984"/>
      <c r="BYZ186" s="984"/>
      <c r="BZA186" s="984"/>
      <c r="BZB186" s="984"/>
      <c r="BZC186" s="984"/>
      <c r="BZD186" s="984"/>
      <c r="BZE186" s="984"/>
      <c r="BZF186" s="984"/>
      <c r="BZG186" s="984"/>
      <c r="BZH186" s="984"/>
      <c r="BZI186" s="984"/>
      <c r="BZJ186" s="984"/>
      <c r="BZK186" s="984"/>
      <c r="BZL186" s="984"/>
      <c r="BZM186" s="984"/>
      <c r="BZN186" s="984"/>
      <c r="BZO186" s="984"/>
      <c r="BZP186" s="984"/>
      <c r="BZQ186" s="984"/>
      <c r="BZR186" s="984"/>
      <c r="BZS186" s="984"/>
      <c r="BZT186" s="984"/>
      <c r="BZU186" s="984"/>
      <c r="BZV186" s="984"/>
      <c r="BZW186" s="984"/>
      <c r="BZX186" s="984"/>
      <c r="BZY186" s="984"/>
      <c r="BZZ186" s="984"/>
      <c r="CAA186" s="984"/>
      <c r="CAB186" s="984"/>
      <c r="CAC186" s="984"/>
      <c r="CAD186" s="984"/>
      <c r="CAE186" s="984"/>
      <c r="CAF186" s="984"/>
      <c r="CAG186" s="984"/>
      <c r="CAH186" s="984"/>
      <c r="CAI186" s="984"/>
      <c r="CAJ186" s="984"/>
      <c r="CAK186" s="984"/>
      <c r="CAL186" s="984"/>
      <c r="CAM186" s="984"/>
      <c r="CAN186" s="984"/>
      <c r="CAO186" s="984"/>
      <c r="CAP186" s="984"/>
      <c r="CAQ186" s="984"/>
      <c r="CAR186" s="984"/>
      <c r="CAS186" s="984"/>
      <c r="CAT186" s="984"/>
      <c r="CAU186" s="984"/>
      <c r="CAV186" s="984"/>
      <c r="CAW186" s="984"/>
      <c r="CAX186" s="984"/>
      <c r="CAY186" s="984"/>
      <c r="CAZ186" s="984"/>
      <c r="CBA186" s="984"/>
      <c r="CBB186" s="984"/>
      <c r="CBC186" s="984"/>
      <c r="CBD186" s="984"/>
      <c r="CBE186" s="984"/>
      <c r="CBF186" s="984"/>
      <c r="CBG186" s="984"/>
      <c r="CBH186" s="984"/>
      <c r="CBI186" s="984"/>
      <c r="CBJ186" s="984"/>
      <c r="CBK186" s="984"/>
      <c r="CBL186" s="984"/>
      <c r="CBM186" s="984"/>
      <c r="CBN186" s="984"/>
      <c r="CBO186" s="984"/>
      <c r="CBP186" s="984"/>
      <c r="CBQ186" s="984"/>
      <c r="CBR186" s="984"/>
      <c r="CBS186" s="984"/>
      <c r="CBT186" s="984"/>
      <c r="CBU186" s="984"/>
      <c r="CBV186" s="984"/>
      <c r="CBW186" s="984"/>
      <c r="CBX186" s="984"/>
      <c r="CBY186" s="984"/>
      <c r="CBZ186" s="984"/>
      <c r="CCA186" s="984"/>
      <c r="CCB186" s="984"/>
      <c r="CCC186" s="984"/>
      <c r="CCD186" s="984"/>
      <c r="CCE186" s="984"/>
      <c r="CCF186" s="984"/>
      <c r="CCG186" s="984"/>
      <c r="CCH186" s="984"/>
      <c r="CCI186" s="984"/>
      <c r="CCJ186" s="984"/>
      <c r="CCK186" s="984"/>
      <c r="CCL186" s="984"/>
      <c r="CCM186" s="984"/>
      <c r="CCN186" s="984"/>
      <c r="CCO186" s="984"/>
      <c r="CCP186" s="984"/>
      <c r="CCQ186" s="984"/>
      <c r="CCR186" s="984"/>
      <c r="CCS186" s="984"/>
      <c r="CCT186" s="984"/>
      <c r="CCU186" s="984"/>
      <c r="CCV186" s="984"/>
      <c r="CCW186" s="984"/>
      <c r="CCX186" s="984"/>
      <c r="CCY186" s="984"/>
      <c r="CCZ186" s="984"/>
      <c r="CDA186" s="984"/>
      <c r="CDB186" s="984"/>
      <c r="CDC186" s="984"/>
      <c r="CDD186" s="984"/>
      <c r="CDE186" s="984"/>
      <c r="CDF186" s="984"/>
      <c r="CDG186" s="984"/>
      <c r="CDH186" s="984"/>
      <c r="CDI186" s="984"/>
      <c r="CDJ186" s="984"/>
      <c r="CDK186" s="984"/>
      <c r="CDL186" s="984"/>
      <c r="CDM186" s="984"/>
      <c r="CDN186" s="984"/>
      <c r="CDO186" s="984"/>
      <c r="CDP186" s="984"/>
      <c r="CDQ186" s="984"/>
      <c r="CDR186" s="984"/>
      <c r="CDS186" s="984"/>
      <c r="CDT186" s="984"/>
      <c r="CDU186" s="984"/>
      <c r="CDV186" s="984"/>
      <c r="CDW186" s="984"/>
      <c r="CDX186" s="984"/>
      <c r="CDY186" s="984"/>
      <c r="CDZ186" s="984"/>
      <c r="CEA186" s="984"/>
      <c r="CEB186" s="984"/>
      <c r="CEC186" s="984"/>
      <c r="CED186" s="984"/>
      <c r="CEE186" s="984"/>
      <c r="CEF186" s="984"/>
      <c r="CEG186" s="984"/>
      <c r="CEH186" s="984"/>
      <c r="CEI186" s="984"/>
      <c r="CEJ186" s="984"/>
      <c r="CEK186" s="984"/>
      <c r="CEL186" s="984"/>
      <c r="CEM186" s="984"/>
      <c r="CEN186" s="984"/>
      <c r="CEO186" s="984"/>
      <c r="CEP186" s="984"/>
      <c r="CEQ186" s="984"/>
      <c r="CER186" s="984"/>
      <c r="CES186" s="984"/>
      <c r="CET186" s="984"/>
      <c r="CEU186" s="984"/>
      <c r="CEV186" s="984"/>
      <c r="CEW186" s="984"/>
      <c r="CEX186" s="984"/>
      <c r="CEY186" s="984"/>
      <c r="CEZ186" s="984"/>
      <c r="CFA186" s="984"/>
      <c r="CFB186" s="984"/>
      <c r="CFC186" s="984"/>
      <c r="CFD186" s="984"/>
      <c r="CFE186" s="984"/>
      <c r="CFF186" s="984"/>
      <c r="CFG186" s="984"/>
      <c r="CFH186" s="984"/>
      <c r="CFI186" s="984"/>
      <c r="CFJ186" s="984"/>
      <c r="CFK186" s="984"/>
      <c r="CFL186" s="984"/>
      <c r="CFM186" s="984"/>
      <c r="CFN186" s="984"/>
      <c r="CFO186" s="984"/>
      <c r="CFP186" s="984"/>
      <c r="CFQ186" s="984"/>
      <c r="CFR186" s="984"/>
      <c r="CFS186" s="984"/>
      <c r="CFT186" s="984"/>
      <c r="CFU186" s="984"/>
      <c r="CFV186" s="984"/>
      <c r="CFW186" s="984"/>
      <c r="CFX186" s="984"/>
      <c r="CFY186" s="984"/>
      <c r="CFZ186" s="984"/>
      <c r="CGA186" s="984"/>
      <c r="CGB186" s="984"/>
      <c r="CGC186" s="984"/>
      <c r="CGD186" s="984"/>
      <c r="CGE186" s="984"/>
      <c r="CGF186" s="984"/>
      <c r="CGG186" s="984"/>
      <c r="CGH186" s="984"/>
      <c r="CGI186" s="984"/>
      <c r="CGJ186" s="984"/>
      <c r="CGK186" s="984"/>
      <c r="CGL186" s="984"/>
      <c r="CGM186" s="984"/>
      <c r="CGN186" s="984"/>
      <c r="CGO186" s="984"/>
      <c r="CGP186" s="984"/>
      <c r="CGQ186" s="984"/>
      <c r="CGR186" s="984"/>
      <c r="CGS186" s="984"/>
      <c r="CGT186" s="984"/>
      <c r="CGU186" s="984"/>
      <c r="CGV186" s="984"/>
      <c r="CGW186" s="984"/>
      <c r="CGX186" s="984"/>
      <c r="CGY186" s="984"/>
      <c r="CGZ186" s="984"/>
      <c r="CHA186" s="984"/>
      <c r="CHB186" s="984"/>
      <c r="CHC186" s="984"/>
      <c r="CHD186" s="984"/>
      <c r="CHE186" s="984"/>
      <c r="CHF186" s="984"/>
      <c r="CHG186" s="984"/>
      <c r="CHH186" s="984"/>
      <c r="CHI186" s="984"/>
      <c r="CHJ186" s="984"/>
      <c r="CHK186" s="984"/>
      <c r="CHL186" s="984"/>
      <c r="CHM186" s="984"/>
      <c r="CHN186" s="984"/>
      <c r="CHO186" s="984"/>
      <c r="CHP186" s="984"/>
      <c r="CHQ186" s="984"/>
      <c r="CHR186" s="984"/>
      <c r="CHS186" s="984"/>
      <c r="CHT186" s="984"/>
      <c r="CHU186" s="984"/>
      <c r="CHV186" s="984"/>
      <c r="CHW186" s="984"/>
      <c r="CHX186" s="984"/>
      <c r="CHY186" s="984"/>
      <c r="CHZ186" s="984"/>
      <c r="CIA186" s="984"/>
      <c r="CIB186" s="984"/>
      <c r="CIC186" s="984"/>
      <c r="CID186" s="984"/>
      <c r="CIE186" s="984"/>
      <c r="CIF186" s="984"/>
      <c r="CIG186" s="984"/>
      <c r="CIH186" s="984"/>
      <c r="CII186" s="984"/>
      <c r="CIJ186" s="984"/>
      <c r="CIK186" s="984"/>
      <c r="CIL186" s="984"/>
      <c r="CIM186" s="984"/>
      <c r="CIN186" s="984"/>
      <c r="CIO186" s="984"/>
      <c r="CIP186" s="984"/>
      <c r="CIQ186" s="984"/>
      <c r="CIR186" s="984"/>
      <c r="CIS186" s="984"/>
      <c r="CIT186" s="984"/>
      <c r="CIU186" s="984"/>
      <c r="CIV186" s="984"/>
      <c r="CIW186" s="984"/>
      <c r="CIX186" s="984"/>
      <c r="CIY186" s="984"/>
      <c r="CIZ186" s="984"/>
      <c r="CJA186" s="984"/>
      <c r="CJB186" s="984"/>
      <c r="CJC186" s="984"/>
      <c r="CJD186" s="984"/>
      <c r="CJE186" s="984"/>
      <c r="CJF186" s="984"/>
      <c r="CJG186" s="984"/>
      <c r="CJH186" s="984"/>
      <c r="CJI186" s="984"/>
      <c r="CJJ186" s="984"/>
      <c r="CJK186" s="984"/>
      <c r="CJL186" s="984"/>
      <c r="CJM186" s="984"/>
      <c r="CJN186" s="984"/>
      <c r="CJO186" s="984"/>
      <c r="CJP186" s="984"/>
      <c r="CJQ186" s="984"/>
      <c r="CJR186" s="984"/>
      <c r="CJS186" s="984"/>
      <c r="CJT186" s="984"/>
      <c r="CJU186" s="984"/>
      <c r="CJV186" s="984"/>
      <c r="CJW186" s="984"/>
      <c r="CJX186" s="984"/>
      <c r="CJY186" s="984"/>
      <c r="CJZ186" s="984"/>
      <c r="CKA186" s="984"/>
      <c r="CKB186" s="984"/>
      <c r="CKC186" s="984"/>
      <c r="CKD186" s="984"/>
      <c r="CKE186" s="984"/>
      <c r="CKF186" s="984"/>
      <c r="CKG186" s="984"/>
      <c r="CKH186" s="984"/>
      <c r="CKI186" s="984"/>
      <c r="CKJ186" s="984"/>
      <c r="CKK186" s="984"/>
      <c r="CKL186" s="984"/>
      <c r="CKM186" s="984"/>
      <c r="CKN186" s="984"/>
      <c r="CKO186" s="984"/>
      <c r="CKP186" s="984"/>
      <c r="CKQ186" s="984"/>
      <c r="CKR186" s="984"/>
      <c r="CKS186" s="984"/>
      <c r="CKT186" s="984"/>
      <c r="CKU186" s="984"/>
      <c r="CKV186" s="984"/>
      <c r="CKW186" s="984"/>
      <c r="CKX186" s="984"/>
      <c r="CKY186" s="984"/>
      <c r="CKZ186" s="984"/>
      <c r="CLA186" s="984"/>
      <c r="CLB186" s="984"/>
      <c r="CLC186" s="984"/>
      <c r="CLD186" s="984"/>
      <c r="CLE186" s="984"/>
      <c r="CLF186" s="984"/>
      <c r="CLG186" s="984"/>
      <c r="CLH186" s="984"/>
      <c r="CLI186" s="984"/>
      <c r="CLJ186" s="984"/>
      <c r="CLK186" s="984"/>
      <c r="CLL186" s="984"/>
      <c r="CLM186" s="984"/>
      <c r="CLN186" s="984"/>
      <c r="CLO186" s="984"/>
      <c r="CLP186" s="984"/>
      <c r="CLQ186" s="984"/>
      <c r="CLR186" s="984"/>
      <c r="CLS186" s="984"/>
      <c r="CLT186" s="984"/>
      <c r="CLU186" s="984"/>
      <c r="CLV186" s="984"/>
      <c r="CLW186" s="984"/>
      <c r="CLX186" s="984"/>
      <c r="CLY186" s="984"/>
      <c r="CLZ186" s="984"/>
      <c r="CMA186" s="984"/>
      <c r="CMB186" s="984"/>
      <c r="CMC186" s="984"/>
      <c r="CMD186" s="984"/>
      <c r="CME186" s="984"/>
      <c r="CMF186" s="984"/>
      <c r="CMG186" s="984"/>
      <c r="CMH186" s="984"/>
      <c r="CMI186" s="984"/>
      <c r="CMJ186" s="984"/>
      <c r="CMK186" s="984"/>
      <c r="CML186" s="984"/>
      <c r="CMM186" s="984"/>
      <c r="CMN186" s="984"/>
      <c r="CMO186" s="984"/>
      <c r="CMP186" s="984"/>
      <c r="CMQ186" s="984"/>
      <c r="CMR186" s="984"/>
      <c r="CMS186" s="984"/>
      <c r="CMT186" s="984"/>
      <c r="CMU186" s="984"/>
      <c r="CMV186" s="984"/>
      <c r="CMW186" s="984"/>
      <c r="CMX186" s="984"/>
      <c r="CMY186" s="984"/>
      <c r="CMZ186" s="984"/>
      <c r="CNA186" s="984"/>
      <c r="CNB186" s="984"/>
      <c r="CNC186" s="984"/>
      <c r="CND186" s="984"/>
      <c r="CNE186" s="984"/>
      <c r="CNF186" s="984"/>
      <c r="CNG186" s="984"/>
      <c r="CNH186" s="984"/>
      <c r="CNI186" s="984"/>
      <c r="CNJ186" s="984"/>
      <c r="CNK186" s="984"/>
      <c r="CNL186" s="984"/>
      <c r="CNM186" s="984"/>
      <c r="CNN186" s="984"/>
      <c r="CNO186" s="984"/>
      <c r="CNP186" s="984"/>
      <c r="CNQ186" s="984"/>
      <c r="CNR186" s="984"/>
      <c r="CNS186" s="984"/>
      <c r="CNT186" s="984"/>
      <c r="CNU186" s="984"/>
      <c r="CNV186" s="984"/>
      <c r="CNW186" s="984"/>
      <c r="CNX186" s="984"/>
      <c r="CNY186" s="984"/>
      <c r="CNZ186" s="984"/>
      <c r="COA186" s="984"/>
      <c r="COB186" s="984"/>
      <c r="COC186" s="984"/>
      <c r="COD186" s="984"/>
      <c r="COE186" s="984"/>
      <c r="COF186" s="984"/>
      <c r="COG186" s="984"/>
      <c r="COH186" s="984"/>
      <c r="COI186" s="984"/>
      <c r="COJ186" s="984"/>
      <c r="COK186" s="984"/>
      <c r="COL186" s="984"/>
      <c r="COM186" s="984"/>
      <c r="CON186" s="984"/>
      <c r="COO186" s="984"/>
      <c r="COP186" s="984"/>
      <c r="COQ186" s="984"/>
      <c r="COR186" s="984"/>
      <c r="COS186" s="984"/>
      <c r="COT186" s="984"/>
      <c r="COU186" s="984"/>
      <c r="COV186" s="984"/>
      <c r="COW186" s="984"/>
      <c r="COX186" s="984"/>
      <c r="COY186" s="984"/>
      <c r="COZ186" s="984"/>
      <c r="CPA186" s="984"/>
      <c r="CPB186" s="984"/>
      <c r="CPC186" s="984"/>
      <c r="CPD186" s="984"/>
      <c r="CPE186" s="984"/>
      <c r="CPF186" s="984"/>
      <c r="CPG186" s="984"/>
      <c r="CPH186" s="984"/>
      <c r="CPI186" s="984"/>
      <c r="CPJ186" s="984"/>
      <c r="CPK186" s="984"/>
      <c r="CPL186" s="984"/>
      <c r="CPM186" s="984"/>
      <c r="CPN186" s="984"/>
      <c r="CPO186" s="984"/>
      <c r="CPP186" s="984"/>
      <c r="CPQ186" s="984"/>
      <c r="CPR186" s="984"/>
      <c r="CPS186" s="984"/>
      <c r="CPT186" s="984"/>
      <c r="CPU186" s="984"/>
      <c r="CPV186" s="984"/>
      <c r="CPW186" s="984"/>
      <c r="CPX186" s="984"/>
      <c r="CPY186" s="984"/>
      <c r="CPZ186" s="984"/>
      <c r="CQA186" s="984"/>
      <c r="CQB186" s="984"/>
      <c r="CQC186" s="984"/>
      <c r="CQD186" s="984"/>
      <c r="CQE186" s="984"/>
      <c r="CQF186" s="984"/>
      <c r="CQG186" s="984"/>
      <c r="CQH186" s="984"/>
      <c r="CQI186" s="984"/>
      <c r="CQJ186" s="984"/>
      <c r="CQK186" s="984"/>
      <c r="CQL186" s="984"/>
      <c r="CQM186" s="984"/>
      <c r="CQN186" s="984"/>
      <c r="CQO186" s="984"/>
      <c r="CQP186" s="984"/>
      <c r="CQQ186" s="984"/>
      <c r="CQR186" s="984"/>
      <c r="CQS186" s="984"/>
      <c r="CQT186" s="984"/>
      <c r="CQU186" s="984"/>
      <c r="CQV186" s="984"/>
      <c r="CQW186" s="984"/>
      <c r="CQX186" s="984"/>
      <c r="CQY186" s="984"/>
      <c r="CQZ186" s="984"/>
      <c r="CRA186" s="984"/>
      <c r="CRB186" s="984"/>
      <c r="CRC186" s="984"/>
      <c r="CRD186" s="984"/>
      <c r="CRE186" s="984"/>
      <c r="CRF186" s="984"/>
      <c r="CRG186" s="984"/>
      <c r="CRH186" s="984"/>
      <c r="CRI186" s="984"/>
      <c r="CRJ186" s="984"/>
      <c r="CRK186" s="984"/>
      <c r="CRL186" s="984"/>
      <c r="CRM186" s="984"/>
      <c r="CRN186" s="984"/>
      <c r="CRO186" s="984"/>
      <c r="CRP186" s="984"/>
      <c r="CRQ186" s="984"/>
      <c r="CRR186" s="984"/>
      <c r="CRS186" s="984"/>
      <c r="CRT186" s="984"/>
      <c r="CRU186" s="984"/>
      <c r="CRV186" s="984"/>
      <c r="CRW186" s="984"/>
      <c r="CRX186" s="984"/>
      <c r="CRY186" s="984"/>
      <c r="CRZ186" s="984"/>
      <c r="CSA186" s="984"/>
      <c r="CSB186" s="984"/>
      <c r="CSC186" s="984"/>
      <c r="CSD186" s="984"/>
      <c r="CSE186" s="984"/>
      <c r="CSF186" s="984"/>
      <c r="CSG186" s="984"/>
      <c r="CSH186" s="984"/>
      <c r="CSI186" s="984"/>
      <c r="CSJ186" s="984"/>
      <c r="CSK186" s="984"/>
      <c r="CSL186" s="984"/>
      <c r="CSM186" s="984"/>
      <c r="CSN186" s="984"/>
      <c r="CSO186" s="984"/>
      <c r="CSP186" s="984"/>
      <c r="CSQ186" s="984"/>
      <c r="CSR186" s="984"/>
      <c r="CSS186" s="984"/>
      <c r="CST186" s="984"/>
      <c r="CSU186" s="984"/>
      <c r="CSV186" s="984"/>
      <c r="CSW186" s="984"/>
      <c r="CSX186" s="984"/>
      <c r="CSY186" s="984"/>
      <c r="CSZ186" s="984"/>
      <c r="CTA186" s="984"/>
      <c r="CTB186" s="984"/>
      <c r="CTC186" s="984"/>
      <c r="CTD186" s="984"/>
      <c r="CTE186" s="984"/>
      <c r="CTF186" s="984"/>
      <c r="CTG186" s="984"/>
      <c r="CTH186" s="984"/>
      <c r="CTI186" s="984"/>
      <c r="CTJ186" s="984"/>
      <c r="CTK186" s="984"/>
      <c r="CTL186" s="984"/>
      <c r="CTM186" s="984"/>
      <c r="CTN186" s="984"/>
      <c r="CTO186" s="984"/>
      <c r="CTP186" s="984"/>
      <c r="CTQ186" s="984"/>
      <c r="CTR186" s="984"/>
      <c r="CTS186" s="984"/>
      <c r="CTT186" s="984"/>
      <c r="CTU186" s="984"/>
      <c r="CTV186" s="984"/>
      <c r="CTW186" s="984"/>
      <c r="CTX186" s="984"/>
      <c r="CTY186" s="984"/>
      <c r="CTZ186" s="984"/>
      <c r="CUA186" s="984"/>
      <c r="CUB186" s="984"/>
      <c r="CUC186" s="984"/>
      <c r="CUD186" s="984"/>
      <c r="CUE186" s="984"/>
      <c r="CUF186" s="984"/>
      <c r="CUG186" s="984"/>
      <c r="CUH186" s="984"/>
      <c r="CUI186" s="984"/>
      <c r="CUJ186" s="984"/>
      <c r="CUK186" s="984"/>
      <c r="CUL186" s="984"/>
      <c r="CUM186" s="984"/>
      <c r="CUN186" s="984"/>
      <c r="CUO186" s="984"/>
      <c r="CUP186" s="984"/>
      <c r="CUQ186" s="984"/>
      <c r="CUR186" s="984"/>
      <c r="CUS186" s="984"/>
      <c r="CUT186" s="984"/>
      <c r="CUU186" s="984"/>
      <c r="CUV186" s="984"/>
      <c r="CUW186" s="984"/>
      <c r="CUX186" s="984"/>
      <c r="CUY186" s="984"/>
      <c r="CUZ186" s="984"/>
      <c r="CVA186" s="984"/>
      <c r="CVB186" s="984"/>
      <c r="CVC186" s="984"/>
      <c r="CVD186" s="984"/>
      <c r="CVE186" s="984"/>
      <c r="CVF186" s="984"/>
      <c r="CVG186" s="984"/>
      <c r="CVH186" s="984"/>
      <c r="CVI186" s="984"/>
      <c r="CVJ186" s="984"/>
      <c r="CVK186" s="984"/>
      <c r="CVL186" s="984"/>
      <c r="CVM186" s="984"/>
      <c r="CVN186" s="984"/>
      <c r="CVO186" s="984"/>
      <c r="CVP186" s="984"/>
      <c r="CVQ186" s="984"/>
      <c r="CVR186" s="984"/>
      <c r="CVS186" s="984"/>
      <c r="CVT186" s="984"/>
      <c r="CVU186" s="984"/>
      <c r="CVV186" s="984"/>
      <c r="CVW186" s="984"/>
      <c r="CVX186" s="984"/>
      <c r="CVY186" s="984"/>
      <c r="CVZ186" s="984"/>
      <c r="CWA186" s="984"/>
      <c r="CWB186" s="984"/>
      <c r="CWC186" s="984"/>
      <c r="CWD186" s="984"/>
      <c r="CWE186" s="984"/>
      <c r="CWF186" s="984"/>
      <c r="CWG186" s="984"/>
      <c r="CWH186" s="984"/>
      <c r="CWI186" s="984"/>
      <c r="CWJ186" s="984"/>
      <c r="CWK186" s="984"/>
      <c r="CWL186" s="984"/>
      <c r="CWM186" s="984"/>
      <c r="CWN186" s="984"/>
      <c r="CWO186" s="984"/>
      <c r="CWP186" s="984"/>
      <c r="CWQ186" s="984"/>
      <c r="CWR186" s="984"/>
      <c r="CWS186" s="984"/>
      <c r="CWT186" s="984"/>
      <c r="CWU186" s="984"/>
      <c r="CWV186" s="984"/>
      <c r="CWW186" s="984"/>
      <c r="CWX186" s="984"/>
      <c r="CWY186" s="984"/>
      <c r="CWZ186" s="984"/>
      <c r="CXA186" s="984"/>
      <c r="CXB186" s="984"/>
      <c r="CXC186" s="984"/>
      <c r="CXD186" s="984"/>
      <c r="CXE186" s="984"/>
      <c r="CXF186" s="984"/>
      <c r="CXG186" s="984"/>
      <c r="CXH186" s="984"/>
      <c r="CXI186" s="984"/>
      <c r="CXJ186" s="984"/>
      <c r="CXK186" s="984"/>
      <c r="CXL186" s="984"/>
      <c r="CXM186" s="984"/>
      <c r="CXN186" s="984"/>
      <c r="CXO186" s="984"/>
      <c r="CXP186" s="984"/>
      <c r="CXQ186" s="984"/>
      <c r="CXR186" s="984"/>
      <c r="CXS186" s="984"/>
      <c r="CXT186" s="984"/>
      <c r="CXU186" s="984"/>
      <c r="CXV186" s="984"/>
      <c r="CXW186" s="984"/>
      <c r="CXX186" s="984"/>
      <c r="CXY186" s="984"/>
      <c r="CXZ186" s="984"/>
      <c r="CYA186" s="984"/>
      <c r="CYB186" s="984"/>
      <c r="CYC186" s="984"/>
      <c r="CYD186" s="984"/>
      <c r="CYE186" s="984"/>
      <c r="CYF186" s="984"/>
      <c r="CYG186" s="984"/>
      <c r="CYH186" s="984"/>
      <c r="CYI186" s="984"/>
      <c r="CYJ186" s="984"/>
      <c r="CYK186" s="984"/>
      <c r="CYL186" s="984"/>
      <c r="CYM186" s="984"/>
      <c r="CYN186" s="984"/>
      <c r="CYO186" s="984"/>
      <c r="CYP186" s="984"/>
      <c r="CYQ186" s="984"/>
      <c r="CYR186" s="984"/>
      <c r="CYS186" s="984"/>
      <c r="CYT186" s="984"/>
      <c r="CYU186" s="984"/>
      <c r="CYV186" s="984"/>
      <c r="CYW186" s="984"/>
      <c r="CYX186" s="984"/>
      <c r="CYY186" s="984"/>
      <c r="CYZ186" s="984"/>
      <c r="CZA186" s="984"/>
      <c r="CZB186" s="984"/>
      <c r="CZC186" s="984"/>
      <c r="CZD186" s="984"/>
      <c r="CZE186" s="984"/>
      <c r="CZF186" s="984"/>
      <c r="CZG186" s="984"/>
      <c r="CZH186" s="984"/>
      <c r="CZI186" s="984"/>
      <c r="CZJ186" s="984"/>
      <c r="CZK186" s="984"/>
      <c r="CZL186" s="984"/>
      <c r="CZM186" s="984"/>
      <c r="CZN186" s="984"/>
      <c r="CZO186" s="984"/>
      <c r="CZP186" s="984"/>
      <c r="CZQ186" s="984"/>
      <c r="CZR186" s="984"/>
      <c r="CZS186" s="984"/>
      <c r="CZT186" s="984"/>
      <c r="CZU186" s="984"/>
      <c r="CZV186" s="984"/>
      <c r="CZW186" s="984"/>
      <c r="CZX186" s="984"/>
      <c r="CZY186" s="984"/>
      <c r="CZZ186" s="984"/>
      <c r="DAA186" s="984"/>
      <c r="DAB186" s="984"/>
      <c r="DAC186" s="984"/>
      <c r="DAD186" s="984"/>
      <c r="DAE186" s="984"/>
      <c r="DAF186" s="984"/>
      <c r="DAG186" s="984"/>
      <c r="DAH186" s="984"/>
      <c r="DAI186" s="984"/>
      <c r="DAJ186" s="984"/>
      <c r="DAK186" s="984"/>
      <c r="DAL186" s="984"/>
      <c r="DAM186" s="984"/>
      <c r="DAN186" s="984"/>
      <c r="DAO186" s="984"/>
      <c r="DAP186" s="984"/>
      <c r="DAQ186" s="984"/>
      <c r="DAR186" s="984"/>
      <c r="DAS186" s="984"/>
      <c r="DAT186" s="984"/>
      <c r="DAU186" s="984"/>
      <c r="DAV186" s="984"/>
      <c r="DAW186" s="984"/>
      <c r="DAX186" s="984"/>
      <c r="DAY186" s="984"/>
      <c r="DAZ186" s="984"/>
      <c r="DBA186" s="984"/>
      <c r="DBB186" s="984"/>
      <c r="DBC186" s="984"/>
      <c r="DBD186" s="984"/>
      <c r="DBE186" s="984"/>
      <c r="DBF186" s="984"/>
      <c r="DBG186" s="984"/>
      <c r="DBH186" s="984"/>
      <c r="DBI186" s="984"/>
      <c r="DBJ186" s="984"/>
      <c r="DBK186" s="984"/>
      <c r="DBL186" s="984"/>
      <c r="DBM186" s="984"/>
      <c r="DBN186" s="984"/>
      <c r="DBO186" s="984"/>
      <c r="DBP186" s="984"/>
      <c r="DBQ186" s="984"/>
      <c r="DBR186" s="984"/>
      <c r="DBS186" s="984"/>
      <c r="DBT186" s="984"/>
      <c r="DBU186" s="984"/>
      <c r="DBV186" s="984"/>
      <c r="DBW186" s="984"/>
      <c r="DBX186" s="984"/>
      <c r="DBY186" s="984"/>
      <c r="DBZ186" s="984"/>
      <c r="DCA186" s="984"/>
      <c r="DCB186" s="984"/>
      <c r="DCC186" s="984"/>
      <c r="DCD186" s="984"/>
      <c r="DCE186" s="984"/>
      <c r="DCF186" s="984"/>
      <c r="DCG186" s="984"/>
      <c r="DCH186" s="984"/>
      <c r="DCI186" s="984"/>
      <c r="DCJ186" s="984"/>
      <c r="DCK186" s="984"/>
      <c r="DCL186" s="984"/>
      <c r="DCM186" s="984"/>
      <c r="DCN186" s="984"/>
      <c r="DCO186" s="984"/>
      <c r="DCP186" s="984"/>
      <c r="DCQ186" s="984"/>
      <c r="DCR186" s="984"/>
      <c r="DCS186" s="984"/>
      <c r="DCT186" s="984"/>
      <c r="DCU186" s="984"/>
      <c r="DCV186" s="984"/>
      <c r="DCW186" s="984"/>
      <c r="DCX186" s="984"/>
      <c r="DCY186" s="984"/>
      <c r="DCZ186" s="984"/>
      <c r="DDA186" s="984"/>
      <c r="DDB186" s="984"/>
      <c r="DDC186" s="984"/>
      <c r="DDD186" s="984"/>
      <c r="DDE186" s="984"/>
      <c r="DDF186" s="984"/>
      <c r="DDG186" s="984"/>
      <c r="DDH186" s="984"/>
      <c r="DDI186" s="984"/>
      <c r="DDJ186" s="984"/>
      <c r="DDK186" s="984"/>
      <c r="DDL186" s="984"/>
      <c r="DDM186" s="984"/>
      <c r="DDN186" s="984"/>
      <c r="DDO186" s="984"/>
      <c r="DDP186" s="984"/>
      <c r="DDQ186" s="984"/>
      <c r="DDR186" s="984"/>
      <c r="DDS186" s="984"/>
      <c r="DDT186" s="984"/>
      <c r="DDU186" s="984"/>
      <c r="DDV186" s="984"/>
      <c r="DDW186" s="984"/>
      <c r="DDX186" s="984"/>
      <c r="DDY186" s="984"/>
      <c r="DDZ186" s="984"/>
      <c r="DEA186" s="984"/>
      <c r="DEB186" s="984"/>
      <c r="DEC186" s="984"/>
      <c r="DED186" s="984"/>
      <c r="DEE186" s="984"/>
      <c r="DEF186" s="984"/>
      <c r="DEG186" s="984"/>
      <c r="DEH186" s="984"/>
      <c r="DEI186" s="984"/>
      <c r="DEJ186" s="984"/>
      <c r="DEK186" s="984"/>
      <c r="DEL186" s="984"/>
      <c r="DEM186" s="984"/>
      <c r="DEN186" s="984"/>
      <c r="DEO186" s="984"/>
      <c r="DEP186" s="984"/>
      <c r="DEQ186" s="984"/>
      <c r="DER186" s="984"/>
      <c r="DES186" s="984"/>
      <c r="DET186" s="984"/>
      <c r="DEU186" s="984"/>
      <c r="DEV186" s="984"/>
      <c r="DEW186" s="984"/>
      <c r="DEX186" s="984"/>
      <c r="DEY186" s="984"/>
      <c r="DEZ186" s="984"/>
      <c r="DFA186" s="984"/>
      <c r="DFB186" s="984"/>
      <c r="DFC186" s="984"/>
      <c r="DFD186" s="984"/>
      <c r="DFE186" s="984"/>
      <c r="DFF186" s="984"/>
      <c r="DFG186" s="984"/>
      <c r="DFH186" s="984"/>
      <c r="DFI186" s="984"/>
      <c r="DFJ186" s="984"/>
      <c r="DFK186" s="984"/>
      <c r="DFL186" s="984"/>
      <c r="DFM186" s="984"/>
      <c r="DFN186" s="984"/>
      <c r="DFO186" s="984"/>
      <c r="DFP186" s="984"/>
      <c r="DFQ186" s="984"/>
      <c r="DFR186" s="984"/>
      <c r="DFS186" s="984"/>
      <c r="DFT186" s="984"/>
      <c r="DFU186" s="984"/>
      <c r="DFV186" s="984"/>
      <c r="DFW186" s="984"/>
      <c r="DFX186" s="984"/>
      <c r="DFY186" s="984"/>
      <c r="DFZ186" s="984"/>
      <c r="DGA186" s="984"/>
      <c r="DGB186" s="984"/>
      <c r="DGC186" s="984"/>
      <c r="DGD186" s="984"/>
      <c r="DGE186" s="984"/>
      <c r="DGF186" s="984"/>
      <c r="DGG186" s="984"/>
      <c r="DGH186" s="984"/>
      <c r="DGI186" s="984"/>
      <c r="DGJ186" s="984"/>
      <c r="DGK186" s="984"/>
      <c r="DGL186" s="984"/>
      <c r="DGM186" s="984"/>
      <c r="DGN186" s="984"/>
      <c r="DGO186" s="984"/>
      <c r="DGP186" s="984"/>
      <c r="DGQ186" s="984"/>
      <c r="DGR186" s="984"/>
      <c r="DGS186" s="984"/>
      <c r="DGT186" s="984"/>
      <c r="DGU186" s="984"/>
      <c r="DGV186" s="984"/>
      <c r="DGW186" s="984"/>
      <c r="DGX186" s="984"/>
      <c r="DGY186" s="984"/>
      <c r="DGZ186" s="984"/>
      <c r="DHA186" s="984"/>
      <c r="DHB186" s="984"/>
      <c r="DHC186" s="984"/>
      <c r="DHD186" s="984"/>
      <c r="DHE186" s="984"/>
      <c r="DHF186" s="984"/>
      <c r="DHG186" s="984"/>
      <c r="DHH186" s="984"/>
      <c r="DHI186" s="984"/>
      <c r="DHJ186" s="984"/>
      <c r="DHK186" s="984"/>
      <c r="DHL186" s="984"/>
      <c r="DHM186" s="984"/>
      <c r="DHN186" s="984"/>
      <c r="DHO186" s="984"/>
      <c r="DHP186" s="984"/>
      <c r="DHQ186" s="984"/>
      <c r="DHR186" s="984"/>
      <c r="DHS186" s="984"/>
      <c r="DHT186" s="984"/>
      <c r="DHU186" s="984"/>
      <c r="DHV186" s="984"/>
      <c r="DHW186" s="984"/>
      <c r="DHX186" s="984"/>
      <c r="DHY186" s="984"/>
      <c r="DHZ186" s="984"/>
      <c r="DIA186" s="984"/>
      <c r="DIB186" s="984"/>
      <c r="DIC186" s="984"/>
      <c r="DID186" s="984"/>
      <c r="DIE186" s="984"/>
      <c r="DIF186" s="984"/>
      <c r="DIG186" s="984"/>
      <c r="DIH186" s="984"/>
      <c r="DII186" s="984"/>
      <c r="DIJ186" s="984"/>
      <c r="DIK186" s="984"/>
      <c r="DIL186" s="984"/>
      <c r="DIM186" s="984"/>
      <c r="DIN186" s="984"/>
      <c r="DIO186" s="984"/>
      <c r="DIP186" s="984"/>
      <c r="DIQ186" s="984"/>
      <c r="DIR186" s="984"/>
      <c r="DIS186" s="984"/>
      <c r="DIT186" s="984"/>
      <c r="DIU186" s="984"/>
      <c r="DIV186" s="984"/>
      <c r="DIW186" s="984"/>
      <c r="DIX186" s="984"/>
      <c r="DIY186" s="984"/>
      <c r="DIZ186" s="984"/>
      <c r="DJA186" s="984"/>
      <c r="DJB186" s="984"/>
      <c r="DJC186" s="984"/>
      <c r="DJD186" s="984"/>
      <c r="DJE186" s="984"/>
      <c r="DJF186" s="984"/>
      <c r="DJG186" s="984"/>
      <c r="DJH186" s="984"/>
      <c r="DJI186" s="984"/>
      <c r="DJJ186" s="984"/>
      <c r="DJK186" s="984"/>
      <c r="DJL186" s="984"/>
      <c r="DJM186" s="984"/>
      <c r="DJN186" s="984"/>
      <c r="DJO186" s="984"/>
      <c r="DJP186" s="984"/>
      <c r="DJQ186" s="984"/>
      <c r="DJR186" s="984"/>
      <c r="DJS186" s="984"/>
      <c r="DJT186" s="984"/>
      <c r="DJU186" s="984"/>
      <c r="DJV186" s="984"/>
      <c r="DJW186" s="984"/>
      <c r="DJX186" s="984"/>
      <c r="DJY186" s="984"/>
      <c r="DJZ186" s="984"/>
      <c r="DKA186" s="984"/>
      <c r="DKB186" s="984"/>
      <c r="DKC186" s="984"/>
      <c r="DKD186" s="984"/>
      <c r="DKE186" s="984"/>
      <c r="DKF186" s="984"/>
      <c r="DKG186" s="984"/>
      <c r="DKH186" s="984"/>
      <c r="DKI186" s="984"/>
      <c r="DKJ186" s="984"/>
      <c r="DKK186" s="984"/>
      <c r="DKL186" s="984"/>
      <c r="DKM186" s="984"/>
      <c r="DKN186" s="984"/>
      <c r="DKO186" s="984"/>
      <c r="DKP186" s="984"/>
      <c r="DKQ186" s="984"/>
      <c r="DKR186" s="984"/>
      <c r="DKS186" s="984"/>
      <c r="DKT186" s="984"/>
      <c r="DKU186" s="984"/>
      <c r="DKV186" s="984"/>
      <c r="DKW186" s="984"/>
      <c r="DKX186" s="984"/>
      <c r="DKY186" s="984"/>
      <c r="DKZ186" s="984"/>
      <c r="DLA186" s="984"/>
      <c r="DLB186" s="984"/>
      <c r="DLC186" s="984"/>
      <c r="DLD186" s="984"/>
      <c r="DLE186" s="984"/>
      <c r="DLF186" s="984"/>
      <c r="DLG186" s="984"/>
      <c r="DLH186" s="984"/>
      <c r="DLI186" s="984"/>
      <c r="DLJ186" s="984"/>
      <c r="DLK186" s="984"/>
      <c r="DLL186" s="984"/>
      <c r="DLM186" s="984"/>
      <c r="DLN186" s="984"/>
      <c r="DLO186" s="984"/>
      <c r="DLP186" s="984"/>
      <c r="DLQ186" s="984"/>
      <c r="DLR186" s="984"/>
      <c r="DLS186" s="984"/>
      <c r="DLT186" s="984"/>
      <c r="DLU186" s="984"/>
      <c r="DLV186" s="984"/>
      <c r="DLW186" s="984"/>
      <c r="DLX186" s="984"/>
      <c r="DLY186" s="984"/>
      <c r="DLZ186" s="984"/>
      <c r="DMA186" s="984"/>
      <c r="DMB186" s="984"/>
      <c r="DMC186" s="984"/>
      <c r="DMD186" s="984"/>
      <c r="DME186" s="984"/>
      <c r="DMF186" s="984"/>
      <c r="DMG186" s="984"/>
      <c r="DMH186" s="984"/>
      <c r="DMI186" s="984"/>
      <c r="DMJ186" s="984"/>
      <c r="DMK186" s="984"/>
      <c r="DML186" s="984"/>
      <c r="DMM186" s="984"/>
      <c r="DMN186" s="984"/>
      <c r="DMO186" s="984"/>
      <c r="DMP186" s="984"/>
      <c r="DMQ186" s="984"/>
      <c r="DMR186" s="984"/>
      <c r="DMS186" s="984"/>
      <c r="DMT186" s="984"/>
      <c r="DMU186" s="984"/>
      <c r="DMV186" s="984"/>
      <c r="DMW186" s="984"/>
      <c r="DMX186" s="984"/>
      <c r="DMY186" s="984"/>
      <c r="DMZ186" s="984"/>
      <c r="DNA186" s="984"/>
      <c r="DNB186" s="984"/>
      <c r="DNC186" s="984"/>
      <c r="DND186" s="984"/>
      <c r="DNE186" s="984"/>
      <c r="DNF186" s="984"/>
      <c r="DNG186" s="984"/>
      <c r="DNH186" s="984"/>
      <c r="DNI186" s="984"/>
      <c r="DNJ186" s="984"/>
      <c r="DNK186" s="984"/>
      <c r="DNL186" s="984"/>
      <c r="DNM186" s="984"/>
      <c r="DNN186" s="984"/>
      <c r="DNO186" s="984"/>
      <c r="DNP186" s="984"/>
      <c r="DNQ186" s="984"/>
      <c r="DNR186" s="984"/>
      <c r="DNS186" s="984"/>
      <c r="DNT186" s="984"/>
      <c r="DNU186" s="984"/>
      <c r="DNV186" s="984"/>
      <c r="DNW186" s="984"/>
      <c r="DNX186" s="984"/>
      <c r="DNY186" s="984"/>
      <c r="DNZ186" s="984"/>
      <c r="DOA186" s="984"/>
      <c r="DOB186" s="984"/>
      <c r="DOC186" s="984"/>
      <c r="DOD186" s="984"/>
      <c r="DOE186" s="984"/>
      <c r="DOF186" s="984"/>
      <c r="DOG186" s="984"/>
      <c r="DOH186" s="984"/>
      <c r="DOI186" s="984"/>
      <c r="DOJ186" s="984"/>
      <c r="DOK186" s="984"/>
      <c r="DOL186" s="984"/>
      <c r="DOM186" s="984"/>
      <c r="DON186" s="984"/>
      <c r="DOO186" s="984"/>
      <c r="DOP186" s="984"/>
      <c r="DOQ186" s="984"/>
      <c r="DOR186" s="984"/>
      <c r="DOS186" s="984"/>
      <c r="DOT186" s="984"/>
      <c r="DOU186" s="984"/>
      <c r="DOV186" s="984"/>
      <c r="DOW186" s="984"/>
      <c r="DOX186" s="984"/>
      <c r="DOY186" s="984"/>
      <c r="DOZ186" s="984"/>
      <c r="DPA186" s="984"/>
      <c r="DPB186" s="984"/>
      <c r="DPC186" s="984"/>
      <c r="DPD186" s="984"/>
      <c r="DPE186" s="984"/>
      <c r="DPF186" s="984"/>
      <c r="DPG186" s="984"/>
      <c r="DPH186" s="984"/>
      <c r="DPI186" s="984"/>
      <c r="DPJ186" s="984"/>
      <c r="DPK186" s="984"/>
      <c r="DPL186" s="984"/>
      <c r="DPM186" s="984"/>
      <c r="DPN186" s="984"/>
      <c r="DPO186" s="984"/>
      <c r="DPP186" s="984"/>
      <c r="DPQ186" s="984"/>
      <c r="DPR186" s="984"/>
      <c r="DPS186" s="984"/>
      <c r="DPT186" s="984"/>
      <c r="DPU186" s="984"/>
      <c r="DPV186" s="984"/>
      <c r="DPW186" s="984"/>
      <c r="DPX186" s="984"/>
      <c r="DPY186" s="984"/>
      <c r="DPZ186" s="984"/>
      <c r="DQA186" s="984"/>
      <c r="DQB186" s="984"/>
      <c r="DQC186" s="984"/>
      <c r="DQD186" s="984"/>
      <c r="DQE186" s="984"/>
      <c r="DQF186" s="984"/>
      <c r="DQG186" s="984"/>
      <c r="DQH186" s="984"/>
      <c r="DQI186" s="984"/>
      <c r="DQJ186" s="984"/>
      <c r="DQK186" s="984"/>
      <c r="DQL186" s="984"/>
      <c r="DQM186" s="984"/>
      <c r="DQN186" s="984"/>
      <c r="DQO186" s="984"/>
      <c r="DQP186" s="984"/>
      <c r="DQQ186" s="984"/>
      <c r="DQR186" s="984"/>
      <c r="DQS186" s="984"/>
      <c r="DQT186" s="984"/>
      <c r="DQU186" s="984"/>
      <c r="DQV186" s="984"/>
      <c r="DQW186" s="984"/>
      <c r="DQX186" s="984"/>
      <c r="DQY186" s="984"/>
      <c r="DQZ186" s="984"/>
      <c r="DRA186" s="984"/>
      <c r="DRB186" s="984"/>
      <c r="DRC186" s="984"/>
      <c r="DRD186" s="984"/>
      <c r="DRE186" s="984"/>
      <c r="DRF186" s="984"/>
      <c r="DRG186" s="984"/>
      <c r="DRH186" s="984"/>
      <c r="DRI186" s="984"/>
      <c r="DRJ186" s="984"/>
      <c r="DRK186" s="984"/>
      <c r="DRL186" s="984"/>
      <c r="DRM186" s="984"/>
      <c r="DRN186" s="984"/>
      <c r="DRO186" s="984"/>
      <c r="DRP186" s="984"/>
      <c r="DRQ186" s="984"/>
      <c r="DRR186" s="984"/>
      <c r="DRS186" s="984"/>
      <c r="DRT186" s="984"/>
      <c r="DRU186" s="984"/>
      <c r="DRV186" s="984"/>
      <c r="DRW186" s="984"/>
      <c r="DRX186" s="984"/>
      <c r="DRY186" s="984"/>
      <c r="DRZ186" s="984"/>
      <c r="DSA186" s="984"/>
      <c r="DSB186" s="984"/>
      <c r="DSC186" s="984"/>
      <c r="DSD186" s="984"/>
      <c r="DSE186" s="984"/>
      <c r="DSF186" s="984"/>
      <c r="DSG186" s="984"/>
      <c r="DSH186" s="984"/>
      <c r="DSI186" s="984"/>
      <c r="DSJ186" s="984"/>
      <c r="DSK186" s="984"/>
      <c r="DSL186" s="984"/>
      <c r="DSM186" s="984"/>
      <c r="DSN186" s="984"/>
      <c r="DSO186" s="984"/>
      <c r="DSP186" s="984"/>
      <c r="DSQ186" s="984"/>
      <c r="DSR186" s="984"/>
      <c r="DSS186" s="984"/>
      <c r="DST186" s="984"/>
      <c r="DSU186" s="984"/>
      <c r="DSV186" s="984"/>
      <c r="DSW186" s="984"/>
      <c r="DSX186" s="984"/>
      <c r="DSY186" s="984"/>
      <c r="DSZ186" s="984"/>
      <c r="DTA186" s="984"/>
      <c r="DTB186" s="984"/>
      <c r="DTC186" s="984"/>
      <c r="DTD186" s="984"/>
      <c r="DTE186" s="984"/>
      <c r="DTF186" s="984"/>
      <c r="DTG186" s="984"/>
      <c r="DTH186" s="984"/>
      <c r="DTI186" s="984"/>
      <c r="DTJ186" s="984"/>
      <c r="DTK186" s="984"/>
      <c r="DTL186" s="984"/>
      <c r="DTM186" s="984"/>
      <c r="DTN186" s="984"/>
      <c r="DTO186" s="984"/>
      <c r="DTP186" s="984"/>
      <c r="DTQ186" s="984"/>
      <c r="DTR186" s="984"/>
      <c r="DTS186" s="984"/>
      <c r="DTT186" s="984"/>
      <c r="DTU186" s="984"/>
      <c r="DTV186" s="984"/>
      <c r="DTW186" s="984"/>
      <c r="DTX186" s="984"/>
      <c r="DTY186" s="984"/>
      <c r="DTZ186" s="984"/>
      <c r="DUA186" s="984"/>
      <c r="DUB186" s="984"/>
      <c r="DUC186" s="984"/>
      <c r="DUD186" s="984"/>
      <c r="DUE186" s="984"/>
      <c r="DUF186" s="984"/>
      <c r="DUG186" s="984"/>
      <c r="DUH186" s="984"/>
      <c r="DUI186" s="984"/>
      <c r="DUJ186" s="984"/>
      <c r="DUK186" s="984"/>
      <c r="DUL186" s="984"/>
      <c r="DUM186" s="984"/>
      <c r="DUN186" s="984"/>
      <c r="DUO186" s="984"/>
      <c r="DUP186" s="984"/>
      <c r="DUQ186" s="984"/>
      <c r="DUR186" s="984"/>
      <c r="DUS186" s="984"/>
      <c r="DUT186" s="984"/>
      <c r="DUU186" s="984"/>
      <c r="DUV186" s="984"/>
      <c r="DUW186" s="984"/>
      <c r="DUX186" s="984"/>
      <c r="DUY186" s="984"/>
      <c r="DUZ186" s="984"/>
      <c r="DVA186" s="984"/>
      <c r="DVB186" s="984"/>
      <c r="DVC186" s="984"/>
      <c r="DVD186" s="984"/>
      <c r="DVE186" s="984"/>
      <c r="DVF186" s="984"/>
      <c r="DVG186" s="984"/>
      <c r="DVH186" s="984"/>
      <c r="DVI186" s="984"/>
      <c r="DVJ186" s="984"/>
      <c r="DVK186" s="984"/>
      <c r="DVL186" s="984"/>
      <c r="DVM186" s="984"/>
      <c r="DVN186" s="984"/>
      <c r="DVO186" s="984"/>
      <c r="DVP186" s="984"/>
      <c r="DVQ186" s="984"/>
      <c r="DVR186" s="984"/>
      <c r="DVS186" s="984"/>
      <c r="DVT186" s="984"/>
      <c r="DVU186" s="984"/>
      <c r="DVV186" s="984"/>
      <c r="DVW186" s="984"/>
      <c r="DVX186" s="984"/>
      <c r="DVY186" s="984"/>
      <c r="DVZ186" s="984"/>
      <c r="DWA186" s="984"/>
      <c r="DWB186" s="984"/>
      <c r="DWC186" s="984"/>
      <c r="DWD186" s="984"/>
      <c r="DWE186" s="984"/>
      <c r="DWF186" s="984"/>
      <c r="DWG186" s="984"/>
      <c r="DWH186" s="984"/>
      <c r="DWI186" s="984"/>
      <c r="DWJ186" s="984"/>
      <c r="DWK186" s="984"/>
      <c r="DWL186" s="984"/>
      <c r="DWM186" s="984"/>
      <c r="DWN186" s="984"/>
      <c r="DWO186" s="984"/>
      <c r="DWP186" s="984"/>
      <c r="DWQ186" s="984"/>
      <c r="DWR186" s="984"/>
      <c r="DWS186" s="984"/>
      <c r="DWT186" s="984"/>
      <c r="DWU186" s="984"/>
      <c r="DWV186" s="984"/>
      <c r="DWW186" s="984"/>
      <c r="DWX186" s="984"/>
      <c r="DWY186" s="984"/>
      <c r="DWZ186" s="984"/>
      <c r="DXA186" s="984"/>
      <c r="DXB186" s="984"/>
      <c r="DXC186" s="984"/>
      <c r="DXD186" s="984"/>
      <c r="DXE186" s="984"/>
      <c r="DXF186" s="984"/>
      <c r="DXG186" s="984"/>
      <c r="DXH186" s="984"/>
      <c r="DXI186" s="984"/>
      <c r="DXJ186" s="984"/>
      <c r="DXK186" s="984"/>
      <c r="DXL186" s="984"/>
      <c r="DXM186" s="984"/>
      <c r="DXN186" s="984"/>
      <c r="DXO186" s="984"/>
      <c r="DXP186" s="984"/>
      <c r="DXQ186" s="984"/>
      <c r="DXR186" s="984"/>
      <c r="DXS186" s="984"/>
      <c r="DXT186" s="984"/>
      <c r="DXU186" s="984"/>
      <c r="DXV186" s="984"/>
      <c r="DXW186" s="984"/>
      <c r="DXX186" s="984"/>
      <c r="DXY186" s="984"/>
      <c r="DXZ186" s="984"/>
      <c r="DYA186" s="984"/>
      <c r="DYB186" s="984"/>
      <c r="DYC186" s="984"/>
      <c r="DYD186" s="984"/>
      <c r="DYE186" s="984"/>
      <c r="DYF186" s="984"/>
      <c r="DYG186" s="984"/>
      <c r="DYH186" s="984"/>
      <c r="DYI186" s="984"/>
      <c r="DYJ186" s="984"/>
      <c r="DYK186" s="984"/>
      <c r="DYL186" s="984"/>
      <c r="DYM186" s="984"/>
      <c r="DYN186" s="984"/>
      <c r="DYO186" s="984"/>
      <c r="DYP186" s="984"/>
      <c r="DYQ186" s="984"/>
      <c r="DYR186" s="984"/>
      <c r="DYS186" s="984"/>
      <c r="DYT186" s="984"/>
      <c r="DYU186" s="984"/>
      <c r="DYV186" s="984"/>
      <c r="DYW186" s="984"/>
      <c r="DYX186" s="984"/>
      <c r="DYY186" s="984"/>
      <c r="DYZ186" s="984"/>
      <c r="DZA186" s="984"/>
      <c r="DZB186" s="984"/>
      <c r="DZC186" s="984"/>
      <c r="DZD186" s="984"/>
      <c r="DZE186" s="984"/>
      <c r="DZF186" s="984"/>
      <c r="DZG186" s="984"/>
      <c r="DZH186" s="984"/>
      <c r="DZI186" s="984"/>
      <c r="DZJ186" s="984"/>
      <c r="DZK186" s="984"/>
      <c r="DZL186" s="984"/>
      <c r="DZM186" s="984"/>
      <c r="DZN186" s="984"/>
      <c r="DZO186" s="984"/>
      <c r="DZP186" s="984"/>
      <c r="DZQ186" s="984"/>
      <c r="DZR186" s="984"/>
      <c r="DZS186" s="984"/>
      <c r="DZT186" s="984"/>
      <c r="DZU186" s="984"/>
      <c r="DZV186" s="984"/>
      <c r="DZW186" s="984"/>
      <c r="DZX186" s="984"/>
      <c r="DZY186" s="984"/>
      <c r="DZZ186" s="984"/>
      <c r="EAA186" s="984"/>
      <c r="EAB186" s="984"/>
      <c r="EAC186" s="984"/>
      <c r="EAD186" s="984"/>
      <c r="EAE186" s="984"/>
      <c r="EAF186" s="984"/>
      <c r="EAG186" s="984"/>
      <c r="EAH186" s="984"/>
      <c r="EAI186" s="984"/>
      <c r="EAJ186" s="984"/>
      <c r="EAK186" s="984"/>
      <c r="EAL186" s="984"/>
      <c r="EAM186" s="984"/>
      <c r="EAN186" s="984"/>
      <c r="EAO186" s="984"/>
      <c r="EAP186" s="984"/>
      <c r="EAQ186" s="984"/>
      <c r="EAR186" s="984"/>
      <c r="EAS186" s="984"/>
      <c r="EAT186" s="984"/>
      <c r="EAU186" s="984"/>
      <c r="EAV186" s="984"/>
      <c r="EAW186" s="984"/>
      <c r="EAX186" s="984"/>
      <c r="EAY186" s="984"/>
      <c r="EAZ186" s="984"/>
      <c r="EBA186" s="984"/>
      <c r="EBB186" s="984"/>
      <c r="EBC186" s="984"/>
      <c r="EBD186" s="984"/>
      <c r="EBE186" s="984"/>
      <c r="EBF186" s="984"/>
      <c r="EBG186" s="984"/>
      <c r="EBH186" s="984"/>
      <c r="EBI186" s="984"/>
      <c r="EBJ186" s="984"/>
      <c r="EBK186" s="984"/>
      <c r="EBL186" s="984"/>
      <c r="EBM186" s="984"/>
      <c r="EBN186" s="984"/>
      <c r="EBO186" s="984"/>
      <c r="EBP186" s="984"/>
      <c r="EBQ186" s="984"/>
      <c r="EBR186" s="984"/>
      <c r="EBS186" s="984"/>
      <c r="EBT186" s="984"/>
      <c r="EBU186" s="984"/>
      <c r="EBV186" s="984"/>
      <c r="EBW186" s="984"/>
      <c r="EBX186" s="984"/>
      <c r="EBY186" s="984"/>
      <c r="EBZ186" s="984"/>
      <c r="ECA186" s="984"/>
      <c r="ECB186" s="984"/>
      <c r="ECC186" s="984"/>
      <c r="ECD186" s="984"/>
      <c r="ECE186" s="984"/>
      <c r="ECF186" s="984"/>
      <c r="ECG186" s="984"/>
      <c r="ECH186" s="984"/>
      <c r="ECI186" s="984"/>
      <c r="ECJ186" s="984"/>
      <c r="ECK186" s="984"/>
      <c r="ECL186" s="984"/>
      <c r="ECM186" s="984"/>
      <c r="ECN186" s="984"/>
      <c r="ECO186" s="984"/>
      <c r="ECP186" s="984"/>
      <c r="ECQ186" s="984"/>
      <c r="ECR186" s="984"/>
      <c r="ECS186" s="984"/>
      <c r="ECT186" s="984"/>
      <c r="ECU186" s="984"/>
      <c r="ECV186" s="984"/>
      <c r="ECW186" s="984"/>
      <c r="ECX186" s="984"/>
      <c r="ECY186" s="984"/>
      <c r="ECZ186" s="984"/>
      <c r="EDA186" s="984"/>
      <c r="EDB186" s="984"/>
      <c r="EDC186" s="984"/>
      <c r="EDD186" s="984"/>
      <c r="EDE186" s="984"/>
      <c r="EDF186" s="984"/>
      <c r="EDG186" s="984"/>
      <c r="EDH186" s="984"/>
      <c r="EDI186" s="984"/>
      <c r="EDJ186" s="984"/>
      <c r="EDK186" s="984"/>
      <c r="EDL186" s="984"/>
      <c r="EDM186" s="984"/>
      <c r="EDN186" s="984"/>
      <c r="EDO186" s="984"/>
      <c r="EDP186" s="984"/>
      <c r="EDQ186" s="984"/>
      <c r="EDR186" s="984"/>
      <c r="EDS186" s="984"/>
      <c r="EDT186" s="984"/>
      <c r="EDU186" s="984"/>
      <c r="EDV186" s="984"/>
      <c r="EDW186" s="984"/>
      <c r="EDX186" s="984"/>
      <c r="EDY186" s="984"/>
      <c r="EDZ186" s="984"/>
      <c r="EEA186" s="984"/>
      <c r="EEB186" s="984"/>
      <c r="EEC186" s="984"/>
      <c r="EED186" s="984"/>
      <c r="EEE186" s="984"/>
      <c r="EEF186" s="984"/>
      <c r="EEG186" s="984"/>
      <c r="EEH186" s="984"/>
      <c r="EEI186" s="984"/>
      <c r="EEJ186" s="984"/>
      <c r="EEK186" s="984"/>
      <c r="EEL186" s="984"/>
      <c r="EEM186" s="984"/>
      <c r="EEN186" s="984"/>
      <c r="EEO186" s="984"/>
      <c r="EEP186" s="984"/>
      <c r="EEQ186" s="984"/>
      <c r="EER186" s="984"/>
      <c r="EES186" s="984"/>
      <c r="EET186" s="984"/>
      <c r="EEU186" s="984"/>
      <c r="EEV186" s="984"/>
      <c r="EEW186" s="984"/>
      <c r="EEX186" s="984"/>
      <c r="EEY186" s="984"/>
      <c r="EEZ186" s="984"/>
      <c r="EFA186" s="984"/>
      <c r="EFB186" s="984"/>
      <c r="EFC186" s="984"/>
      <c r="EFD186" s="984"/>
      <c r="EFE186" s="984"/>
      <c r="EFF186" s="984"/>
      <c r="EFG186" s="984"/>
      <c r="EFH186" s="984"/>
      <c r="EFI186" s="984"/>
      <c r="EFJ186" s="984"/>
      <c r="EFK186" s="984"/>
      <c r="EFL186" s="984"/>
      <c r="EFM186" s="984"/>
      <c r="EFN186" s="984"/>
      <c r="EFO186" s="984"/>
      <c r="EFP186" s="984"/>
      <c r="EFQ186" s="984"/>
      <c r="EFR186" s="984"/>
      <c r="EFS186" s="984"/>
      <c r="EFT186" s="984"/>
      <c r="EFU186" s="984"/>
      <c r="EFV186" s="984"/>
      <c r="EFW186" s="984"/>
      <c r="EFX186" s="984"/>
      <c r="EFY186" s="984"/>
      <c r="EFZ186" s="984"/>
      <c r="EGA186" s="984"/>
      <c r="EGB186" s="984"/>
      <c r="EGC186" s="984"/>
      <c r="EGD186" s="984"/>
      <c r="EGE186" s="984"/>
      <c r="EGF186" s="984"/>
      <c r="EGG186" s="984"/>
      <c r="EGH186" s="984"/>
      <c r="EGI186" s="984"/>
      <c r="EGJ186" s="984"/>
      <c r="EGK186" s="984"/>
      <c r="EGL186" s="984"/>
      <c r="EGM186" s="984"/>
      <c r="EGN186" s="984"/>
      <c r="EGO186" s="984"/>
      <c r="EGP186" s="984"/>
      <c r="EGQ186" s="984"/>
      <c r="EGR186" s="984"/>
      <c r="EGS186" s="984"/>
      <c r="EGT186" s="984"/>
      <c r="EGU186" s="984"/>
      <c r="EGV186" s="984"/>
      <c r="EGW186" s="984"/>
      <c r="EGX186" s="984"/>
      <c r="EGY186" s="984"/>
      <c r="EGZ186" s="984"/>
      <c r="EHA186" s="984"/>
      <c r="EHB186" s="984"/>
      <c r="EHC186" s="984"/>
      <c r="EHD186" s="984"/>
      <c r="EHE186" s="984"/>
      <c r="EHF186" s="984"/>
      <c r="EHG186" s="984"/>
      <c r="EHH186" s="984"/>
      <c r="EHI186" s="984"/>
      <c r="EHJ186" s="984"/>
      <c r="EHK186" s="984"/>
      <c r="EHL186" s="984"/>
      <c r="EHM186" s="984"/>
      <c r="EHN186" s="984"/>
      <c r="EHO186" s="984"/>
      <c r="EHP186" s="984"/>
      <c r="EHQ186" s="984"/>
      <c r="EHR186" s="984"/>
      <c r="EHS186" s="984"/>
      <c r="EHT186" s="984"/>
      <c r="EHU186" s="984"/>
      <c r="EHV186" s="984"/>
      <c r="EHW186" s="984"/>
      <c r="EHX186" s="984"/>
      <c r="EHY186" s="984"/>
      <c r="EHZ186" s="984"/>
      <c r="EIA186" s="984"/>
      <c r="EIB186" s="984"/>
      <c r="EIC186" s="984"/>
      <c r="EID186" s="984"/>
      <c r="EIE186" s="984"/>
      <c r="EIF186" s="984"/>
      <c r="EIG186" s="984"/>
      <c r="EIH186" s="984"/>
      <c r="EII186" s="984"/>
      <c r="EIJ186" s="984"/>
      <c r="EIK186" s="984"/>
      <c r="EIL186" s="984"/>
      <c r="EIM186" s="984"/>
      <c r="EIN186" s="984"/>
      <c r="EIO186" s="984"/>
      <c r="EIP186" s="984"/>
      <c r="EIQ186" s="984"/>
      <c r="EIR186" s="984"/>
      <c r="EIS186" s="984"/>
      <c r="EIT186" s="984"/>
      <c r="EIU186" s="984"/>
      <c r="EIV186" s="984"/>
      <c r="EIW186" s="984"/>
      <c r="EIX186" s="984"/>
      <c r="EIY186" s="984"/>
      <c r="EIZ186" s="984"/>
      <c r="EJA186" s="984"/>
      <c r="EJB186" s="984"/>
      <c r="EJC186" s="984"/>
      <c r="EJD186" s="984"/>
      <c r="EJE186" s="984"/>
      <c r="EJF186" s="984"/>
      <c r="EJG186" s="984"/>
      <c r="EJH186" s="984"/>
      <c r="EJI186" s="984"/>
      <c r="EJJ186" s="984"/>
      <c r="EJK186" s="984"/>
      <c r="EJL186" s="984"/>
      <c r="EJM186" s="984"/>
      <c r="EJN186" s="984"/>
      <c r="EJO186" s="984"/>
      <c r="EJP186" s="984"/>
      <c r="EJQ186" s="984"/>
      <c r="EJR186" s="984"/>
      <c r="EJS186" s="984"/>
      <c r="EJT186" s="984"/>
      <c r="EJU186" s="984"/>
      <c r="EJV186" s="984"/>
      <c r="EJW186" s="984"/>
      <c r="EJX186" s="984"/>
      <c r="EJY186" s="984"/>
      <c r="EJZ186" s="984"/>
      <c r="EKA186" s="984"/>
      <c r="EKB186" s="984"/>
      <c r="EKC186" s="984"/>
      <c r="EKD186" s="984"/>
      <c r="EKE186" s="984"/>
      <c r="EKF186" s="984"/>
      <c r="EKG186" s="984"/>
      <c r="EKH186" s="984"/>
      <c r="EKI186" s="984"/>
      <c r="EKJ186" s="984"/>
      <c r="EKK186" s="984"/>
      <c r="EKL186" s="984"/>
      <c r="EKM186" s="984"/>
      <c r="EKN186" s="984"/>
      <c r="EKO186" s="984"/>
      <c r="EKP186" s="984"/>
      <c r="EKQ186" s="984"/>
      <c r="EKR186" s="984"/>
      <c r="EKS186" s="984"/>
      <c r="EKT186" s="984"/>
      <c r="EKU186" s="984"/>
      <c r="EKV186" s="984"/>
      <c r="EKW186" s="984"/>
      <c r="EKX186" s="984"/>
      <c r="EKY186" s="984"/>
      <c r="EKZ186" s="984"/>
      <c r="ELA186" s="984"/>
      <c r="ELB186" s="984"/>
      <c r="ELC186" s="984"/>
      <c r="ELD186" s="984"/>
      <c r="ELE186" s="984"/>
      <c r="ELF186" s="984"/>
      <c r="ELG186" s="984"/>
      <c r="ELH186" s="984"/>
      <c r="ELI186" s="984"/>
      <c r="ELJ186" s="984"/>
      <c r="ELK186" s="984"/>
      <c r="ELL186" s="984"/>
      <c r="ELM186" s="984"/>
      <c r="ELN186" s="984"/>
      <c r="ELO186" s="984"/>
      <c r="ELP186" s="984"/>
      <c r="ELQ186" s="984"/>
      <c r="ELR186" s="984"/>
      <c r="ELS186" s="984"/>
      <c r="ELT186" s="984"/>
      <c r="ELU186" s="984"/>
      <c r="ELV186" s="984"/>
      <c r="ELW186" s="984"/>
      <c r="ELX186" s="984"/>
      <c r="ELY186" s="984"/>
      <c r="ELZ186" s="984"/>
      <c r="EMA186" s="984"/>
      <c r="EMB186" s="984"/>
      <c r="EMC186" s="984"/>
      <c r="EMD186" s="984"/>
      <c r="EME186" s="984"/>
      <c r="EMF186" s="984"/>
      <c r="EMG186" s="984"/>
      <c r="EMH186" s="984"/>
      <c r="EMI186" s="984"/>
      <c r="EMJ186" s="984"/>
      <c r="EMK186" s="984"/>
      <c r="EML186" s="984"/>
      <c r="EMM186" s="984"/>
      <c r="EMN186" s="984"/>
      <c r="EMO186" s="984"/>
      <c r="EMP186" s="984"/>
      <c r="EMQ186" s="984"/>
      <c r="EMR186" s="984"/>
      <c r="EMS186" s="984"/>
      <c r="EMT186" s="984"/>
      <c r="EMU186" s="984"/>
      <c r="EMV186" s="984"/>
      <c r="EMW186" s="984"/>
      <c r="EMX186" s="984"/>
      <c r="EMY186" s="984"/>
      <c r="EMZ186" s="984"/>
      <c r="ENA186" s="984"/>
      <c r="ENB186" s="984"/>
      <c r="ENC186" s="984"/>
      <c r="END186" s="984"/>
      <c r="ENE186" s="984"/>
      <c r="ENF186" s="984"/>
      <c r="ENG186" s="984"/>
      <c r="ENH186" s="984"/>
      <c r="ENI186" s="984"/>
      <c r="ENJ186" s="984"/>
      <c r="ENK186" s="984"/>
      <c r="ENL186" s="984"/>
      <c r="ENM186" s="984"/>
      <c r="ENN186" s="984"/>
      <c r="ENO186" s="984"/>
      <c r="ENP186" s="984"/>
      <c r="ENQ186" s="984"/>
      <c r="ENR186" s="984"/>
      <c r="ENS186" s="984"/>
      <c r="ENT186" s="984"/>
      <c r="ENU186" s="984"/>
      <c r="ENV186" s="984"/>
      <c r="ENW186" s="984"/>
      <c r="ENX186" s="984"/>
      <c r="ENY186" s="984"/>
      <c r="ENZ186" s="984"/>
      <c r="EOA186" s="984"/>
      <c r="EOB186" s="984"/>
      <c r="EOC186" s="984"/>
      <c r="EOD186" s="984"/>
      <c r="EOE186" s="984"/>
      <c r="EOF186" s="984"/>
      <c r="EOG186" s="984"/>
      <c r="EOH186" s="984"/>
      <c r="EOI186" s="984"/>
      <c r="EOJ186" s="984"/>
      <c r="EOK186" s="984"/>
      <c r="EOL186" s="984"/>
      <c r="EOM186" s="984"/>
      <c r="EON186" s="984"/>
      <c r="EOO186" s="984"/>
      <c r="EOP186" s="984"/>
      <c r="EOQ186" s="984"/>
      <c r="EOR186" s="984"/>
      <c r="EOS186" s="984"/>
      <c r="EOT186" s="984"/>
      <c r="EOU186" s="984"/>
      <c r="EOV186" s="984"/>
      <c r="EOW186" s="984"/>
      <c r="EOX186" s="984"/>
      <c r="EOY186" s="984"/>
      <c r="EOZ186" s="984"/>
      <c r="EPA186" s="984"/>
      <c r="EPB186" s="984"/>
      <c r="EPC186" s="984"/>
      <c r="EPD186" s="984"/>
      <c r="EPE186" s="984"/>
      <c r="EPF186" s="984"/>
      <c r="EPG186" s="984"/>
      <c r="EPH186" s="984"/>
      <c r="EPI186" s="984"/>
      <c r="EPJ186" s="984"/>
      <c r="EPK186" s="984"/>
      <c r="EPL186" s="984"/>
      <c r="EPM186" s="984"/>
      <c r="EPN186" s="984"/>
      <c r="EPO186" s="984"/>
      <c r="EPP186" s="984"/>
      <c r="EPQ186" s="984"/>
      <c r="EPR186" s="984"/>
      <c r="EPS186" s="984"/>
      <c r="EPT186" s="984"/>
      <c r="EPU186" s="984"/>
      <c r="EPV186" s="984"/>
      <c r="EPW186" s="984"/>
      <c r="EPX186" s="984"/>
      <c r="EPY186" s="984"/>
      <c r="EPZ186" s="984"/>
      <c r="EQA186" s="984"/>
      <c r="EQB186" s="984"/>
      <c r="EQC186" s="984"/>
      <c r="EQD186" s="984"/>
      <c r="EQE186" s="984"/>
      <c r="EQF186" s="984"/>
      <c r="EQG186" s="984"/>
      <c r="EQH186" s="984"/>
      <c r="EQI186" s="984"/>
      <c r="EQJ186" s="984"/>
      <c r="EQK186" s="984"/>
      <c r="EQL186" s="984"/>
      <c r="EQM186" s="984"/>
      <c r="EQN186" s="984"/>
      <c r="EQO186" s="984"/>
      <c r="EQP186" s="984"/>
      <c r="EQQ186" s="984"/>
      <c r="EQR186" s="984"/>
      <c r="EQS186" s="984"/>
      <c r="EQT186" s="984"/>
      <c r="EQU186" s="984"/>
      <c r="EQV186" s="984"/>
      <c r="EQW186" s="984"/>
      <c r="EQX186" s="984"/>
      <c r="EQY186" s="984"/>
      <c r="EQZ186" s="984"/>
      <c r="ERA186" s="984"/>
      <c r="ERB186" s="984"/>
      <c r="ERC186" s="984"/>
      <c r="ERD186" s="984"/>
      <c r="ERE186" s="984"/>
      <c r="ERF186" s="984"/>
      <c r="ERG186" s="984"/>
      <c r="ERH186" s="984"/>
      <c r="ERI186" s="984"/>
      <c r="ERJ186" s="984"/>
      <c r="ERK186" s="984"/>
      <c r="ERL186" s="984"/>
      <c r="ERM186" s="984"/>
      <c r="ERN186" s="984"/>
      <c r="ERO186" s="984"/>
      <c r="ERP186" s="984"/>
      <c r="ERQ186" s="984"/>
      <c r="ERR186" s="984"/>
      <c r="ERS186" s="984"/>
      <c r="ERT186" s="984"/>
      <c r="ERU186" s="984"/>
      <c r="ERV186" s="984"/>
      <c r="ERW186" s="984"/>
      <c r="ERX186" s="984"/>
      <c r="ERY186" s="984"/>
      <c r="ERZ186" s="984"/>
      <c r="ESA186" s="984"/>
      <c r="ESB186" s="984"/>
      <c r="ESC186" s="984"/>
      <c r="ESD186" s="984"/>
      <c r="ESE186" s="984"/>
      <c r="ESF186" s="984"/>
      <c r="ESG186" s="984"/>
      <c r="ESH186" s="984"/>
      <c r="ESI186" s="984"/>
      <c r="ESJ186" s="984"/>
      <c r="ESK186" s="984"/>
      <c r="ESL186" s="984"/>
      <c r="ESM186" s="984"/>
      <c r="ESN186" s="984"/>
      <c r="ESO186" s="984"/>
      <c r="ESP186" s="984"/>
      <c r="ESQ186" s="984"/>
      <c r="ESR186" s="984"/>
      <c r="ESS186" s="984"/>
      <c r="EST186" s="984"/>
      <c r="ESU186" s="984"/>
      <c r="ESV186" s="984"/>
      <c r="ESW186" s="984"/>
      <c r="ESX186" s="984"/>
      <c r="ESY186" s="984"/>
      <c r="ESZ186" s="984"/>
      <c r="ETA186" s="984"/>
      <c r="ETB186" s="984"/>
      <c r="ETC186" s="984"/>
      <c r="ETD186" s="984"/>
      <c r="ETE186" s="984"/>
      <c r="ETF186" s="984"/>
      <c r="ETG186" s="984"/>
      <c r="ETH186" s="984"/>
      <c r="ETI186" s="984"/>
      <c r="ETJ186" s="984"/>
      <c r="ETK186" s="984"/>
      <c r="ETL186" s="984"/>
      <c r="ETM186" s="984"/>
      <c r="ETN186" s="984"/>
      <c r="ETO186" s="984"/>
      <c r="ETP186" s="984"/>
      <c r="ETQ186" s="984"/>
      <c r="ETR186" s="984"/>
      <c r="ETS186" s="984"/>
      <c r="ETT186" s="984"/>
      <c r="ETU186" s="984"/>
      <c r="ETV186" s="984"/>
      <c r="ETW186" s="984"/>
      <c r="ETX186" s="984"/>
      <c r="ETY186" s="984"/>
      <c r="ETZ186" s="984"/>
      <c r="EUA186" s="984"/>
      <c r="EUB186" s="984"/>
      <c r="EUC186" s="984"/>
      <c r="EUD186" s="984"/>
      <c r="EUE186" s="984"/>
      <c r="EUF186" s="984"/>
      <c r="EUG186" s="984"/>
      <c r="EUH186" s="984"/>
      <c r="EUI186" s="984"/>
      <c r="EUJ186" s="984"/>
      <c r="EUK186" s="984"/>
      <c r="EUL186" s="984"/>
      <c r="EUM186" s="984"/>
      <c r="EUN186" s="984"/>
      <c r="EUO186" s="984"/>
      <c r="EUP186" s="984"/>
      <c r="EUQ186" s="984"/>
      <c r="EUR186" s="984"/>
      <c r="EUS186" s="984"/>
      <c r="EUT186" s="984"/>
      <c r="EUU186" s="984"/>
      <c r="EUV186" s="984"/>
      <c r="EUW186" s="984"/>
      <c r="EUX186" s="984"/>
      <c r="EUY186" s="984"/>
      <c r="EUZ186" s="984"/>
      <c r="EVA186" s="984"/>
      <c r="EVB186" s="984"/>
      <c r="EVC186" s="984"/>
      <c r="EVD186" s="984"/>
      <c r="EVE186" s="984"/>
      <c r="EVF186" s="984"/>
      <c r="EVG186" s="984"/>
      <c r="EVH186" s="984"/>
      <c r="EVI186" s="984"/>
      <c r="EVJ186" s="984"/>
      <c r="EVK186" s="984"/>
      <c r="EVL186" s="984"/>
      <c r="EVM186" s="984"/>
      <c r="EVN186" s="984"/>
      <c r="EVO186" s="984"/>
      <c r="EVP186" s="984"/>
      <c r="EVQ186" s="984"/>
      <c r="EVR186" s="984"/>
      <c r="EVS186" s="984"/>
      <c r="EVT186" s="984"/>
      <c r="EVU186" s="984"/>
      <c r="EVV186" s="984"/>
      <c r="EVW186" s="984"/>
      <c r="EVX186" s="984"/>
      <c r="EVY186" s="984"/>
      <c r="EVZ186" s="984"/>
      <c r="EWA186" s="984"/>
      <c r="EWB186" s="984"/>
      <c r="EWC186" s="984"/>
      <c r="EWD186" s="984"/>
      <c r="EWE186" s="984"/>
      <c r="EWF186" s="984"/>
      <c r="EWG186" s="984"/>
      <c r="EWH186" s="984"/>
      <c r="EWI186" s="984"/>
      <c r="EWJ186" s="984"/>
      <c r="EWK186" s="984"/>
      <c r="EWL186" s="984"/>
      <c r="EWM186" s="984"/>
      <c r="EWN186" s="984"/>
      <c r="EWO186" s="984"/>
      <c r="EWP186" s="984"/>
      <c r="EWQ186" s="984"/>
      <c r="EWR186" s="984"/>
      <c r="EWS186" s="984"/>
      <c r="EWT186" s="984"/>
      <c r="EWU186" s="984"/>
      <c r="EWV186" s="984"/>
      <c r="EWW186" s="984"/>
      <c r="EWX186" s="984"/>
      <c r="EWY186" s="984"/>
      <c r="EWZ186" s="984"/>
      <c r="EXA186" s="984"/>
      <c r="EXB186" s="984"/>
      <c r="EXC186" s="984"/>
      <c r="EXD186" s="984"/>
      <c r="EXE186" s="984"/>
      <c r="EXF186" s="984"/>
      <c r="EXG186" s="984"/>
      <c r="EXH186" s="984"/>
      <c r="EXI186" s="984"/>
      <c r="EXJ186" s="984"/>
      <c r="EXK186" s="984"/>
      <c r="EXL186" s="984"/>
      <c r="EXM186" s="984"/>
      <c r="EXN186" s="984"/>
      <c r="EXO186" s="984"/>
      <c r="EXP186" s="984"/>
      <c r="EXQ186" s="984"/>
      <c r="EXR186" s="984"/>
      <c r="EXS186" s="984"/>
      <c r="EXT186" s="984"/>
      <c r="EXU186" s="984"/>
      <c r="EXV186" s="984"/>
      <c r="EXW186" s="984"/>
      <c r="EXX186" s="984"/>
      <c r="EXY186" s="984"/>
      <c r="EXZ186" s="984"/>
      <c r="EYA186" s="984"/>
      <c r="EYB186" s="984"/>
      <c r="EYC186" s="984"/>
      <c r="EYD186" s="984"/>
      <c r="EYE186" s="984"/>
      <c r="EYF186" s="984"/>
      <c r="EYG186" s="984"/>
      <c r="EYH186" s="984"/>
      <c r="EYI186" s="984"/>
      <c r="EYJ186" s="984"/>
      <c r="EYK186" s="984"/>
      <c r="EYL186" s="984"/>
      <c r="EYM186" s="984"/>
      <c r="EYN186" s="984"/>
      <c r="EYO186" s="984"/>
      <c r="EYP186" s="984"/>
      <c r="EYQ186" s="984"/>
      <c r="EYR186" s="984"/>
      <c r="EYS186" s="984"/>
      <c r="EYT186" s="984"/>
      <c r="EYU186" s="984"/>
      <c r="EYV186" s="984"/>
      <c r="EYW186" s="984"/>
      <c r="EYX186" s="984"/>
      <c r="EYY186" s="984"/>
      <c r="EYZ186" s="984"/>
      <c r="EZA186" s="984"/>
      <c r="EZB186" s="984"/>
      <c r="EZC186" s="984"/>
      <c r="EZD186" s="984"/>
      <c r="EZE186" s="984"/>
      <c r="EZF186" s="984"/>
      <c r="EZG186" s="984"/>
      <c r="EZH186" s="984"/>
      <c r="EZI186" s="984"/>
      <c r="EZJ186" s="984"/>
      <c r="EZK186" s="984"/>
      <c r="EZL186" s="984"/>
      <c r="EZM186" s="984"/>
      <c r="EZN186" s="984"/>
      <c r="EZO186" s="984"/>
      <c r="EZP186" s="984"/>
      <c r="EZQ186" s="984"/>
      <c r="EZR186" s="984"/>
      <c r="EZS186" s="984"/>
      <c r="EZT186" s="984"/>
      <c r="EZU186" s="984"/>
      <c r="EZV186" s="984"/>
      <c r="EZW186" s="984"/>
      <c r="EZX186" s="984"/>
      <c r="EZY186" s="984"/>
      <c r="EZZ186" s="984"/>
      <c r="FAA186" s="984"/>
      <c r="FAB186" s="984"/>
      <c r="FAC186" s="984"/>
      <c r="FAD186" s="984"/>
      <c r="FAE186" s="984"/>
      <c r="FAF186" s="984"/>
      <c r="FAG186" s="984"/>
      <c r="FAH186" s="984"/>
      <c r="FAI186" s="984"/>
      <c r="FAJ186" s="984"/>
      <c r="FAK186" s="984"/>
      <c r="FAL186" s="984"/>
      <c r="FAM186" s="984"/>
      <c r="FAN186" s="984"/>
      <c r="FAO186" s="984"/>
      <c r="FAP186" s="984"/>
      <c r="FAQ186" s="984"/>
      <c r="FAR186" s="984"/>
      <c r="FAS186" s="984"/>
      <c r="FAT186" s="984"/>
      <c r="FAU186" s="984"/>
      <c r="FAV186" s="984"/>
      <c r="FAW186" s="984"/>
      <c r="FAX186" s="984"/>
      <c r="FAY186" s="984"/>
      <c r="FAZ186" s="984"/>
      <c r="FBA186" s="984"/>
      <c r="FBB186" s="984"/>
      <c r="FBC186" s="984"/>
      <c r="FBD186" s="984"/>
      <c r="FBE186" s="984"/>
      <c r="FBF186" s="984"/>
      <c r="FBG186" s="984"/>
      <c r="FBH186" s="984"/>
      <c r="FBI186" s="984"/>
      <c r="FBJ186" s="984"/>
      <c r="FBK186" s="984"/>
      <c r="FBL186" s="984"/>
      <c r="FBM186" s="984"/>
      <c r="FBN186" s="984"/>
      <c r="FBO186" s="984"/>
      <c r="FBP186" s="984"/>
      <c r="FBQ186" s="984"/>
      <c r="FBR186" s="984"/>
      <c r="FBS186" s="984"/>
      <c r="FBT186" s="984"/>
      <c r="FBU186" s="984"/>
      <c r="FBV186" s="984"/>
      <c r="FBW186" s="984"/>
      <c r="FBX186" s="984"/>
      <c r="FBY186" s="984"/>
      <c r="FBZ186" s="984"/>
      <c r="FCA186" s="984"/>
      <c r="FCB186" s="984"/>
      <c r="FCC186" s="984"/>
      <c r="FCD186" s="984"/>
      <c r="FCE186" s="984"/>
      <c r="FCF186" s="984"/>
      <c r="FCG186" s="984"/>
      <c r="FCH186" s="984"/>
      <c r="FCI186" s="984"/>
      <c r="FCJ186" s="984"/>
      <c r="FCK186" s="984"/>
      <c r="FCL186" s="984"/>
      <c r="FCM186" s="984"/>
      <c r="FCN186" s="984"/>
      <c r="FCO186" s="984"/>
      <c r="FCP186" s="984"/>
      <c r="FCQ186" s="984"/>
      <c r="FCR186" s="984"/>
      <c r="FCS186" s="984"/>
      <c r="FCT186" s="984"/>
      <c r="FCU186" s="984"/>
      <c r="FCV186" s="984"/>
      <c r="FCW186" s="984"/>
      <c r="FCX186" s="984"/>
      <c r="FCY186" s="984"/>
      <c r="FCZ186" s="984"/>
      <c r="FDA186" s="984"/>
      <c r="FDB186" s="984"/>
      <c r="FDC186" s="984"/>
      <c r="FDD186" s="984"/>
      <c r="FDE186" s="984"/>
      <c r="FDF186" s="984"/>
      <c r="FDG186" s="984"/>
      <c r="FDH186" s="984"/>
      <c r="FDI186" s="984"/>
      <c r="FDJ186" s="984"/>
      <c r="FDK186" s="984"/>
      <c r="FDL186" s="984"/>
      <c r="FDM186" s="984"/>
      <c r="FDN186" s="984"/>
      <c r="FDO186" s="984"/>
      <c r="FDP186" s="984"/>
      <c r="FDQ186" s="984"/>
      <c r="FDR186" s="984"/>
      <c r="FDS186" s="984"/>
      <c r="FDT186" s="984"/>
      <c r="FDU186" s="984"/>
      <c r="FDV186" s="984"/>
      <c r="FDW186" s="984"/>
      <c r="FDX186" s="984"/>
      <c r="FDY186" s="984"/>
      <c r="FDZ186" s="984"/>
      <c r="FEA186" s="984"/>
      <c r="FEB186" s="984"/>
      <c r="FEC186" s="984"/>
      <c r="FED186" s="984"/>
      <c r="FEE186" s="984"/>
      <c r="FEF186" s="984"/>
      <c r="FEG186" s="984"/>
      <c r="FEH186" s="984"/>
      <c r="FEI186" s="984"/>
      <c r="FEJ186" s="984"/>
      <c r="FEK186" s="984"/>
      <c r="FEL186" s="984"/>
      <c r="FEM186" s="984"/>
      <c r="FEN186" s="984"/>
      <c r="FEO186" s="984"/>
      <c r="FEP186" s="984"/>
      <c r="FEQ186" s="984"/>
      <c r="FER186" s="984"/>
      <c r="FES186" s="984"/>
      <c r="FET186" s="984"/>
      <c r="FEU186" s="984"/>
      <c r="FEV186" s="984"/>
      <c r="FEW186" s="984"/>
      <c r="FEX186" s="984"/>
      <c r="FEY186" s="984"/>
      <c r="FEZ186" s="984"/>
      <c r="FFA186" s="984"/>
      <c r="FFB186" s="984"/>
      <c r="FFC186" s="984"/>
      <c r="FFD186" s="984"/>
      <c r="FFE186" s="984"/>
      <c r="FFF186" s="984"/>
      <c r="FFG186" s="984"/>
      <c r="FFH186" s="984"/>
      <c r="FFI186" s="984"/>
      <c r="FFJ186" s="984"/>
      <c r="FFK186" s="984"/>
      <c r="FFL186" s="984"/>
      <c r="FFM186" s="984"/>
      <c r="FFN186" s="984"/>
      <c r="FFO186" s="984"/>
      <c r="FFP186" s="984"/>
      <c r="FFQ186" s="984"/>
      <c r="FFR186" s="984"/>
      <c r="FFS186" s="984"/>
      <c r="FFT186" s="984"/>
      <c r="FFU186" s="984"/>
      <c r="FFV186" s="984"/>
      <c r="FFW186" s="984"/>
      <c r="FFX186" s="984"/>
      <c r="FFY186" s="984"/>
      <c r="FFZ186" s="984"/>
      <c r="FGA186" s="984"/>
      <c r="FGB186" s="984"/>
      <c r="FGC186" s="984"/>
      <c r="FGD186" s="984"/>
      <c r="FGE186" s="984"/>
      <c r="FGF186" s="984"/>
      <c r="FGG186" s="984"/>
      <c r="FGH186" s="984"/>
      <c r="FGI186" s="984"/>
      <c r="FGJ186" s="984"/>
      <c r="FGK186" s="984"/>
      <c r="FGL186" s="984"/>
      <c r="FGM186" s="984"/>
      <c r="FGN186" s="984"/>
      <c r="FGO186" s="984"/>
      <c r="FGP186" s="984"/>
      <c r="FGQ186" s="984"/>
      <c r="FGR186" s="984"/>
      <c r="FGS186" s="984"/>
      <c r="FGT186" s="984"/>
      <c r="FGU186" s="984"/>
      <c r="FGV186" s="984"/>
      <c r="FGW186" s="984"/>
      <c r="FGX186" s="984"/>
      <c r="FGY186" s="984"/>
      <c r="FGZ186" s="984"/>
      <c r="FHA186" s="984"/>
      <c r="FHB186" s="984"/>
      <c r="FHC186" s="984"/>
      <c r="FHD186" s="984"/>
      <c r="FHE186" s="984"/>
      <c r="FHF186" s="984"/>
      <c r="FHG186" s="984"/>
      <c r="FHH186" s="984"/>
      <c r="FHI186" s="984"/>
      <c r="FHJ186" s="984"/>
      <c r="FHK186" s="984"/>
      <c r="FHL186" s="984"/>
      <c r="FHM186" s="984"/>
      <c r="FHN186" s="984"/>
      <c r="FHO186" s="984"/>
      <c r="FHP186" s="984"/>
      <c r="FHQ186" s="984"/>
      <c r="FHR186" s="984"/>
      <c r="FHS186" s="984"/>
      <c r="FHT186" s="984"/>
      <c r="FHU186" s="984"/>
      <c r="FHV186" s="984"/>
      <c r="FHW186" s="984"/>
      <c r="FHX186" s="984"/>
      <c r="FHY186" s="984"/>
      <c r="FHZ186" s="984"/>
      <c r="FIA186" s="984"/>
      <c r="FIB186" s="984"/>
      <c r="FIC186" s="984"/>
      <c r="FID186" s="984"/>
      <c r="FIE186" s="984"/>
      <c r="FIF186" s="984"/>
      <c r="FIG186" s="984"/>
      <c r="FIH186" s="984"/>
      <c r="FII186" s="984"/>
      <c r="FIJ186" s="984"/>
      <c r="FIK186" s="984"/>
      <c r="FIL186" s="984"/>
      <c r="FIM186" s="984"/>
      <c r="FIN186" s="984"/>
      <c r="FIO186" s="984"/>
      <c r="FIP186" s="984"/>
      <c r="FIQ186" s="984"/>
      <c r="FIR186" s="984"/>
      <c r="FIS186" s="984"/>
      <c r="FIT186" s="984"/>
      <c r="FIU186" s="984"/>
      <c r="FIV186" s="984"/>
      <c r="FIW186" s="984"/>
      <c r="FIX186" s="984"/>
      <c r="FIY186" s="984"/>
      <c r="FIZ186" s="984"/>
      <c r="FJA186" s="984"/>
      <c r="FJB186" s="984"/>
      <c r="FJC186" s="984"/>
      <c r="FJD186" s="984"/>
      <c r="FJE186" s="984"/>
      <c r="FJF186" s="984"/>
      <c r="FJG186" s="984"/>
      <c r="FJH186" s="984"/>
      <c r="FJI186" s="984"/>
      <c r="FJJ186" s="984"/>
      <c r="FJK186" s="984"/>
      <c r="FJL186" s="984"/>
      <c r="FJM186" s="984"/>
      <c r="FJN186" s="984"/>
      <c r="FJO186" s="984"/>
      <c r="FJP186" s="984"/>
      <c r="FJQ186" s="984"/>
      <c r="FJR186" s="984"/>
      <c r="FJS186" s="984"/>
      <c r="FJT186" s="984"/>
      <c r="FJU186" s="984"/>
      <c r="FJV186" s="984"/>
      <c r="FJW186" s="984"/>
      <c r="FJX186" s="984"/>
      <c r="FJY186" s="984"/>
      <c r="FJZ186" s="984"/>
      <c r="FKA186" s="984"/>
      <c r="FKB186" s="984"/>
      <c r="FKC186" s="984"/>
      <c r="FKD186" s="984"/>
      <c r="FKE186" s="984"/>
      <c r="FKF186" s="984"/>
      <c r="FKG186" s="984"/>
      <c r="FKH186" s="984"/>
      <c r="FKI186" s="984"/>
      <c r="FKJ186" s="984"/>
      <c r="FKK186" s="984"/>
      <c r="FKL186" s="984"/>
      <c r="FKM186" s="984"/>
      <c r="FKN186" s="984"/>
      <c r="FKO186" s="984"/>
      <c r="FKP186" s="984"/>
      <c r="FKQ186" s="984"/>
      <c r="FKR186" s="984"/>
      <c r="FKS186" s="984"/>
      <c r="FKT186" s="984"/>
      <c r="FKU186" s="984"/>
      <c r="FKV186" s="984"/>
      <c r="FKW186" s="984"/>
      <c r="FKX186" s="984"/>
      <c r="FKY186" s="984"/>
      <c r="FKZ186" s="984"/>
      <c r="FLA186" s="984"/>
      <c r="FLB186" s="984"/>
      <c r="FLC186" s="984"/>
      <c r="FLD186" s="984"/>
      <c r="FLE186" s="984"/>
      <c r="FLF186" s="984"/>
      <c r="FLG186" s="984"/>
      <c r="FLH186" s="984"/>
      <c r="FLI186" s="984"/>
      <c r="FLJ186" s="984"/>
      <c r="FLK186" s="984"/>
      <c r="FLL186" s="984"/>
      <c r="FLM186" s="984"/>
      <c r="FLN186" s="984"/>
      <c r="FLO186" s="984"/>
      <c r="FLP186" s="984"/>
      <c r="FLQ186" s="984"/>
      <c r="FLR186" s="984"/>
      <c r="FLS186" s="984"/>
      <c r="FLT186" s="984"/>
      <c r="FLU186" s="984"/>
      <c r="FLV186" s="984"/>
      <c r="FLW186" s="984"/>
      <c r="FLX186" s="984"/>
      <c r="FLY186" s="984"/>
      <c r="FLZ186" s="984"/>
      <c r="FMA186" s="984"/>
      <c r="FMB186" s="984"/>
      <c r="FMC186" s="984"/>
      <c r="FMD186" s="984"/>
      <c r="FME186" s="984"/>
      <c r="FMF186" s="984"/>
      <c r="FMG186" s="984"/>
      <c r="FMH186" s="984"/>
      <c r="FMI186" s="984"/>
      <c r="FMJ186" s="984"/>
      <c r="FMK186" s="984"/>
      <c r="FML186" s="984"/>
      <c r="FMM186" s="984"/>
      <c r="FMN186" s="984"/>
      <c r="FMO186" s="984"/>
      <c r="FMP186" s="984"/>
      <c r="FMQ186" s="984"/>
      <c r="FMR186" s="984"/>
      <c r="FMS186" s="984"/>
      <c r="FMT186" s="984"/>
      <c r="FMU186" s="984"/>
      <c r="FMV186" s="984"/>
      <c r="FMW186" s="984"/>
      <c r="FMX186" s="984"/>
      <c r="FMY186" s="984"/>
      <c r="FMZ186" s="984"/>
      <c r="FNA186" s="984"/>
      <c r="FNB186" s="984"/>
      <c r="FNC186" s="984"/>
      <c r="FND186" s="984"/>
      <c r="FNE186" s="984"/>
      <c r="FNF186" s="984"/>
      <c r="FNG186" s="984"/>
      <c r="FNH186" s="984"/>
      <c r="FNI186" s="984"/>
      <c r="FNJ186" s="984"/>
      <c r="FNK186" s="984"/>
      <c r="FNL186" s="984"/>
      <c r="FNM186" s="984"/>
      <c r="FNN186" s="984"/>
      <c r="FNO186" s="984"/>
      <c r="FNP186" s="984"/>
      <c r="FNQ186" s="984"/>
      <c r="FNR186" s="984"/>
      <c r="FNS186" s="984"/>
      <c r="FNT186" s="984"/>
      <c r="FNU186" s="984"/>
      <c r="FNV186" s="984"/>
      <c r="FNW186" s="984"/>
      <c r="FNX186" s="984"/>
      <c r="FNY186" s="984"/>
      <c r="FNZ186" s="984"/>
      <c r="FOA186" s="984"/>
      <c r="FOB186" s="984"/>
      <c r="FOC186" s="984"/>
      <c r="FOD186" s="984"/>
      <c r="FOE186" s="984"/>
      <c r="FOF186" s="984"/>
      <c r="FOG186" s="984"/>
      <c r="FOH186" s="984"/>
      <c r="FOI186" s="984"/>
      <c r="FOJ186" s="984"/>
      <c r="FOK186" s="984"/>
      <c r="FOL186" s="984"/>
      <c r="FOM186" s="984"/>
      <c r="FON186" s="984"/>
      <c r="FOO186" s="984"/>
      <c r="FOP186" s="984"/>
      <c r="FOQ186" s="984"/>
      <c r="FOR186" s="984"/>
      <c r="FOS186" s="984"/>
      <c r="FOT186" s="984"/>
      <c r="FOU186" s="984"/>
      <c r="FOV186" s="984"/>
      <c r="FOW186" s="984"/>
      <c r="FOX186" s="984"/>
      <c r="FOY186" s="984"/>
      <c r="FOZ186" s="984"/>
      <c r="FPA186" s="984"/>
      <c r="FPB186" s="984"/>
      <c r="FPC186" s="984"/>
      <c r="FPD186" s="984"/>
      <c r="FPE186" s="984"/>
      <c r="FPF186" s="984"/>
      <c r="FPG186" s="984"/>
      <c r="FPH186" s="984"/>
      <c r="FPI186" s="984"/>
      <c r="FPJ186" s="984"/>
      <c r="FPK186" s="984"/>
      <c r="FPL186" s="984"/>
      <c r="FPM186" s="984"/>
      <c r="FPN186" s="984"/>
      <c r="FPO186" s="984"/>
      <c r="FPP186" s="984"/>
      <c r="FPQ186" s="984"/>
      <c r="FPR186" s="984"/>
      <c r="FPS186" s="984"/>
      <c r="FPT186" s="984"/>
      <c r="FPU186" s="984"/>
      <c r="FPV186" s="984"/>
      <c r="FPW186" s="984"/>
      <c r="FPX186" s="984"/>
      <c r="FPY186" s="984"/>
      <c r="FPZ186" s="984"/>
      <c r="FQA186" s="984"/>
      <c r="FQB186" s="984"/>
      <c r="FQC186" s="984"/>
      <c r="FQD186" s="984"/>
      <c r="FQE186" s="984"/>
      <c r="FQF186" s="984"/>
      <c r="FQG186" s="984"/>
      <c r="FQH186" s="984"/>
      <c r="FQI186" s="984"/>
      <c r="FQJ186" s="984"/>
      <c r="FQK186" s="984"/>
      <c r="FQL186" s="984"/>
      <c r="FQM186" s="984"/>
      <c r="FQN186" s="984"/>
      <c r="FQO186" s="984"/>
      <c r="FQP186" s="984"/>
      <c r="FQQ186" s="984"/>
      <c r="FQR186" s="984"/>
      <c r="FQS186" s="984"/>
      <c r="FQT186" s="984"/>
      <c r="FQU186" s="984"/>
      <c r="FQV186" s="984"/>
      <c r="FQW186" s="984"/>
      <c r="FQX186" s="984"/>
      <c r="FQY186" s="984"/>
      <c r="FQZ186" s="984"/>
      <c r="FRA186" s="984"/>
      <c r="FRB186" s="984"/>
      <c r="FRC186" s="984"/>
      <c r="FRD186" s="984"/>
      <c r="FRE186" s="984"/>
      <c r="FRF186" s="984"/>
      <c r="FRG186" s="984"/>
      <c r="FRH186" s="984"/>
      <c r="FRI186" s="984"/>
      <c r="FRJ186" s="984"/>
      <c r="FRK186" s="984"/>
      <c r="FRL186" s="984"/>
      <c r="FRM186" s="984"/>
      <c r="FRN186" s="984"/>
      <c r="FRO186" s="984"/>
      <c r="FRP186" s="984"/>
      <c r="FRQ186" s="984"/>
      <c r="FRR186" s="984"/>
      <c r="FRS186" s="984"/>
      <c r="FRT186" s="984"/>
      <c r="FRU186" s="984"/>
      <c r="FRV186" s="984"/>
      <c r="FRW186" s="984"/>
      <c r="FRX186" s="984"/>
      <c r="FRY186" s="984"/>
      <c r="FRZ186" s="984"/>
      <c r="FSA186" s="984"/>
      <c r="FSB186" s="984"/>
      <c r="FSC186" s="984"/>
      <c r="FSD186" s="984"/>
      <c r="FSE186" s="984"/>
      <c r="FSF186" s="984"/>
      <c r="FSG186" s="984"/>
      <c r="FSH186" s="984"/>
      <c r="FSI186" s="984"/>
      <c r="FSJ186" s="984"/>
      <c r="FSK186" s="984"/>
      <c r="FSL186" s="984"/>
      <c r="FSM186" s="984"/>
      <c r="FSN186" s="984"/>
      <c r="FSO186" s="984"/>
      <c r="FSP186" s="984"/>
      <c r="FSQ186" s="984"/>
      <c r="FSR186" s="984"/>
      <c r="FSS186" s="984"/>
      <c r="FST186" s="984"/>
      <c r="FSU186" s="984"/>
      <c r="FSV186" s="984"/>
      <c r="FSW186" s="984"/>
      <c r="FSX186" s="984"/>
      <c r="FSY186" s="984"/>
      <c r="FSZ186" s="984"/>
      <c r="FTA186" s="984"/>
      <c r="FTB186" s="984"/>
      <c r="FTC186" s="984"/>
      <c r="FTD186" s="984"/>
      <c r="FTE186" s="984"/>
      <c r="FTF186" s="984"/>
      <c r="FTG186" s="984"/>
      <c r="FTH186" s="984"/>
      <c r="FTI186" s="984"/>
      <c r="FTJ186" s="984"/>
      <c r="FTK186" s="984"/>
      <c r="FTL186" s="984"/>
      <c r="FTM186" s="984"/>
      <c r="FTN186" s="984"/>
      <c r="FTO186" s="984"/>
      <c r="FTP186" s="984"/>
      <c r="FTQ186" s="984"/>
      <c r="FTR186" s="984"/>
      <c r="FTS186" s="984"/>
      <c r="FTT186" s="984"/>
      <c r="FTU186" s="984"/>
      <c r="FTV186" s="984"/>
      <c r="FTW186" s="984"/>
      <c r="FTX186" s="984"/>
      <c r="FTY186" s="984"/>
      <c r="FTZ186" s="984"/>
      <c r="FUA186" s="984"/>
      <c r="FUB186" s="984"/>
      <c r="FUC186" s="984"/>
      <c r="FUD186" s="984"/>
      <c r="FUE186" s="984"/>
      <c r="FUF186" s="984"/>
      <c r="FUG186" s="984"/>
      <c r="FUH186" s="984"/>
      <c r="FUI186" s="984"/>
      <c r="FUJ186" s="984"/>
      <c r="FUK186" s="984"/>
      <c r="FUL186" s="984"/>
      <c r="FUM186" s="984"/>
      <c r="FUN186" s="984"/>
      <c r="FUO186" s="984"/>
      <c r="FUP186" s="984"/>
      <c r="FUQ186" s="984"/>
      <c r="FUR186" s="984"/>
      <c r="FUS186" s="984"/>
      <c r="FUT186" s="984"/>
      <c r="FUU186" s="984"/>
      <c r="FUV186" s="984"/>
      <c r="FUW186" s="984"/>
      <c r="FUX186" s="984"/>
      <c r="FUY186" s="984"/>
      <c r="FUZ186" s="984"/>
      <c r="FVA186" s="984"/>
      <c r="FVB186" s="984"/>
      <c r="FVC186" s="984"/>
      <c r="FVD186" s="984"/>
      <c r="FVE186" s="984"/>
      <c r="FVF186" s="984"/>
      <c r="FVG186" s="984"/>
      <c r="FVH186" s="984"/>
      <c r="FVI186" s="984"/>
      <c r="FVJ186" s="984"/>
      <c r="FVK186" s="984"/>
      <c r="FVL186" s="984"/>
      <c r="FVM186" s="984"/>
      <c r="FVN186" s="984"/>
      <c r="FVO186" s="984"/>
      <c r="FVP186" s="984"/>
      <c r="FVQ186" s="984"/>
      <c r="FVR186" s="984"/>
      <c r="FVS186" s="984"/>
      <c r="FVT186" s="984"/>
      <c r="FVU186" s="984"/>
      <c r="FVV186" s="984"/>
      <c r="FVW186" s="984"/>
      <c r="FVX186" s="984"/>
      <c r="FVY186" s="984"/>
      <c r="FVZ186" s="984"/>
      <c r="FWA186" s="984"/>
      <c r="FWB186" s="984"/>
      <c r="FWC186" s="984"/>
      <c r="FWD186" s="984"/>
      <c r="FWE186" s="984"/>
      <c r="FWF186" s="984"/>
      <c r="FWG186" s="984"/>
      <c r="FWH186" s="984"/>
      <c r="FWI186" s="984"/>
      <c r="FWJ186" s="984"/>
      <c r="FWK186" s="984"/>
      <c r="FWL186" s="984"/>
      <c r="FWM186" s="984"/>
      <c r="FWN186" s="984"/>
      <c r="FWO186" s="984"/>
      <c r="FWP186" s="984"/>
      <c r="FWQ186" s="984"/>
      <c r="FWR186" s="984"/>
      <c r="FWS186" s="984"/>
      <c r="FWT186" s="984"/>
      <c r="FWU186" s="984"/>
      <c r="FWV186" s="984"/>
      <c r="FWW186" s="984"/>
      <c r="FWX186" s="984"/>
      <c r="FWY186" s="984"/>
      <c r="FWZ186" s="984"/>
      <c r="FXA186" s="984"/>
      <c r="FXB186" s="984"/>
      <c r="FXC186" s="984"/>
      <c r="FXD186" s="984"/>
      <c r="FXE186" s="984"/>
      <c r="FXF186" s="984"/>
      <c r="FXG186" s="984"/>
      <c r="FXH186" s="984"/>
      <c r="FXI186" s="984"/>
      <c r="FXJ186" s="984"/>
      <c r="FXK186" s="984"/>
      <c r="FXL186" s="984"/>
      <c r="FXM186" s="984"/>
      <c r="FXN186" s="984"/>
      <c r="FXO186" s="984"/>
      <c r="FXP186" s="984"/>
      <c r="FXQ186" s="984"/>
      <c r="FXR186" s="984"/>
      <c r="FXS186" s="984"/>
      <c r="FXT186" s="984"/>
      <c r="FXU186" s="984"/>
      <c r="FXV186" s="984"/>
      <c r="FXW186" s="984"/>
      <c r="FXX186" s="984"/>
      <c r="FXY186" s="984"/>
      <c r="FXZ186" s="984"/>
      <c r="FYA186" s="984"/>
      <c r="FYB186" s="984"/>
      <c r="FYC186" s="984"/>
      <c r="FYD186" s="984"/>
      <c r="FYE186" s="984"/>
      <c r="FYF186" s="984"/>
      <c r="FYG186" s="984"/>
      <c r="FYH186" s="984"/>
      <c r="FYI186" s="984"/>
      <c r="FYJ186" s="984"/>
      <c r="FYK186" s="984"/>
      <c r="FYL186" s="984"/>
      <c r="FYM186" s="984"/>
      <c r="FYN186" s="984"/>
      <c r="FYO186" s="984"/>
      <c r="FYP186" s="984"/>
      <c r="FYQ186" s="984"/>
      <c r="FYR186" s="984"/>
      <c r="FYS186" s="984"/>
      <c r="FYT186" s="984"/>
      <c r="FYU186" s="984"/>
      <c r="FYV186" s="984"/>
      <c r="FYW186" s="984"/>
      <c r="FYX186" s="984"/>
      <c r="FYY186" s="984"/>
      <c r="FYZ186" s="984"/>
      <c r="FZA186" s="984"/>
      <c r="FZB186" s="984"/>
      <c r="FZC186" s="984"/>
      <c r="FZD186" s="984"/>
      <c r="FZE186" s="984"/>
      <c r="FZF186" s="984"/>
      <c r="FZG186" s="984"/>
      <c r="FZH186" s="984"/>
      <c r="FZI186" s="984"/>
      <c r="FZJ186" s="984"/>
      <c r="FZK186" s="984"/>
      <c r="FZL186" s="984"/>
      <c r="FZM186" s="984"/>
      <c r="FZN186" s="984"/>
      <c r="FZO186" s="984"/>
      <c r="FZP186" s="984"/>
      <c r="FZQ186" s="984"/>
      <c r="FZR186" s="984"/>
      <c r="FZS186" s="984"/>
      <c r="FZT186" s="984"/>
      <c r="FZU186" s="984"/>
      <c r="FZV186" s="984"/>
      <c r="FZW186" s="984"/>
      <c r="FZX186" s="984"/>
      <c r="FZY186" s="984"/>
      <c r="FZZ186" s="984"/>
      <c r="GAA186" s="984"/>
      <c r="GAB186" s="984"/>
      <c r="GAC186" s="984"/>
      <c r="GAD186" s="984"/>
      <c r="GAE186" s="984"/>
      <c r="GAF186" s="984"/>
      <c r="GAG186" s="984"/>
      <c r="GAH186" s="984"/>
      <c r="GAI186" s="984"/>
      <c r="GAJ186" s="984"/>
      <c r="GAK186" s="984"/>
      <c r="GAL186" s="984"/>
      <c r="GAM186" s="984"/>
      <c r="GAN186" s="984"/>
      <c r="GAO186" s="984"/>
      <c r="GAP186" s="984"/>
      <c r="GAQ186" s="984"/>
      <c r="GAR186" s="984"/>
      <c r="GAS186" s="984"/>
      <c r="GAT186" s="984"/>
      <c r="GAU186" s="984"/>
      <c r="GAV186" s="984"/>
      <c r="GAW186" s="984"/>
      <c r="GAX186" s="984"/>
      <c r="GAY186" s="984"/>
      <c r="GAZ186" s="984"/>
      <c r="GBA186" s="984"/>
      <c r="GBB186" s="984"/>
      <c r="GBC186" s="984"/>
      <c r="GBD186" s="984"/>
      <c r="GBE186" s="984"/>
      <c r="GBF186" s="984"/>
      <c r="GBG186" s="984"/>
      <c r="GBH186" s="984"/>
      <c r="GBI186" s="984"/>
      <c r="GBJ186" s="984"/>
      <c r="GBK186" s="984"/>
      <c r="GBL186" s="984"/>
      <c r="GBM186" s="984"/>
      <c r="GBN186" s="984"/>
      <c r="GBO186" s="984"/>
      <c r="GBP186" s="984"/>
      <c r="GBQ186" s="984"/>
      <c r="GBR186" s="984"/>
      <c r="GBS186" s="984"/>
      <c r="GBT186" s="984"/>
      <c r="GBU186" s="984"/>
      <c r="GBV186" s="984"/>
      <c r="GBW186" s="984"/>
      <c r="GBX186" s="984"/>
      <c r="GBY186" s="984"/>
      <c r="GBZ186" s="984"/>
      <c r="GCA186" s="984"/>
      <c r="GCB186" s="984"/>
      <c r="GCC186" s="984"/>
      <c r="GCD186" s="984"/>
      <c r="GCE186" s="984"/>
      <c r="GCF186" s="984"/>
      <c r="GCG186" s="984"/>
      <c r="GCH186" s="984"/>
      <c r="GCI186" s="984"/>
      <c r="GCJ186" s="984"/>
      <c r="GCK186" s="984"/>
      <c r="GCL186" s="984"/>
      <c r="GCM186" s="984"/>
      <c r="GCN186" s="984"/>
      <c r="GCO186" s="984"/>
      <c r="GCP186" s="984"/>
      <c r="GCQ186" s="984"/>
      <c r="GCR186" s="984"/>
      <c r="GCS186" s="984"/>
      <c r="GCT186" s="984"/>
      <c r="GCU186" s="984"/>
      <c r="GCV186" s="984"/>
      <c r="GCW186" s="984"/>
      <c r="GCX186" s="984"/>
      <c r="GCY186" s="984"/>
      <c r="GCZ186" s="984"/>
      <c r="GDA186" s="984"/>
      <c r="GDB186" s="984"/>
      <c r="GDC186" s="984"/>
      <c r="GDD186" s="984"/>
      <c r="GDE186" s="984"/>
      <c r="GDF186" s="984"/>
      <c r="GDG186" s="984"/>
      <c r="GDH186" s="984"/>
      <c r="GDI186" s="984"/>
      <c r="GDJ186" s="984"/>
      <c r="GDK186" s="984"/>
      <c r="GDL186" s="984"/>
      <c r="GDM186" s="984"/>
      <c r="GDN186" s="984"/>
      <c r="GDO186" s="984"/>
      <c r="GDP186" s="984"/>
      <c r="GDQ186" s="984"/>
      <c r="GDR186" s="984"/>
      <c r="GDS186" s="984"/>
      <c r="GDT186" s="984"/>
      <c r="GDU186" s="984"/>
      <c r="GDV186" s="984"/>
      <c r="GDW186" s="984"/>
      <c r="GDX186" s="984"/>
      <c r="GDY186" s="984"/>
      <c r="GDZ186" s="984"/>
      <c r="GEA186" s="984"/>
      <c r="GEB186" s="984"/>
      <c r="GEC186" s="984"/>
      <c r="GED186" s="984"/>
      <c r="GEE186" s="984"/>
      <c r="GEF186" s="984"/>
      <c r="GEG186" s="984"/>
      <c r="GEH186" s="984"/>
      <c r="GEI186" s="984"/>
      <c r="GEJ186" s="984"/>
      <c r="GEK186" s="984"/>
      <c r="GEL186" s="984"/>
      <c r="GEM186" s="984"/>
      <c r="GEN186" s="984"/>
      <c r="GEO186" s="984"/>
      <c r="GEP186" s="984"/>
      <c r="GEQ186" s="984"/>
      <c r="GER186" s="984"/>
      <c r="GES186" s="984"/>
      <c r="GET186" s="984"/>
      <c r="GEU186" s="984"/>
      <c r="GEV186" s="984"/>
      <c r="GEW186" s="984"/>
      <c r="GEX186" s="984"/>
      <c r="GEY186" s="984"/>
      <c r="GEZ186" s="984"/>
      <c r="GFA186" s="984"/>
      <c r="GFB186" s="984"/>
      <c r="GFC186" s="984"/>
      <c r="GFD186" s="984"/>
      <c r="GFE186" s="984"/>
      <c r="GFF186" s="984"/>
      <c r="GFG186" s="984"/>
      <c r="GFH186" s="984"/>
      <c r="GFI186" s="984"/>
      <c r="GFJ186" s="984"/>
      <c r="GFK186" s="984"/>
      <c r="GFL186" s="984"/>
      <c r="GFM186" s="984"/>
      <c r="GFN186" s="984"/>
      <c r="GFO186" s="984"/>
      <c r="GFP186" s="984"/>
      <c r="GFQ186" s="984"/>
      <c r="GFR186" s="984"/>
      <c r="GFS186" s="984"/>
      <c r="GFT186" s="984"/>
      <c r="GFU186" s="984"/>
      <c r="GFV186" s="984"/>
      <c r="GFW186" s="984"/>
      <c r="GFX186" s="984"/>
      <c r="GFY186" s="984"/>
      <c r="GFZ186" s="984"/>
      <c r="GGA186" s="984"/>
      <c r="GGB186" s="984"/>
      <c r="GGC186" s="984"/>
      <c r="GGD186" s="984"/>
      <c r="GGE186" s="984"/>
      <c r="GGF186" s="984"/>
      <c r="GGG186" s="984"/>
      <c r="GGH186" s="984"/>
      <c r="GGI186" s="984"/>
      <c r="GGJ186" s="984"/>
      <c r="GGK186" s="984"/>
      <c r="GGL186" s="984"/>
      <c r="GGM186" s="984"/>
      <c r="GGN186" s="984"/>
      <c r="GGO186" s="984"/>
      <c r="GGP186" s="984"/>
      <c r="GGQ186" s="984"/>
      <c r="GGR186" s="984"/>
      <c r="GGS186" s="984"/>
      <c r="GGT186" s="984"/>
      <c r="GGU186" s="984"/>
      <c r="GGV186" s="984"/>
      <c r="GGW186" s="984"/>
      <c r="GGX186" s="984"/>
      <c r="GGY186" s="984"/>
      <c r="GGZ186" s="984"/>
      <c r="GHA186" s="984"/>
      <c r="GHB186" s="984"/>
      <c r="GHC186" s="984"/>
      <c r="GHD186" s="984"/>
      <c r="GHE186" s="984"/>
      <c r="GHF186" s="984"/>
      <c r="GHG186" s="984"/>
      <c r="GHH186" s="984"/>
      <c r="GHI186" s="984"/>
      <c r="GHJ186" s="984"/>
      <c r="GHK186" s="984"/>
      <c r="GHL186" s="984"/>
      <c r="GHM186" s="984"/>
      <c r="GHN186" s="984"/>
      <c r="GHO186" s="984"/>
      <c r="GHP186" s="984"/>
      <c r="GHQ186" s="984"/>
      <c r="GHR186" s="984"/>
      <c r="GHS186" s="984"/>
      <c r="GHT186" s="984"/>
      <c r="GHU186" s="984"/>
      <c r="GHV186" s="984"/>
      <c r="GHW186" s="984"/>
      <c r="GHX186" s="984"/>
      <c r="GHY186" s="984"/>
      <c r="GHZ186" s="984"/>
      <c r="GIA186" s="984"/>
      <c r="GIB186" s="984"/>
      <c r="GIC186" s="984"/>
      <c r="GID186" s="984"/>
      <c r="GIE186" s="984"/>
      <c r="GIF186" s="984"/>
      <c r="GIG186" s="984"/>
      <c r="GIH186" s="984"/>
      <c r="GII186" s="984"/>
      <c r="GIJ186" s="984"/>
      <c r="GIK186" s="984"/>
      <c r="GIL186" s="984"/>
      <c r="GIM186" s="984"/>
      <c r="GIN186" s="984"/>
      <c r="GIO186" s="984"/>
      <c r="GIP186" s="984"/>
      <c r="GIQ186" s="984"/>
      <c r="GIR186" s="984"/>
      <c r="GIS186" s="984"/>
      <c r="GIT186" s="984"/>
      <c r="GIU186" s="984"/>
      <c r="GIV186" s="984"/>
      <c r="GIW186" s="984"/>
      <c r="GIX186" s="984"/>
      <c r="GIY186" s="984"/>
      <c r="GIZ186" s="984"/>
      <c r="GJA186" s="984"/>
      <c r="GJB186" s="984"/>
      <c r="GJC186" s="984"/>
      <c r="GJD186" s="984"/>
      <c r="GJE186" s="984"/>
      <c r="GJF186" s="984"/>
      <c r="GJG186" s="984"/>
      <c r="GJH186" s="984"/>
      <c r="GJI186" s="984"/>
      <c r="GJJ186" s="984"/>
      <c r="GJK186" s="984"/>
      <c r="GJL186" s="984"/>
      <c r="GJM186" s="984"/>
      <c r="GJN186" s="984"/>
      <c r="GJO186" s="984"/>
      <c r="GJP186" s="984"/>
      <c r="GJQ186" s="984"/>
      <c r="GJR186" s="984"/>
      <c r="GJS186" s="984"/>
      <c r="GJT186" s="984"/>
      <c r="GJU186" s="984"/>
      <c r="GJV186" s="984"/>
      <c r="GJW186" s="984"/>
      <c r="GJX186" s="984"/>
      <c r="GJY186" s="984"/>
      <c r="GJZ186" s="984"/>
      <c r="GKA186" s="984"/>
      <c r="GKB186" s="984"/>
      <c r="GKC186" s="984"/>
      <c r="GKD186" s="984"/>
      <c r="GKE186" s="984"/>
      <c r="GKF186" s="984"/>
      <c r="GKG186" s="984"/>
      <c r="GKH186" s="984"/>
      <c r="GKI186" s="984"/>
      <c r="GKJ186" s="984"/>
      <c r="GKK186" s="984"/>
      <c r="GKL186" s="984"/>
      <c r="GKM186" s="984"/>
      <c r="GKN186" s="984"/>
      <c r="GKO186" s="984"/>
      <c r="GKP186" s="984"/>
      <c r="GKQ186" s="984"/>
      <c r="GKR186" s="984"/>
      <c r="GKS186" s="984"/>
      <c r="GKT186" s="984"/>
      <c r="GKU186" s="984"/>
      <c r="GKV186" s="984"/>
      <c r="GKW186" s="984"/>
      <c r="GKX186" s="984"/>
      <c r="GKY186" s="984"/>
      <c r="GKZ186" s="984"/>
      <c r="GLA186" s="984"/>
      <c r="GLB186" s="984"/>
      <c r="GLC186" s="984"/>
      <c r="GLD186" s="984"/>
      <c r="GLE186" s="984"/>
      <c r="GLF186" s="984"/>
      <c r="GLG186" s="984"/>
      <c r="GLH186" s="984"/>
      <c r="GLI186" s="984"/>
      <c r="GLJ186" s="984"/>
      <c r="GLK186" s="984"/>
      <c r="GLL186" s="984"/>
      <c r="GLM186" s="984"/>
      <c r="GLN186" s="984"/>
      <c r="GLO186" s="984"/>
      <c r="GLP186" s="984"/>
      <c r="GLQ186" s="984"/>
      <c r="GLR186" s="984"/>
      <c r="GLS186" s="984"/>
      <c r="GLT186" s="984"/>
      <c r="GLU186" s="984"/>
      <c r="GLV186" s="984"/>
      <c r="GLW186" s="984"/>
      <c r="GLX186" s="984"/>
      <c r="GLY186" s="984"/>
      <c r="GLZ186" s="984"/>
      <c r="GMA186" s="984"/>
      <c r="GMB186" s="984"/>
      <c r="GMC186" s="984"/>
      <c r="GMD186" s="984"/>
      <c r="GME186" s="984"/>
      <c r="GMF186" s="984"/>
      <c r="GMG186" s="984"/>
      <c r="GMH186" s="984"/>
      <c r="GMI186" s="984"/>
      <c r="GMJ186" s="984"/>
      <c r="GMK186" s="984"/>
      <c r="GML186" s="984"/>
      <c r="GMM186" s="984"/>
      <c r="GMN186" s="984"/>
      <c r="GMO186" s="984"/>
      <c r="GMP186" s="984"/>
      <c r="GMQ186" s="984"/>
      <c r="GMR186" s="984"/>
      <c r="GMS186" s="984"/>
      <c r="GMT186" s="984"/>
      <c r="GMU186" s="984"/>
      <c r="GMV186" s="984"/>
      <c r="GMW186" s="984"/>
      <c r="GMX186" s="984"/>
      <c r="GMY186" s="984"/>
      <c r="GMZ186" s="984"/>
      <c r="GNA186" s="984"/>
      <c r="GNB186" s="984"/>
      <c r="GNC186" s="984"/>
      <c r="GND186" s="984"/>
      <c r="GNE186" s="984"/>
      <c r="GNF186" s="984"/>
      <c r="GNG186" s="984"/>
      <c r="GNH186" s="984"/>
      <c r="GNI186" s="984"/>
      <c r="GNJ186" s="984"/>
      <c r="GNK186" s="984"/>
      <c r="GNL186" s="984"/>
      <c r="GNM186" s="984"/>
      <c r="GNN186" s="984"/>
      <c r="GNO186" s="984"/>
      <c r="GNP186" s="984"/>
      <c r="GNQ186" s="984"/>
      <c r="GNR186" s="984"/>
      <c r="GNS186" s="984"/>
      <c r="GNT186" s="984"/>
      <c r="GNU186" s="984"/>
      <c r="GNV186" s="984"/>
      <c r="GNW186" s="984"/>
      <c r="GNX186" s="984"/>
      <c r="GNY186" s="984"/>
      <c r="GNZ186" s="984"/>
      <c r="GOA186" s="984"/>
      <c r="GOB186" s="984"/>
      <c r="GOC186" s="984"/>
      <c r="GOD186" s="984"/>
      <c r="GOE186" s="984"/>
      <c r="GOF186" s="984"/>
      <c r="GOG186" s="984"/>
      <c r="GOH186" s="984"/>
      <c r="GOI186" s="984"/>
      <c r="GOJ186" s="984"/>
      <c r="GOK186" s="984"/>
      <c r="GOL186" s="984"/>
      <c r="GOM186" s="984"/>
      <c r="GON186" s="984"/>
      <c r="GOO186" s="984"/>
      <c r="GOP186" s="984"/>
      <c r="GOQ186" s="984"/>
      <c r="GOR186" s="984"/>
      <c r="GOS186" s="984"/>
      <c r="GOT186" s="984"/>
      <c r="GOU186" s="984"/>
      <c r="GOV186" s="984"/>
      <c r="GOW186" s="984"/>
      <c r="GOX186" s="984"/>
      <c r="GOY186" s="984"/>
      <c r="GOZ186" s="984"/>
      <c r="GPA186" s="984"/>
      <c r="GPB186" s="984"/>
      <c r="GPC186" s="984"/>
      <c r="GPD186" s="984"/>
      <c r="GPE186" s="984"/>
      <c r="GPF186" s="984"/>
      <c r="GPG186" s="984"/>
      <c r="GPH186" s="984"/>
      <c r="GPI186" s="984"/>
      <c r="GPJ186" s="984"/>
      <c r="GPK186" s="984"/>
      <c r="GPL186" s="984"/>
      <c r="GPM186" s="984"/>
      <c r="GPN186" s="984"/>
      <c r="GPO186" s="984"/>
      <c r="GPP186" s="984"/>
      <c r="GPQ186" s="984"/>
      <c r="GPR186" s="984"/>
      <c r="GPS186" s="984"/>
      <c r="GPT186" s="984"/>
      <c r="GPU186" s="984"/>
      <c r="GPV186" s="984"/>
      <c r="GPW186" s="984"/>
      <c r="GPX186" s="984"/>
      <c r="GPY186" s="984"/>
      <c r="GPZ186" s="984"/>
      <c r="GQA186" s="984"/>
      <c r="GQB186" s="984"/>
      <c r="GQC186" s="984"/>
      <c r="GQD186" s="984"/>
      <c r="GQE186" s="984"/>
      <c r="GQF186" s="984"/>
      <c r="GQG186" s="984"/>
      <c r="GQH186" s="984"/>
      <c r="GQI186" s="984"/>
      <c r="GQJ186" s="984"/>
      <c r="GQK186" s="984"/>
      <c r="GQL186" s="984"/>
      <c r="GQM186" s="984"/>
      <c r="GQN186" s="984"/>
      <c r="GQO186" s="984"/>
      <c r="GQP186" s="984"/>
      <c r="GQQ186" s="984"/>
      <c r="GQR186" s="984"/>
      <c r="GQS186" s="984"/>
      <c r="GQT186" s="984"/>
      <c r="GQU186" s="984"/>
      <c r="GQV186" s="984"/>
      <c r="GQW186" s="984"/>
      <c r="GQX186" s="984"/>
      <c r="GQY186" s="984"/>
      <c r="GQZ186" s="984"/>
      <c r="GRA186" s="984"/>
      <c r="GRB186" s="984"/>
      <c r="GRC186" s="984"/>
      <c r="GRD186" s="984"/>
      <c r="GRE186" s="984"/>
      <c r="GRF186" s="984"/>
      <c r="GRG186" s="984"/>
      <c r="GRH186" s="984"/>
      <c r="GRI186" s="984"/>
      <c r="GRJ186" s="984"/>
      <c r="GRK186" s="984"/>
      <c r="GRL186" s="984"/>
      <c r="GRM186" s="984"/>
      <c r="GRN186" s="984"/>
      <c r="GRO186" s="984"/>
      <c r="GRP186" s="984"/>
      <c r="GRQ186" s="984"/>
      <c r="GRR186" s="984"/>
      <c r="GRS186" s="984"/>
      <c r="GRT186" s="984"/>
      <c r="GRU186" s="984"/>
      <c r="GRV186" s="984"/>
      <c r="GRW186" s="984"/>
      <c r="GRX186" s="984"/>
      <c r="GRY186" s="984"/>
      <c r="GRZ186" s="984"/>
      <c r="GSA186" s="984"/>
      <c r="GSB186" s="984"/>
      <c r="GSC186" s="984"/>
      <c r="GSD186" s="984"/>
      <c r="GSE186" s="984"/>
      <c r="GSF186" s="984"/>
      <c r="GSG186" s="984"/>
      <c r="GSH186" s="984"/>
      <c r="GSI186" s="984"/>
      <c r="GSJ186" s="984"/>
      <c r="GSK186" s="984"/>
      <c r="GSL186" s="984"/>
      <c r="GSM186" s="984"/>
      <c r="GSN186" s="984"/>
      <c r="GSO186" s="984"/>
      <c r="GSP186" s="984"/>
      <c r="GSQ186" s="984"/>
      <c r="GSR186" s="984"/>
      <c r="GSS186" s="984"/>
      <c r="GST186" s="984"/>
      <c r="GSU186" s="984"/>
      <c r="GSV186" s="984"/>
      <c r="GSW186" s="984"/>
      <c r="GSX186" s="984"/>
      <c r="GSY186" s="984"/>
      <c r="GSZ186" s="984"/>
      <c r="GTA186" s="984"/>
      <c r="GTB186" s="984"/>
      <c r="GTC186" s="984"/>
      <c r="GTD186" s="984"/>
      <c r="GTE186" s="984"/>
      <c r="GTF186" s="984"/>
      <c r="GTG186" s="984"/>
      <c r="GTH186" s="984"/>
      <c r="GTI186" s="984"/>
      <c r="GTJ186" s="984"/>
      <c r="GTK186" s="984"/>
      <c r="GTL186" s="984"/>
      <c r="GTM186" s="984"/>
      <c r="GTN186" s="984"/>
      <c r="GTO186" s="984"/>
      <c r="GTP186" s="984"/>
      <c r="GTQ186" s="984"/>
      <c r="GTR186" s="984"/>
      <c r="GTS186" s="984"/>
      <c r="GTT186" s="984"/>
      <c r="GTU186" s="984"/>
      <c r="GTV186" s="984"/>
      <c r="GTW186" s="984"/>
      <c r="GTX186" s="984"/>
      <c r="GTY186" s="984"/>
      <c r="GTZ186" s="984"/>
      <c r="GUA186" s="984"/>
      <c r="GUB186" s="984"/>
      <c r="GUC186" s="984"/>
      <c r="GUD186" s="984"/>
      <c r="GUE186" s="984"/>
      <c r="GUF186" s="984"/>
      <c r="GUG186" s="984"/>
      <c r="GUH186" s="984"/>
      <c r="GUI186" s="984"/>
      <c r="GUJ186" s="984"/>
      <c r="GUK186" s="984"/>
      <c r="GUL186" s="984"/>
      <c r="GUM186" s="984"/>
      <c r="GUN186" s="984"/>
      <c r="GUO186" s="984"/>
      <c r="GUP186" s="984"/>
      <c r="GUQ186" s="984"/>
      <c r="GUR186" s="984"/>
      <c r="GUS186" s="984"/>
      <c r="GUT186" s="984"/>
      <c r="GUU186" s="984"/>
      <c r="GUV186" s="984"/>
      <c r="GUW186" s="984"/>
      <c r="GUX186" s="984"/>
      <c r="GUY186" s="984"/>
      <c r="GUZ186" s="984"/>
      <c r="GVA186" s="984"/>
      <c r="GVB186" s="984"/>
      <c r="GVC186" s="984"/>
      <c r="GVD186" s="984"/>
      <c r="GVE186" s="984"/>
      <c r="GVF186" s="984"/>
      <c r="GVG186" s="984"/>
      <c r="GVH186" s="984"/>
      <c r="GVI186" s="984"/>
      <c r="GVJ186" s="984"/>
      <c r="GVK186" s="984"/>
      <c r="GVL186" s="984"/>
      <c r="GVM186" s="984"/>
      <c r="GVN186" s="984"/>
      <c r="GVO186" s="984"/>
      <c r="GVP186" s="984"/>
      <c r="GVQ186" s="984"/>
      <c r="GVR186" s="984"/>
      <c r="GVS186" s="984"/>
      <c r="GVT186" s="984"/>
      <c r="GVU186" s="984"/>
      <c r="GVV186" s="984"/>
      <c r="GVW186" s="984"/>
      <c r="GVX186" s="984"/>
      <c r="GVY186" s="984"/>
      <c r="GVZ186" s="984"/>
      <c r="GWA186" s="984"/>
      <c r="GWB186" s="984"/>
      <c r="GWC186" s="984"/>
      <c r="GWD186" s="984"/>
      <c r="GWE186" s="984"/>
      <c r="GWF186" s="984"/>
      <c r="GWG186" s="984"/>
      <c r="GWH186" s="984"/>
      <c r="GWI186" s="984"/>
      <c r="GWJ186" s="984"/>
      <c r="GWK186" s="984"/>
      <c r="GWL186" s="984"/>
      <c r="GWM186" s="984"/>
      <c r="GWN186" s="984"/>
      <c r="GWO186" s="984"/>
      <c r="GWP186" s="984"/>
      <c r="GWQ186" s="984"/>
      <c r="GWR186" s="984"/>
      <c r="GWS186" s="984"/>
      <c r="GWT186" s="984"/>
      <c r="GWU186" s="984"/>
      <c r="GWV186" s="984"/>
      <c r="GWW186" s="984"/>
      <c r="GWX186" s="984"/>
      <c r="GWY186" s="984"/>
      <c r="GWZ186" s="984"/>
      <c r="GXA186" s="984"/>
      <c r="GXB186" s="984"/>
      <c r="GXC186" s="984"/>
      <c r="GXD186" s="984"/>
      <c r="GXE186" s="984"/>
      <c r="GXF186" s="984"/>
      <c r="GXG186" s="984"/>
      <c r="GXH186" s="984"/>
      <c r="GXI186" s="984"/>
      <c r="GXJ186" s="984"/>
      <c r="GXK186" s="984"/>
      <c r="GXL186" s="984"/>
      <c r="GXM186" s="984"/>
      <c r="GXN186" s="984"/>
      <c r="GXO186" s="984"/>
      <c r="GXP186" s="984"/>
      <c r="GXQ186" s="984"/>
      <c r="GXR186" s="984"/>
      <c r="GXS186" s="984"/>
      <c r="GXT186" s="984"/>
      <c r="GXU186" s="984"/>
      <c r="GXV186" s="984"/>
      <c r="GXW186" s="984"/>
      <c r="GXX186" s="984"/>
      <c r="GXY186" s="984"/>
      <c r="GXZ186" s="984"/>
      <c r="GYA186" s="984"/>
      <c r="GYB186" s="984"/>
      <c r="GYC186" s="984"/>
      <c r="GYD186" s="984"/>
      <c r="GYE186" s="984"/>
      <c r="GYF186" s="984"/>
      <c r="GYG186" s="984"/>
      <c r="GYH186" s="984"/>
      <c r="GYI186" s="984"/>
      <c r="GYJ186" s="984"/>
      <c r="GYK186" s="984"/>
      <c r="GYL186" s="984"/>
      <c r="GYM186" s="984"/>
      <c r="GYN186" s="984"/>
      <c r="GYO186" s="984"/>
      <c r="GYP186" s="984"/>
      <c r="GYQ186" s="984"/>
      <c r="GYR186" s="984"/>
      <c r="GYS186" s="984"/>
      <c r="GYT186" s="984"/>
      <c r="GYU186" s="984"/>
      <c r="GYV186" s="984"/>
      <c r="GYW186" s="984"/>
      <c r="GYX186" s="984"/>
      <c r="GYY186" s="984"/>
      <c r="GYZ186" s="984"/>
      <c r="GZA186" s="984"/>
      <c r="GZB186" s="984"/>
      <c r="GZC186" s="984"/>
      <c r="GZD186" s="984"/>
      <c r="GZE186" s="984"/>
      <c r="GZF186" s="984"/>
      <c r="GZG186" s="984"/>
      <c r="GZH186" s="984"/>
      <c r="GZI186" s="984"/>
      <c r="GZJ186" s="984"/>
      <c r="GZK186" s="984"/>
      <c r="GZL186" s="984"/>
      <c r="GZM186" s="984"/>
      <c r="GZN186" s="984"/>
      <c r="GZO186" s="984"/>
      <c r="GZP186" s="984"/>
      <c r="GZQ186" s="984"/>
      <c r="GZR186" s="984"/>
      <c r="GZS186" s="984"/>
      <c r="GZT186" s="984"/>
      <c r="GZU186" s="984"/>
      <c r="GZV186" s="984"/>
      <c r="GZW186" s="984"/>
      <c r="GZX186" s="984"/>
      <c r="GZY186" s="984"/>
      <c r="GZZ186" s="984"/>
      <c r="HAA186" s="984"/>
      <c r="HAB186" s="984"/>
      <c r="HAC186" s="984"/>
      <c r="HAD186" s="984"/>
      <c r="HAE186" s="984"/>
      <c r="HAF186" s="984"/>
      <c r="HAG186" s="984"/>
      <c r="HAH186" s="984"/>
      <c r="HAI186" s="984"/>
      <c r="HAJ186" s="984"/>
      <c r="HAK186" s="984"/>
      <c r="HAL186" s="984"/>
      <c r="HAM186" s="984"/>
      <c r="HAN186" s="984"/>
      <c r="HAO186" s="984"/>
      <c r="HAP186" s="984"/>
      <c r="HAQ186" s="984"/>
      <c r="HAR186" s="984"/>
      <c r="HAS186" s="984"/>
      <c r="HAT186" s="984"/>
      <c r="HAU186" s="984"/>
      <c r="HAV186" s="984"/>
      <c r="HAW186" s="984"/>
      <c r="HAX186" s="984"/>
      <c r="HAY186" s="984"/>
      <c r="HAZ186" s="984"/>
      <c r="HBA186" s="984"/>
      <c r="HBB186" s="984"/>
      <c r="HBC186" s="984"/>
      <c r="HBD186" s="984"/>
      <c r="HBE186" s="984"/>
      <c r="HBF186" s="984"/>
      <c r="HBG186" s="984"/>
      <c r="HBH186" s="984"/>
      <c r="HBI186" s="984"/>
      <c r="HBJ186" s="984"/>
      <c r="HBK186" s="984"/>
      <c r="HBL186" s="984"/>
      <c r="HBM186" s="984"/>
      <c r="HBN186" s="984"/>
      <c r="HBO186" s="984"/>
      <c r="HBP186" s="984"/>
      <c r="HBQ186" s="984"/>
      <c r="HBR186" s="984"/>
      <c r="HBS186" s="984"/>
      <c r="HBT186" s="984"/>
      <c r="HBU186" s="984"/>
      <c r="HBV186" s="984"/>
      <c r="HBW186" s="984"/>
      <c r="HBX186" s="984"/>
      <c r="HBY186" s="984"/>
      <c r="HBZ186" s="984"/>
      <c r="HCA186" s="984"/>
      <c r="HCB186" s="984"/>
      <c r="HCC186" s="984"/>
      <c r="HCD186" s="984"/>
      <c r="HCE186" s="984"/>
      <c r="HCF186" s="984"/>
      <c r="HCG186" s="984"/>
      <c r="HCH186" s="984"/>
      <c r="HCI186" s="984"/>
      <c r="HCJ186" s="984"/>
      <c r="HCK186" s="984"/>
      <c r="HCL186" s="984"/>
      <c r="HCM186" s="984"/>
      <c r="HCN186" s="984"/>
      <c r="HCO186" s="984"/>
      <c r="HCP186" s="984"/>
      <c r="HCQ186" s="984"/>
      <c r="HCR186" s="984"/>
      <c r="HCS186" s="984"/>
      <c r="HCT186" s="984"/>
      <c r="HCU186" s="984"/>
      <c r="HCV186" s="984"/>
      <c r="HCW186" s="984"/>
      <c r="HCX186" s="984"/>
      <c r="HCY186" s="984"/>
      <c r="HCZ186" s="984"/>
      <c r="HDA186" s="984"/>
      <c r="HDB186" s="984"/>
      <c r="HDC186" s="984"/>
      <c r="HDD186" s="984"/>
      <c r="HDE186" s="984"/>
      <c r="HDF186" s="984"/>
      <c r="HDG186" s="984"/>
      <c r="HDH186" s="984"/>
      <c r="HDI186" s="984"/>
      <c r="HDJ186" s="984"/>
      <c r="HDK186" s="984"/>
      <c r="HDL186" s="984"/>
      <c r="HDM186" s="984"/>
      <c r="HDN186" s="984"/>
      <c r="HDO186" s="984"/>
      <c r="HDP186" s="984"/>
      <c r="HDQ186" s="984"/>
      <c r="HDR186" s="984"/>
      <c r="HDS186" s="984"/>
      <c r="HDT186" s="984"/>
      <c r="HDU186" s="984"/>
      <c r="HDV186" s="984"/>
      <c r="HDW186" s="984"/>
      <c r="HDX186" s="984"/>
      <c r="HDY186" s="984"/>
      <c r="HDZ186" s="984"/>
      <c r="HEA186" s="984"/>
      <c r="HEB186" s="984"/>
      <c r="HEC186" s="984"/>
      <c r="HED186" s="984"/>
      <c r="HEE186" s="984"/>
      <c r="HEF186" s="984"/>
      <c r="HEG186" s="984"/>
      <c r="HEH186" s="984"/>
      <c r="HEI186" s="984"/>
      <c r="HEJ186" s="984"/>
      <c r="HEK186" s="984"/>
      <c r="HEL186" s="984"/>
      <c r="HEM186" s="984"/>
      <c r="HEN186" s="984"/>
      <c r="HEO186" s="984"/>
      <c r="HEP186" s="984"/>
      <c r="HEQ186" s="984"/>
      <c r="HER186" s="984"/>
      <c r="HES186" s="984"/>
      <c r="HET186" s="984"/>
      <c r="HEU186" s="984"/>
      <c r="HEV186" s="984"/>
      <c r="HEW186" s="984"/>
      <c r="HEX186" s="984"/>
      <c r="HEY186" s="984"/>
      <c r="HEZ186" s="984"/>
      <c r="HFA186" s="984"/>
      <c r="HFB186" s="984"/>
      <c r="HFC186" s="984"/>
      <c r="HFD186" s="984"/>
      <c r="HFE186" s="984"/>
      <c r="HFF186" s="984"/>
      <c r="HFG186" s="984"/>
      <c r="HFH186" s="984"/>
      <c r="HFI186" s="984"/>
      <c r="HFJ186" s="984"/>
      <c r="HFK186" s="984"/>
      <c r="HFL186" s="984"/>
      <c r="HFM186" s="984"/>
      <c r="HFN186" s="984"/>
      <c r="HFO186" s="984"/>
      <c r="HFP186" s="984"/>
      <c r="HFQ186" s="984"/>
      <c r="HFR186" s="984"/>
      <c r="HFS186" s="984"/>
      <c r="HFT186" s="984"/>
      <c r="HFU186" s="984"/>
      <c r="HFV186" s="984"/>
      <c r="HFW186" s="984"/>
      <c r="HFX186" s="984"/>
      <c r="HFY186" s="984"/>
      <c r="HFZ186" s="984"/>
      <c r="HGA186" s="984"/>
      <c r="HGB186" s="984"/>
      <c r="HGC186" s="984"/>
      <c r="HGD186" s="984"/>
      <c r="HGE186" s="984"/>
      <c r="HGF186" s="984"/>
      <c r="HGG186" s="984"/>
      <c r="HGH186" s="984"/>
      <c r="HGI186" s="984"/>
      <c r="HGJ186" s="984"/>
      <c r="HGK186" s="984"/>
      <c r="HGL186" s="984"/>
      <c r="HGM186" s="984"/>
      <c r="HGN186" s="984"/>
      <c r="HGO186" s="984"/>
      <c r="HGP186" s="984"/>
      <c r="HGQ186" s="984"/>
      <c r="HGR186" s="984"/>
      <c r="HGS186" s="984"/>
      <c r="HGT186" s="984"/>
      <c r="HGU186" s="984"/>
      <c r="HGV186" s="984"/>
      <c r="HGW186" s="984"/>
      <c r="HGX186" s="984"/>
      <c r="HGY186" s="984"/>
      <c r="HGZ186" s="984"/>
      <c r="HHA186" s="984"/>
      <c r="HHB186" s="984"/>
      <c r="HHC186" s="984"/>
      <c r="HHD186" s="984"/>
      <c r="HHE186" s="984"/>
      <c r="HHF186" s="984"/>
      <c r="HHG186" s="984"/>
      <c r="HHH186" s="984"/>
      <c r="HHI186" s="984"/>
      <c r="HHJ186" s="984"/>
      <c r="HHK186" s="984"/>
      <c r="HHL186" s="984"/>
      <c r="HHM186" s="984"/>
      <c r="HHN186" s="984"/>
      <c r="HHO186" s="984"/>
      <c r="HHP186" s="984"/>
      <c r="HHQ186" s="984"/>
      <c r="HHR186" s="984"/>
      <c r="HHS186" s="984"/>
      <c r="HHT186" s="984"/>
      <c r="HHU186" s="984"/>
      <c r="HHV186" s="984"/>
      <c r="HHW186" s="984"/>
      <c r="HHX186" s="984"/>
      <c r="HHY186" s="984"/>
      <c r="HHZ186" s="984"/>
      <c r="HIA186" s="984"/>
      <c r="HIB186" s="984"/>
      <c r="HIC186" s="984"/>
      <c r="HID186" s="984"/>
      <c r="HIE186" s="984"/>
      <c r="HIF186" s="984"/>
      <c r="HIG186" s="984"/>
      <c r="HIH186" s="984"/>
      <c r="HII186" s="984"/>
      <c r="HIJ186" s="984"/>
      <c r="HIK186" s="984"/>
      <c r="HIL186" s="984"/>
      <c r="HIM186" s="984"/>
      <c r="HIN186" s="984"/>
      <c r="HIO186" s="984"/>
      <c r="HIP186" s="984"/>
      <c r="HIQ186" s="984"/>
      <c r="HIR186" s="984"/>
      <c r="HIS186" s="984"/>
      <c r="HIT186" s="984"/>
      <c r="HIU186" s="984"/>
      <c r="HIV186" s="984"/>
      <c r="HIW186" s="984"/>
      <c r="HIX186" s="984"/>
      <c r="HIY186" s="984"/>
      <c r="HIZ186" s="984"/>
      <c r="HJA186" s="984"/>
      <c r="HJB186" s="984"/>
      <c r="HJC186" s="984"/>
      <c r="HJD186" s="984"/>
      <c r="HJE186" s="984"/>
      <c r="HJF186" s="984"/>
      <c r="HJG186" s="984"/>
      <c r="HJH186" s="984"/>
      <c r="HJI186" s="984"/>
      <c r="HJJ186" s="984"/>
      <c r="HJK186" s="984"/>
      <c r="HJL186" s="984"/>
      <c r="HJM186" s="984"/>
      <c r="HJN186" s="984"/>
      <c r="HJO186" s="984"/>
      <c r="HJP186" s="984"/>
      <c r="HJQ186" s="984"/>
      <c r="HJR186" s="984"/>
      <c r="HJS186" s="984"/>
      <c r="HJT186" s="984"/>
      <c r="HJU186" s="984"/>
      <c r="HJV186" s="984"/>
      <c r="HJW186" s="984"/>
      <c r="HJX186" s="984"/>
      <c r="HJY186" s="984"/>
      <c r="HJZ186" s="984"/>
      <c r="HKA186" s="984"/>
      <c r="HKB186" s="984"/>
      <c r="HKC186" s="984"/>
      <c r="HKD186" s="984"/>
      <c r="HKE186" s="984"/>
      <c r="HKF186" s="984"/>
      <c r="HKG186" s="984"/>
      <c r="HKH186" s="984"/>
      <c r="HKI186" s="984"/>
      <c r="HKJ186" s="984"/>
      <c r="HKK186" s="984"/>
      <c r="HKL186" s="984"/>
      <c r="HKM186" s="984"/>
      <c r="HKN186" s="984"/>
      <c r="HKO186" s="984"/>
      <c r="HKP186" s="984"/>
      <c r="HKQ186" s="984"/>
      <c r="HKR186" s="984"/>
      <c r="HKS186" s="984"/>
      <c r="HKT186" s="984"/>
      <c r="HKU186" s="984"/>
      <c r="HKV186" s="984"/>
      <c r="HKW186" s="984"/>
      <c r="HKX186" s="984"/>
      <c r="HKY186" s="984"/>
      <c r="HKZ186" s="984"/>
      <c r="HLA186" s="984"/>
      <c r="HLB186" s="984"/>
      <c r="HLC186" s="984"/>
      <c r="HLD186" s="984"/>
      <c r="HLE186" s="984"/>
      <c r="HLF186" s="984"/>
      <c r="HLG186" s="984"/>
      <c r="HLH186" s="984"/>
      <c r="HLI186" s="984"/>
      <c r="HLJ186" s="984"/>
      <c r="HLK186" s="984"/>
      <c r="HLL186" s="984"/>
      <c r="HLM186" s="984"/>
      <c r="HLN186" s="984"/>
      <c r="HLO186" s="984"/>
      <c r="HLP186" s="984"/>
      <c r="HLQ186" s="984"/>
      <c r="HLR186" s="984"/>
      <c r="HLS186" s="984"/>
      <c r="HLT186" s="984"/>
      <c r="HLU186" s="984"/>
      <c r="HLV186" s="984"/>
      <c r="HLW186" s="984"/>
      <c r="HLX186" s="984"/>
      <c r="HLY186" s="984"/>
      <c r="HLZ186" s="984"/>
      <c r="HMA186" s="984"/>
      <c r="HMB186" s="984"/>
      <c r="HMC186" s="984"/>
      <c r="HMD186" s="984"/>
      <c r="HME186" s="984"/>
      <c r="HMF186" s="984"/>
      <c r="HMG186" s="984"/>
      <c r="HMH186" s="984"/>
      <c r="HMI186" s="984"/>
      <c r="HMJ186" s="984"/>
      <c r="HMK186" s="984"/>
      <c r="HML186" s="984"/>
      <c r="HMM186" s="984"/>
      <c r="HMN186" s="984"/>
      <c r="HMO186" s="984"/>
      <c r="HMP186" s="984"/>
      <c r="HMQ186" s="984"/>
      <c r="HMR186" s="984"/>
      <c r="HMS186" s="984"/>
      <c r="HMT186" s="984"/>
      <c r="HMU186" s="984"/>
      <c r="HMV186" s="984"/>
      <c r="HMW186" s="984"/>
      <c r="HMX186" s="984"/>
      <c r="HMY186" s="984"/>
      <c r="HMZ186" s="984"/>
      <c r="HNA186" s="984"/>
      <c r="HNB186" s="984"/>
      <c r="HNC186" s="984"/>
      <c r="HND186" s="984"/>
      <c r="HNE186" s="984"/>
      <c r="HNF186" s="984"/>
      <c r="HNG186" s="984"/>
      <c r="HNH186" s="984"/>
      <c r="HNI186" s="984"/>
      <c r="HNJ186" s="984"/>
      <c r="HNK186" s="984"/>
      <c r="HNL186" s="984"/>
      <c r="HNM186" s="984"/>
      <c r="HNN186" s="984"/>
      <c r="HNO186" s="984"/>
      <c r="HNP186" s="984"/>
      <c r="HNQ186" s="984"/>
      <c r="HNR186" s="984"/>
      <c r="HNS186" s="984"/>
      <c r="HNT186" s="984"/>
      <c r="HNU186" s="984"/>
      <c r="HNV186" s="984"/>
      <c r="HNW186" s="984"/>
      <c r="HNX186" s="984"/>
      <c r="HNY186" s="984"/>
      <c r="HNZ186" s="984"/>
      <c r="HOA186" s="984"/>
      <c r="HOB186" s="984"/>
      <c r="HOC186" s="984"/>
      <c r="HOD186" s="984"/>
      <c r="HOE186" s="984"/>
      <c r="HOF186" s="984"/>
      <c r="HOG186" s="984"/>
      <c r="HOH186" s="984"/>
      <c r="HOI186" s="984"/>
      <c r="HOJ186" s="984"/>
      <c r="HOK186" s="984"/>
      <c r="HOL186" s="984"/>
      <c r="HOM186" s="984"/>
      <c r="HON186" s="984"/>
      <c r="HOO186" s="984"/>
      <c r="HOP186" s="984"/>
      <c r="HOQ186" s="984"/>
      <c r="HOR186" s="984"/>
      <c r="HOS186" s="984"/>
      <c r="HOT186" s="984"/>
      <c r="HOU186" s="984"/>
      <c r="HOV186" s="984"/>
      <c r="HOW186" s="984"/>
      <c r="HOX186" s="984"/>
      <c r="HOY186" s="984"/>
      <c r="HOZ186" s="984"/>
      <c r="HPA186" s="984"/>
      <c r="HPB186" s="984"/>
      <c r="HPC186" s="984"/>
      <c r="HPD186" s="984"/>
      <c r="HPE186" s="984"/>
      <c r="HPF186" s="984"/>
      <c r="HPG186" s="984"/>
      <c r="HPH186" s="984"/>
      <c r="HPI186" s="984"/>
      <c r="HPJ186" s="984"/>
      <c r="HPK186" s="984"/>
      <c r="HPL186" s="984"/>
      <c r="HPM186" s="984"/>
      <c r="HPN186" s="984"/>
      <c r="HPO186" s="984"/>
      <c r="HPP186" s="984"/>
      <c r="HPQ186" s="984"/>
      <c r="HPR186" s="984"/>
      <c r="HPS186" s="984"/>
      <c r="HPT186" s="984"/>
      <c r="HPU186" s="984"/>
      <c r="HPV186" s="984"/>
      <c r="HPW186" s="984"/>
      <c r="HPX186" s="984"/>
      <c r="HPY186" s="984"/>
      <c r="HPZ186" s="984"/>
      <c r="HQA186" s="984"/>
      <c r="HQB186" s="984"/>
      <c r="HQC186" s="984"/>
      <c r="HQD186" s="984"/>
      <c r="HQE186" s="984"/>
      <c r="HQF186" s="984"/>
      <c r="HQG186" s="984"/>
      <c r="HQH186" s="984"/>
      <c r="HQI186" s="984"/>
      <c r="HQJ186" s="984"/>
      <c r="HQK186" s="984"/>
      <c r="HQL186" s="984"/>
      <c r="HQM186" s="984"/>
      <c r="HQN186" s="984"/>
      <c r="HQO186" s="984"/>
      <c r="HQP186" s="984"/>
      <c r="HQQ186" s="984"/>
      <c r="HQR186" s="984"/>
      <c r="HQS186" s="984"/>
      <c r="HQT186" s="984"/>
      <c r="HQU186" s="984"/>
      <c r="HQV186" s="984"/>
      <c r="HQW186" s="984"/>
      <c r="HQX186" s="984"/>
      <c r="HQY186" s="984"/>
      <c r="HQZ186" s="984"/>
      <c r="HRA186" s="984"/>
      <c r="HRB186" s="984"/>
      <c r="HRC186" s="984"/>
      <c r="HRD186" s="984"/>
      <c r="HRE186" s="984"/>
      <c r="HRF186" s="984"/>
      <c r="HRG186" s="984"/>
      <c r="HRH186" s="984"/>
      <c r="HRI186" s="984"/>
      <c r="HRJ186" s="984"/>
      <c r="HRK186" s="984"/>
      <c r="HRL186" s="984"/>
      <c r="HRM186" s="984"/>
      <c r="HRN186" s="984"/>
      <c r="HRO186" s="984"/>
      <c r="HRP186" s="984"/>
      <c r="HRQ186" s="984"/>
      <c r="HRR186" s="984"/>
      <c r="HRS186" s="984"/>
      <c r="HRT186" s="984"/>
      <c r="HRU186" s="984"/>
      <c r="HRV186" s="984"/>
      <c r="HRW186" s="984"/>
      <c r="HRX186" s="984"/>
      <c r="HRY186" s="984"/>
      <c r="HRZ186" s="984"/>
      <c r="HSA186" s="984"/>
      <c r="HSB186" s="984"/>
      <c r="HSC186" s="984"/>
      <c r="HSD186" s="984"/>
      <c r="HSE186" s="984"/>
      <c r="HSF186" s="984"/>
      <c r="HSG186" s="984"/>
      <c r="HSH186" s="984"/>
      <c r="HSI186" s="984"/>
      <c r="HSJ186" s="984"/>
      <c r="HSK186" s="984"/>
      <c r="HSL186" s="984"/>
      <c r="HSM186" s="984"/>
      <c r="HSN186" s="984"/>
      <c r="HSO186" s="984"/>
      <c r="HSP186" s="984"/>
      <c r="HSQ186" s="984"/>
      <c r="HSR186" s="984"/>
      <c r="HSS186" s="984"/>
      <c r="HST186" s="984"/>
      <c r="HSU186" s="984"/>
      <c r="HSV186" s="984"/>
      <c r="HSW186" s="984"/>
      <c r="HSX186" s="984"/>
      <c r="HSY186" s="984"/>
      <c r="HSZ186" s="984"/>
      <c r="HTA186" s="984"/>
      <c r="HTB186" s="984"/>
      <c r="HTC186" s="984"/>
      <c r="HTD186" s="984"/>
      <c r="HTE186" s="984"/>
      <c r="HTF186" s="984"/>
      <c r="HTG186" s="984"/>
      <c r="HTH186" s="984"/>
      <c r="HTI186" s="984"/>
      <c r="HTJ186" s="984"/>
      <c r="HTK186" s="984"/>
      <c r="HTL186" s="984"/>
      <c r="HTM186" s="984"/>
      <c r="HTN186" s="984"/>
      <c r="HTO186" s="984"/>
      <c r="HTP186" s="984"/>
      <c r="HTQ186" s="984"/>
      <c r="HTR186" s="984"/>
      <c r="HTS186" s="984"/>
      <c r="HTT186" s="984"/>
      <c r="HTU186" s="984"/>
      <c r="HTV186" s="984"/>
      <c r="HTW186" s="984"/>
      <c r="HTX186" s="984"/>
      <c r="HTY186" s="984"/>
      <c r="HTZ186" s="984"/>
      <c r="HUA186" s="984"/>
      <c r="HUB186" s="984"/>
      <c r="HUC186" s="984"/>
      <c r="HUD186" s="984"/>
      <c r="HUE186" s="984"/>
      <c r="HUF186" s="984"/>
      <c r="HUG186" s="984"/>
      <c r="HUH186" s="984"/>
      <c r="HUI186" s="984"/>
      <c r="HUJ186" s="984"/>
      <c r="HUK186" s="984"/>
      <c r="HUL186" s="984"/>
      <c r="HUM186" s="984"/>
      <c r="HUN186" s="984"/>
      <c r="HUO186" s="984"/>
      <c r="HUP186" s="984"/>
      <c r="HUQ186" s="984"/>
      <c r="HUR186" s="984"/>
      <c r="HUS186" s="984"/>
      <c r="HUT186" s="984"/>
      <c r="HUU186" s="984"/>
      <c r="HUV186" s="984"/>
      <c r="HUW186" s="984"/>
      <c r="HUX186" s="984"/>
      <c r="HUY186" s="984"/>
      <c r="HUZ186" s="984"/>
      <c r="HVA186" s="984"/>
      <c r="HVB186" s="984"/>
      <c r="HVC186" s="984"/>
      <c r="HVD186" s="984"/>
      <c r="HVE186" s="984"/>
      <c r="HVF186" s="984"/>
      <c r="HVG186" s="984"/>
      <c r="HVH186" s="984"/>
      <c r="HVI186" s="984"/>
      <c r="HVJ186" s="984"/>
      <c r="HVK186" s="984"/>
      <c r="HVL186" s="984"/>
      <c r="HVM186" s="984"/>
      <c r="HVN186" s="984"/>
      <c r="HVO186" s="984"/>
      <c r="HVP186" s="984"/>
      <c r="HVQ186" s="984"/>
      <c r="HVR186" s="984"/>
      <c r="HVS186" s="984"/>
      <c r="HVT186" s="984"/>
      <c r="HVU186" s="984"/>
      <c r="HVV186" s="984"/>
      <c r="HVW186" s="984"/>
      <c r="HVX186" s="984"/>
      <c r="HVY186" s="984"/>
      <c r="HVZ186" s="984"/>
      <c r="HWA186" s="984"/>
      <c r="HWB186" s="984"/>
      <c r="HWC186" s="984"/>
      <c r="HWD186" s="984"/>
      <c r="HWE186" s="984"/>
      <c r="HWF186" s="984"/>
      <c r="HWG186" s="984"/>
      <c r="HWH186" s="984"/>
      <c r="HWI186" s="984"/>
      <c r="HWJ186" s="984"/>
      <c r="HWK186" s="984"/>
      <c r="HWL186" s="984"/>
      <c r="HWM186" s="984"/>
      <c r="HWN186" s="984"/>
      <c r="HWO186" s="984"/>
      <c r="HWP186" s="984"/>
      <c r="HWQ186" s="984"/>
      <c r="HWR186" s="984"/>
      <c r="HWS186" s="984"/>
      <c r="HWT186" s="984"/>
      <c r="HWU186" s="984"/>
      <c r="HWV186" s="984"/>
      <c r="HWW186" s="984"/>
      <c r="HWX186" s="984"/>
      <c r="HWY186" s="984"/>
      <c r="HWZ186" s="984"/>
      <c r="HXA186" s="984"/>
      <c r="HXB186" s="984"/>
      <c r="HXC186" s="984"/>
      <c r="HXD186" s="984"/>
      <c r="HXE186" s="984"/>
      <c r="HXF186" s="984"/>
      <c r="HXG186" s="984"/>
      <c r="HXH186" s="984"/>
      <c r="HXI186" s="984"/>
      <c r="HXJ186" s="984"/>
      <c r="HXK186" s="984"/>
      <c r="HXL186" s="984"/>
      <c r="HXM186" s="984"/>
      <c r="HXN186" s="984"/>
      <c r="HXO186" s="984"/>
      <c r="HXP186" s="984"/>
      <c r="HXQ186" s="984"/>
      <c r="HXR186" s="984"/>
      <c r="HXS186" s="984"/>
      <c r="HXT186" s="984"/>
      <c r="HXU186" s="984"/>
      <c r="HXV186" s="984"/>
      <c r="HXW186" s="984"/>
      <c r="HXX186" s="984"/>
      <c r="HXY186" s="984"/>
      <c r="HXZ186" s="984"/>
      <c r="HYA186" s="984"/>
      <c r="HYB186" s="984"/>
      <c r="HYC186" s="984"/>
      <c r="HYD186" s="984"/>
      <c r="HYE186" s="984"/>
      <c r="HYF186" s="984"/>
      <c r="HYG186" s="984"/>
      <c r="HYH186" s="984"/>
      <c r="HYI186" s="984"/>
      <c r="HYJ186" s="984"/>
      <c r="HYK186" s="984"/>
      <c r="HYL186" s="984"/>
      <c r="HYM186" s="984"/>
      <c r="HYN186" s="984"/>
      <c r="HYO186" s="984"/>
      <c r="HYP186" s="984"/>
      <c r="HYQ186" s="984"/>
      <c r="HYR186" s="984"/>
      <c r="HYS186" s="984"/>
      <c r="HYT186" s="984"/>
      <c r="HYU186" s="984"/>
      <c r="HYV186" s="984"/>
      <c r="HYW186" s="984"/>
      <c r="HYX186" s="984"/>
      <c r="HYY186" s="984"/>
      <c r="HYZ186" s="984"/>
      <c r="HZA186" s="984"/>
      <c r="HZB186" s="984"/>
      <c r="HZC186" s="984"/>
      <c r="HZD186" s="984"/>
      <c r="HZE186" s="984"/>
      <c r="HZF186" s="984"/>
      <c r="HZG186" s="984"/>
      <c r="HZH186" s="984"/>
      <c r="HZI186" s="984"/>
      <c r="HZJ186" s="984"/>
      <c r="HZK186" s="984"/>
      <c r="HZL186" s="984"/>
      <c r="HZM186" s="984"/>
      <c r="HZN186" s="984"/>
      <c r="HZO186" s="984"/>
      <c r="HZP186" s="984"/>
      <c r="HZQ186" s="984"/>
      <c r="HZR186" s="984"/>
      <c r="HZS186" s="984"/>
      <c r="HZT186" s="984"/>
      <c r="HZU186" s="984"/>
      <c r="HZV186" s="984"/>
      <c r="HZW186" s="984"/>
      <c r="HZX186" s="984"/>
      <c r="HZY186" s="984"/>
      <c r="HZZ186" s="984"/>
      <c r="IAA186" s="984"/>
      <c r="IAB186" s="984"/>
      <c r="IAC186" s="984"/>
      <c r="IAD186" s="984"/>
      <c r="IAE186" s="984"/>
      <c r="IAF186" s="984"/>
      <c r="IAG186" s="984"/>
      <c r="IAH186" s="984"/>
      <c r="IAI186" s="984"/>
      <c r="IAJ186" s="984"/>
      <c r="IAK186" s="984"/>
      <c r="IAL186" s="984"/>
      <c r="IAM186" s="984"/>
      <c r="IAN186" s="984"/>
      <c r="IAO186" s="984"/>
      <c r="IAP186" s="984"/>
      <c r="IAQ186" s="984"/>
      <c r="IAR186" s="984"/>
      <c r="IAS186" s="984"/>
      <c r="IAT186" s="984"/>
      <c r="IAU186" s="984"/>
      <c r="IAV186" s="984"/>
      <c r="IAW186" s="984"/>
      <c r="IAX186" s="984"/>
      <c r="IAY186" s="984"/>
      <c r="IAZ186" s="984"/>
      <c r="IBA186" s="984"/>
      <c r="IBB186" s="984"/>
      <c r="IBC186" s="984"/>
      <c r="IBD186" s="984"/>
      <c r="IBE186" s="984"/>
      <c r="IBF186" s="984"/>
      <c r="IBG186" s="984"/>
      <c r="IBH186" s="984"/>
      <c r="IBI186" s="984"/>
      <c r="IBJ186" s="984"/>
      <c r="IBK186" s="984"/>
      <c r="IBL186" s="984"/>
      <c r="IBM186" s="984"/>
      <c r="IBN186" s="984"/>
      <c r="IBO186" s="984"/>
      <c r="IBP186" s="984"/>
      <c r="IBQ186" s="984"/>
      <c r="IBR186" s="984"/>
      <c r="IBS186" s="984"/>
      <c r="IBT186" s="984"/>
      <c r="IBU186" s="984"/>
      <c r="IBV186" s="984"/>
      <c r="IBW186" s="984"/>
      <c r="IBX186" s="984"/>
      <c r="IBY186" s="984"/>
      <c r="IBZ186" s="984"/>
      <c r="ICA186" s="984"/>
      <c r="ICB186" s="984"/>
      <c r="ICC186" s="984"/>
      <c r="ICD186" s="984"/>
      <c r="ICE186" s="984"/>
      <c r="ICF186" s="984"/>
      <c r="ICG186" s="984"/>
      <c r="ICH186" s="984"/>
      <c r="ICI186" s="984"/>
      <c r="ICJ186" s="984"/>
      <c r="ICK186" s="984"/>
      <c r="ICL186" s="984"/>
      <c r="ICM186" s="984"/>
      <c r="ICN186" s="984"/>
      <c r="ICO186" s="984"/>
      <c r="ICP186" s="984"/>
      <c r="ICQ186" s="984"/>
      <c r="ICR186" s="984"/>
      <c r="ICS186" s="984"/>
      <c r="ICT186" s="984"/>
      <c r="ICU186" s="984"/>
      <c r="ICV186" s="984"/>
      <c r="ICW186" s="984"/>
      <c r="ICX186" s="984"/>
      <c r="ICY186" s="984"/>
      <c r="ICZ186" s="984"/>
      <c r="IDA186" s="984"/>
      <c r="IDB186" s="984"/>
      <c r="IDC186" s="984"/>
      <c r="IDD186" s="984"/>
      <c r="IDE186" s="984"/>
      <c r="IDF186" s="984"/>
      <c r="IDG186" s="984"/>
      <c r="IDH186" s="984"/>
      <c r="IDI186" s="984"/>
      <c r="IDJ186" s="984"/>
      <c r="IDK186" s="984"/>
      <c r="IDL186" s="984"/>
      <c r="IDM186" s="984"/>
      <c r="IDN186" s="984"/>
      <c r="IDO186" s="984"/>
      <c r="IDP186" s="984"/>
      <c r="IDQ186" s="984"/>
      <c r="IDR186" s="984"/>
      <c r="IDS186" s="984"/>
      <c r="IDT186" s="984"/>
      <c r="IDU186" s="984"/>
      <c r="IDV186" s="984"/>
      <c r="IDW186" s="984"/>
      <c r="IDX186" s="984"/>
      <c r="IDY186" s="984"/>
      <c r="IDZ186" s="984"/>
      <c r="IEA186" s="984"/>
      <c r="IEB186" s="984"/>
      <c r="IEC186" s="984"/>
      <c r="IED186" s="984"/>
      <c r="IEE186" s="984"/>
      <c r="IEF186" s="984"/>
      <c r="IEG186" s="984"/>
      <c r="IEH186" s="984"/>
      <c r="IEI186" s="984"/>
      <c r="IEJ186" s="984"/>
      <c r="IEK186" s="984"/>
      <c r="IEL186" s="984"/>
      <c r="IEM186" s="984"/>
      <c r="IEN186" s="984"/>
      <c r="IEO186" s="984"/>
      <c r="IEP186" s="984"/>
      <c r="IEQ186" s="984"/>
      <c r="IER186" s="984"/>
      <c r="IES186" s="984"/>
      <c r="IET186" s="984"/>
      <c r="IEU186" s="984"/>
      <c r="IEV186" s="984"/>
      <c r="IEW186" s="984"/>
      <c r="IEX186" s="984"/>
      <c r="IEY186" s="984"/>
      <c r="IEZ186" s="984"/>
      <c r="IFA186" s="984"/>
      <c r="IFB186" s="984"/>
      <c r="IFC186" s="984"/>
      <c r="IFD186" s="984"/>
      <c r="IFE186" s="984"/>
      <c r="IFF186" s="984"/>
      <c r="IFG186" s="984"/>
      <c r="IFH186" s="984"/>
      <c r="IFI186" s="984"/>
      <c r="IFJ186" s="984"/>
      <c r="IFK186" s="984"/>
      <c r="IFL186" s="984"/>
      <c r="IFM186" s="984"/>
      <c r="IFN186" s="984"/>
      <c r="IFO186" s="984"/>
      <c r="IFP186" s="984"/>
      <c r="IFQ186" s="984"/>
      <c r="IFR186" s="984"/>
      <c r="IFS186" s="984"/>
      <c r="IFT186" s="984"/>
      <c r="IFU186" s="984"/>
      <c r="IFV186" s="984"/>
      <c r="IFW186" s="984"/>
      <c r="IFX186" s="984"/>
      <c r="IFY186" s="984"/>
      <c r="IFZ186" s="984"/>
      <c r="IGA186" s="984"/>
      <c r="IGB186" s="984"/>
      <c r="IGC186" s="984"/>
      <c r="IGD186" s="984"/>
      <c r="IGE186" s="984"/>
      <c r="IGF186" s="984"/>
      <c r="IGG186" s="984"/>
      <c r="IGH186" s="984"/>
      <c r="IGI186" s="984"/>
      <c r="IGJ186" s="984"/>
      <c r="IGK186" s="984"/>
      <c r="IGL186" s="984"/>
      <c r="IGM186" s="984"/>
      <c r="IGN186" s="984"/>
      <c r="IGO186" s="984"/>
      <c r="IGP186" s="984"/>
      <c r="IGQ186" s="984"/>
      <c r="IGR186" s="984"/>
      <c r="IGS186" s="984"/>
      <c r="IGT186" s="984"/>
      <c r="IGU186" s="984"/>
      <c r="IGV186" s="984"/>
      <c r="IGW186" s="984"/>
      <c r="IGX186" s="984"/>
      <c r="IGY186" s="984"/>
      <c r="IGZ186" s="984"/>
      <c r="IHA186" s="984"/>
      <c r="IHB186" s="984"/>
      <c r="IHC186" s="984"/>
      <c r="IHD186" s="984"/>
      <c r="IHE186" s="984"/>
      <c r="IHF186" s="984"/>
      <c r="IHG186" s="984"/>
      <c r="IHH186" s="984"/>
      <c r="IHI186" s="984"/>
      <c r="IHJ186" s="984"/>
      <c r="IHK186" s="984"/>
      <c r="IHL186" s="984"/>
      <c r="IHM186" s="984"/>
      <c r="IHN186" s="984"/>
      <c r="IHO186" s="984"/>
      <c r="IHP186" s="984"/>
      <c r="IHQ186" s="984"/>
      <c r="IHR186" s="984"/>
      <c r="IHS186" s="984"/>
      <c r="IHT186" s="984"/>
      <c r="IHU186" s="984"/>
      <c r="IHV186" s="984"/>
      <c r="IHW186" s="984"/>
      <c r="IHX186" s="984"/>
      <c r="IHY186" s="984"/>
      <c r="IHZ186" s="984"/>
      <c r="IIA186" s="984"/>
      <c r="IIB186" s="984"/>
      <c r="IIC186" s="984"/>
      <c r="IID186" s="984"/>
      <c r="IIE186" s="984"/>
      <c r="IIF186" s="984"/>
      <c r="IIG186" s="984"/>
      <c r="IIH186" s="984"/>
      <c r="III186" s="984"/>
      <c r="IIJ186" s="984"/>
      <c r="IIK186" s="984"/>
      <c r="IIL186" s="984"/>
      <c r="IIM186" s="984"/>
      <c r="IIN186" s="984"/>
      <c r="IIO186" s="984"/>
      <c r="IIP186" s="984"/>
      <c r="IIQ186" s="984"/>
      <c r="IIR186" s="984"/>
      <c r="IIS186" s="984"/>
      <c r="IIT186" s="984"/>
      <c r="IIU186" s="984"/>
      <c r="IIV186" s="984"/>
      <c r="IIW186" s="984"/>
      <c r="IIX186" s="984"/>
      <c r="IIY186" s="984"/>
      <c r="IIZ186" s="984"/>
      <c r="IJA186" s="984"/>
      <c r="IJB186" s="984"/>
      <c r="IJC186" s="984"/>
      <c r="IJD186" s="984"/>
      <c r="IJE186" s="984"/>
      <c r="IJF186" s="984"/>
      <c r="IJG186" s="984"/>
      <c r="IJH186" s="984"/>
      <c r="IJI186" s="984"/>
      <c r="IJJ186" s="984"/>
      <c r="IJK186" s="984"/>
      <c r="IJL186" s="984"/>
      <c r="IJM186" s="984"/>
      <c r="IJN186" s="984"/>
      <c r="IJO186" s="984"/>
      <c r="IJP186" s="984"/>
      <c r="IJQ186" s="984"/>
      <c r="IJR186" s="984"/>
      <c r="IJS186" s="984"/>
      <c r="IJT186" s="984"/>
      <c r="IJU186" s="984"/>
      <c r="IJV186" s="984"/>
      <c r="IJW186" s="984"/>
      <c r="IJX186" s="984"/>
      <c r="IJY186" s="984"/>
      <c r="IJZ186" s="984"/>
      <c r="IKA186" s="984"/>
      <c r="IKB186" s="984"/>
      <c r="IKC186" s="984"/>
      <c r="IKD186" s="984"/>
      <c r="IKE186" s="984"/>
      <c r="IKF186" s="984"/>
      <c r="IKG186" s="984"/>
      <c r="IKH186" s="984"/>
      <c r="IKI186" s="984"/>
      <c r="IKJ186" s="984"/>
      <c r="IKK186" s="984"/>
      <c r="IKL186" s="984"/>
      <c r="IKM186" s="984"/>
      <c r="IKN186" s="984"/>
      <c r="IKO186" s="984"/>
      <c r="IKP186" s="984"/>
      <c r="IKQ186" s="984"/>
      <c r="IKR186" s="984"/>
      <c r="IKS186" s="984"/>
      <c r="IKT186" s="984"/>
      <c r="IKU186" s="984"/>
      <c r="IKV186" s="984"/>
      <c r="IKW186" s="984"/>
      <c r="IKX186" s="984"/>
      <c r="IKY186" s="984"/>
      <c r="IKZ186" s="984"/>
      <c r="ILA186" s="984"/>
      <c r="ILB186" s="984"/>
      <c r="ILC186" s="984"/>
      <c r="ILD186" s="984"/>
      <c r="ILE186" s="984"/>
      <c r="ILF186" s="984"/>
      <c r="ILG186" s="984"/>
      <c r="ILH186" s="984"/>
      <c r="ILI186" s="984"/>
      <c r="ILJ186" s="984"/>
      <c r="ILK186" s="984"/>
      <c r="ILL186" s="984"/>
      <c r="ILM186" s="984"/>
      <c r="ILN186" s="984"/>
      <c r="ILO186" s="984"/>
      <c r="ILP186" s="984"/>
      <c r="ILQ186" s="984"/>
      <c r="ILR186" s="984"/>
      <c r="ILS186" s="984"/>
      <c r="ILT186" s="984"/>
      <c r="ILU186" s="984"/>
      <c r="ILV186" s="984"/>
      <c r="ILW186" s="984"/>
      <c r="ILX186" s="984"/>
      <c r="ILY186" s="984"/>
      <c r="ILZ186" s="984"/>
      <c r="IMA186" s="984"/>
      <c r="IMB186" s="984"/>
      <c r="IMC186" s="984"/>
      <c r="IMD186" s="984"/>
      <c r="IME186" s="984"/>
      <c r="IMF186" s="984"/>
      <c r="IMG186" s="984"/>
      <c r="IMH186" s="984"/>
      <c r="IMI186" s="984"/>
      <c r="IMJ186" s="984"/>
      <c r="IMK186" s="984"/>
      <c r="IML186" s="984"/>
      <c r="IMM186" s="984"/>
      <c r="IMN186" s="984"/>
      <c r="IMO186" s="984"/>
      <c r="IMP186" s="984"/>
      <c r="IMQ186" s="984"/>
      <c r="IMR186" s="984"/>
      <c r="IMS186" s="984"/>
      <c r="IMT186" s="984"/>
      <c r="IMU186" s="984"/>
      <c r="IMV186" s="984"/>
      <c r="IMW186" s="984"/>
      <c r="IMX186" s="984"/>
      <c r="IMY186" s="984"/>
      <c r="IMZ186" s="984"/>
      <c r="INA186" s="984"/>
      <c r="INB186" s="984"/>
      <c r="INC186" s="984"/>
      <c r="IND186" s="984"/>
      <c r="INE186" s="984"/>
      <c r="INF186" s="984"/>
      <c r="ING186" s="984"/>
      <c r="INH186" s="984"/>
      <c r="INI186" s="984"/>
      <c r="INJ186" s="984"/>
      <c r="INK186" s="984"/>
      <c r="INL186" s="984"/>
      <c r="INM186" s="984"/>
      <c r="INN186" s="984"/>
      <c r="INO186" s="984"/>
      <c r="INP186" s="984"/>
      <c r="INQ186" s="984"/>
      <c r="INR186" s="984"/>
      <c r="INS186" s="984"/>
      <c r="INT186" s="984"/>
      <c r="INU186" s="984"/>
      <c r="INV186" s="984"/>
      <c r="INW186" s="984"/>
      <c r="INX186" s="984"/>
      <c r="INY186" s="984"/>
      <c r="INZ186" s="984"/>
      <c r="IOA186" s="984"/>
      <c r="IOB186" s="984"/>
      <c r="IOC186" s="984"/>
      <c r="IOD186" s="984"/>
      <c r="IOE186" s="984"/>
      <c r="IOF186" s="984"/>
      <c r="IOG186" s="984"/>
      <c r="IOH186" s="984"/>
      <c r="IOI186" s="984"/>
      <c r="IOJ186" s="984"/>
      <c r="IOK186" s="984"/>
      <c r="IOL186" s="984"/>
      <c r="IOM186" s="984"/>
      <c r="ION186" s="984"/>
      <c r="IOO186" s="984"/>
      <c r="IOP186" s="984"/>
      <c r="IOQ186" s="984"/>
      <c r="IOR186" s="984"/>
      <c r="IOS186" s="984"/>
      <c r="IOT186" s="984"/>
      <c r="IOU186" s="984"/>
      <c r="IOV186" s="984"/>
      <c r="IOW186" s="984"/>
      <c r="IOX186" s="984"/>
      <c r="IOY186" s="984"/>
      <c r="IOZ186" s="984"/>
      <c r="IPA186" s="984"/>
      <c r="IPB186" s="984"/>
      <c r="IPC186" s="984"/>
      <c r="IPD186" s="984"/>
      <c r="IPE186" s="984"/>
      <c r="IPF186" s="984"/>
      <c r="IPG186" s="984"/>
      <c r="IPH186" s="984"/>
      <c r="IPI186" s="984"/>
      <c r="IPJ186" s="984"/>
      <c r="IPK186" s="984"/>
      <c r="IPL186" s="984"/>
      <c r="IPM186" s="984"/>
      <c r="IPN186" s="984"/>
      <c r="IPO186" s="984"/>
      <c r="IPP186" s="984"/>
      <c r="IPQ186" s="984"/>
      <c r="IPR186" s="984"/>
      <c r="IPS186" s="984"/>
      <c r="IPT186" s="984"/>
      <c r="IPU186" s="984"/>
      <c r="IPV186" s="984"/>
      <c r="IPW186" s="984"/>
      <c r="IPX186" s="984"/>
      <c r="IPY186" s="984"/>
      <c r="IPZ186" s="984"/>
      <c r="IQA186" s="984"/>
      <c r="IQB186" s="984"/>
      <c r="IQC186" s="984"/>
      <c r="IQD186" s="984"/>
      <c r="IQE186" s="984"/>
      <c r="IQF186" s="984"/>
      <c r="IQG186" s="984"/>
      <c r="IQH186" s="984"/>
      <c r="IQI186" s="984"/>
      <c r="IQJ186" s="984"/>
      <c r="IQK186" s="984"/>
      <c r="IQL186" s="984"/>
      <c r="IQM186" s="984"/>
      <c r="IQN186" s="984"/>
      <c r="IQO186" s="984"/>
      <c r="IQP186" s="984"/>
      <c r="IQQ186" s="984"/>
      <c r="IQR186" s="984"/>
      <c r="IQS186" s="984"/>
      <c r="IQT186" s="984"/>
      <c r="IQU186" s="984"/>
      <c r="IQV186" s="984"/>
      <c r="IQW186" s="984"/>
      <c r="IQX186" s="984"/>
      <c r="IQY186" s="984"/>
      <c r="IQZ186" s="984"/>
      <c r="IRA186" s="984"/>
      <c r="IRB186" s="984"/>
      <c r="IRC186" s="984"/>
      <c r="IRD186" s="984"/>
      <c r="IRE186" s="984"/>
      <c r="IRF186" s="984"/>
      <c r="IRG186" s="984"/>
      <c r="IRH186" s="984"/>
      <c r="IRI186" s="984"/>
      <c r="IRJ186" s="984"/>
      <c r="IRK186" s="984"/>
      <c r="IRL186" s="984"/>
      <c r="IRM186" s="984"/>
      <c r="IRN186" s="984"/>
      <c r="IRO186" s="984"/>
      <c r="IRP186" s="984"/>
      <c r="IRQ186" s="984"/>
      <c r="IRR186" s="984"/>
      <c r="IRS186" s="984"/>
      <c r="IRT186" s="984"/>
      <c r="IRU186" s="984"/>
      <c r="IRV186" s="984"/>
      <c r="IRW186" s="984"/>
      <c r="IRX186" s="984"/>
      <c r="IRY186" s="984"/>
      <c r="IRZ186" s="984"/>
      <c r="ISA186" s="984"/>
      <c r="ISB186" s="984"/>
      <c r="ISC186" s="984"/>
      <c r="ISD186" s="984"/>
      <c r="ISE186" s="984"/>
      <c r="ISF186" s="984"/>
      <c r="ISG186" s="984"/>
      <c r="ISH186" s="984"/>
      <c r="ISI186" s="984"/>
      <c r="ISJ186" s="984"/>
      <c r="ISK186" s="984"/>
      <c r="ISL186" s="984"/>
      <c r="ISM186" s="984"/>
      <c r="ISN186" s="984"/>
      <c r="ISO186" s="984"/>
      <c r="ISP186" s="984"/>
      <c r="ISQ186" s="984"/>
      <c r="ISR186" s="984"/>
      <c r="ISS186" s="984"/>
      <c r="IST186" s="984"/>
      <c r="ISU186" s="984"/>
      <c r="ISV186" s="984"/>
      <c r="ISW186" s="984"/>
      <c r="ISX186" s="984"/>
      <c r="ISY186" s="984"/>
      <c r="ISZ186" s="984"/>
      <c r="ITA186" s="984"/>
      <c r="ITB186" s="984"/>
      <c r="ITC186" s="984"/>
      <c r="ITD186" s="984"/>
      <c r="ITE186" s="984"/>
      <c r="ITF186" s="984"/>
      <c r="ITG186" s="984"/>
      <c r="ITH186" s="984"/>
      <c r="ITI186" s="984"/>
      <c r="ITJ186" s="984"/>
      <c r="ITK186" s="984"/>
      <c r="ITL186" s="984"/>
      <c r="ITM186" s="984"/>
      <c r="ITN186" s="984"/>
      <c r="ITO186" s="984"/>
      <c r="ITP186" s="984"/>
      <c r="ITQ186" s="984"/>
      <c r="ITR186" s="984"/>
      <c r="ITS186" s="984"/>
      <c r="ITT186" s="984"/>
      <c r="ITU186" s="984"/>
      <c r="ITV186" s="984"/>
      <c r="ITW186" s="984"/>
      <c r="ITX186" s="984"/>
      <c r="ITY186" s="984"/>
      <c r="ITZ186" s="984"/>
      <c r="IUA186" s="984"/>
      <c r="IUB186" s="984"/>
      <c r="IUC186" s="984"/>
      <c r="IUD186" s="984"/>
      <c r="IUE186" s="984"/>
      <c r="IUF186" s="984"/>
      <c r="IUG186" s="984"/>
      <c r="IUH186" s="984"/>
      <c r="IUI186" s="984"/>
      <c r="IUJ186" s="984"/>
      <c r="IUK186" s="984"/>
      <c r="IUL186" s="984"/>
      <c r="IUM186" s="984"/>
      <c r="IUN186" s="984"/>
      <c r="IUO186" s="984"/>
      <c r="IUP186" s="984"/>
      <c r="IUQ186" s="984"/>
      <c r="IUR186" s="984"/>
      <c r="IUS186" s="984"/>
      <c r="IUT186" s="984"/>
      <c r="IUU186" s="984"/>
      <c r="IUV186" s="984"/>
      <c r="IUW186" s="984"/>
      <c r="IUX186" s="984"/>
      <c r="IUY186" s="984"/>
      <c r="IUZ186" s="984"/>
      <c r="IVA186" s="984"/>
      <c r="IVB186" s="984"/>
      <c r="IVC186" s="984"/>
      <c r="IVD186" s="984"/>
      <c r="IVE186" s="984"/>
      <c r="IVF186" s="984"/>
      <c r="IVG186" s="984"/>
      <c r="IVH186" s="984"/>
      <c r="IVI186" s="984"/>
      <c r="IVJ186" s="984"/>
      <c r="IVK186" s="984"/>
      <c r="IVL186" s="984"/>
      <c r="IVM186" s="984"/>
      <c r="IVN186" s="984"/>
      <c r="IVO186" s="984"/>
      <c r="IVP186" s="984"/>
      <c r="IVQ186" s="984"/>
      <c r="IVR186" s="984"/>
      <c r="IVS186" s="984"/>
      <c r="IVT186" s="984"/>
      <c r="IVU186" s="984"/>
      <c r="IVV186" s="984"/>
      <c r="IVW186" s="984"/>
      <c r="IVX186" s="984"/>
      <c r="IVY186" s="984"/>
      <c r="IVZ186" s="984"/>
      <c r="IWA186" s="984"/>
      <c r="IWB186" s="984"/>
      <c r="IWC186" s="984"/>
      <c r="IWD186" s="984"/>
      <c r="IWE186" s="984"/>
      <c r="IWF186" s="984"/>
      <c r="IWG186" s="984"/>
      <c r="IWH186" s="984"/>
      <c r="IWI186" s="984"/>
      <c r="IWJ186" s="984"/>
      <c r="IWK186" s="984"/>
      <c r="IWL186" s="984"/>
      <c r="IWM186" s="984"/>
      <c r="IWN186" s="984"/>
      <c r="IWO186" s="984"/>
      <c r="IWP186" s="984"/>
      <c r="IWQ186" s="984"/>
      <c r="IWR186" s="984"/>
      <c r="IWS186" s="984"/>
      <c r="IWT186" s="984"/>
      <c r="IWU186" s="984"/>
      <c r="IWV186" s="984"/>
      <c r="IWW186" s="984"/>
      <c r="IWX186" s="984"/>
      <c r="IWY186" s="984"/>
      <c r="IWZ186" s="984"/>
      <c r="IXA186" s="984"/>
      <c r="IXB186" s="984"/>
      <c r="IXC186" s="984"/>
      <c r="IXD186" s="984"/>
      <c r="IXE186" s="984"/>
      <c r="IXF186" s="984"/>
      <c r="IXG186" s="984"/>
      <c r="IXH186" s="984"/>
      <c r="IXI186" s="984"/>
      <c r="IXJ186" s="984"/>
      <c r="IXK186" s="984"/>
      <c r="IXL186" s="984"/>
      <c r="IXM186" s="984"/>
      <c r="IXN186" s="984"/>
      <c r="IXO186" s="984"/>
      <c r="IXP186" s="984"/>
      <c r="IXQ186" s="984"/>
      <c r="IXR186" s="984"/>
      <c r="IXS186" s="984"/>
      <c r="IXT186" s="984"/>
      <c r="IXU186" s="984"/>
      <c r="IXV186" s="984"/>
      <c r="IXW186" s="984"/>
      <c r="IXX186" s="984"/>
      <c r="IXY186" s="984"/>
      <c r="IXZ186" s="984"/>
      <c r="IYA186" s="984"/>
      <c r="IYB186" s="984"/>
      <c r="IYC186" s="984"/>
      <c r="IYD186" s="984"/>
      <c r="IYE186" s="984"/>
      <c r="IYF186" s="984"/>
      <c r="IYG186" s="984"/>
      <c r="IYH186" s="984"/>
      <c r="IYI186" s="984"/>
      <c r="IYJ186" s="984"/>
      <c r="IYK186" s="984"/>
      <c r="IYL186" s="984"/>
      <c r="IYM186" s="984"/>
      <c r="IYN186" s="984"/>
      <c r="IYO186" s="984"/>
      <c r="IYP186" s="984"/>
      <c r="IYQ186" s="984"/>
      <c r="IYR186" s="984"/>
      <c r="IYS186" s="984"/>
      <c r="IYT186" s="984"/>
      <c r="IYU186" s="984"/>
      <c r="IYV186" s="984"/>
      <c r="IYW186" s="984"/>
      <c r="IYX186" s="984"/>
      <c r="IYY186" s="984"/>
      <c r="IYZ186" s="984"/>
      <c r="IZA186" s="984"/>
      <c r="IZB186" s="984"/>
      <c r="IZC186" s="984"/>
      <c r="IZD186" s="984"/>
      <c r="IZE186" s="984"/>
      <c r="IZF186" s="984"/>
      <c r="IZG186" s="984"/>
      <c r="IZH186" s="984"/>
      <c r="IZI186" s="984"/>
      <c r="IZJ186" s="984"/>
      <c r="IZK186" s="984"/>
      <c r="IZL186" s="984"/>
      <c r="IZM186" s="984"/>
      <c r="IZN186" s="984"/>
      <c r="IZO186" s="984"/>
      <c r="IZP186" s="984"/>
      <c r="IZQ186" s="984"/>
      <c r="IZR186" s="984"/>
      <c r="IZS186" s="984"/>
      <c r="IZT186" s="984"/>
      <c r="IZU186" s="984"/>
      <c r="IZV186" s="984"/>
      <c r="IZW186" s="984"/>
      <c r="IZX186" s="984"/>
      <c r="IZY186" s="984"/>
      <c r="IZZ186" s="984"/>
      <c r="JAA186" s="984"/>
      <c r="JAB186" s="984"/>
      <c r="JAC186" s="984"/>
      <c r="JAD186" s="984"/>
      <c r="JAE186" s="984"/>
      <c r="JAF186" s="984"/>
      <c r="JAG186" s="984"/>
      <c r="JAH186" s="984"/>
      <c r="JAI186" s="984"/>
      <c r="JAJ186" s="984"/>
      <c r="JAK186" s="984"/>
      <c r="JAL186" s="984"/>
      <c r="JAM186" s="984"/>
      <c r="JAN186" s="984"/>
      <c r="JAO186" s="984"/>
      <c r="JAP186" s="984"/>
      <c r="JAQ186" s="984"/>
      <c r="JAR186" s="984"/>
      <c r="JAS186" s="984"/>
      <c r="JAT186" s="984"/>
      <c r="JAU186" s="984"/>
      <c r="JAV186" s="984"/>
      <c r="JAW186" s="984"/>
      <c r="JAX186" s="984"/>
      <c r="JAY186" s="984"/>
      <c r="JAZ186" s="984"/>
      <c r="JBA186" s="984"/>
      <c r="JBB186" s="984"/>
      <c r="JBC186" s="984"/>
      <c r="JBD186" s="984"/>
      <c r="JBE186" s="984"/>
      <c r="JBF186" s="984"/>
      <c r="JBG186" s="984"/>
      <c r="JBH186" s="984"/>
      <c r="JBI186" s="984"/>
      <c r="JBJ186" s="984"/>
      <c r="JBK186" s="984"/>
      <c r="JBL186" s="984"/>
      <c r="JBM186" s="984"/>
      <c r="JBN186" s="984"/>
      <c r="JBO186" s="984"/>
      <c r="JBP186" s="984"/>
      <c r="JBQ186" s="984"/>
      <c r="JBR186" s="984"/>
      <c r="JBS186" s="984"/>
      <c r="JBT186" s="984"/>
      <c r="JBU186" s="984"/>
      <c r="JBV186" s="984"/>
      <c r="JBW186" s="984"/>
      <c r="JBX186" s="984"/>
      <c r="JBY186" s="984"/>
      <c r="JBZ186" s="984"/>
      <c r="JCA186" s="984"/>
      <c r="JCB186" s="984"/>
      <c r="JCC186" s="984"/>
      <c r="JCD186" s="984"/>
      <c r="JCE186" s="984"/>
      <c r="JCF186" s="984"/>
      <c r="JCG186" s="984"/>
      <c r="JCH186" s="984"/>
      <c r="JCI186" s="984"/>
      <c r="JCJ186" s="984"/>
      <c r="JCK186" s="984"/>
      <c r="JCL186" s="984"/>
      <c r="JCM186" s="984"/>
      <c r="JCN186" s="984"/>
      <c r="JCO186" s="984"/>
      <c r="JCP186" s="984"/>
      <c r="JCQ186" s="984"/>
      <c r="JCR186" s="984"/>
      <c r="JCS186" s="984"/>
      <c r="JCT186" s="984"/>
      <c r="JCU186" s="984"/>
      <c r="JCV186" s="984"/>
      <c r="JCW186" s="984"/>
      <c r="JCX186" s="984"/>
      <c r="JCY186" s="984"/>
      <c r="JCZ186" s="984"/>
      <c r="JDA186" s="984"/>
      <c r="JDB186" s="984"/>
      <c r="JDC186" s="984"/>
      <c r="JDD186" s="984"/>
      <c r="JDE186" s="984"/>
      <c r="JDF186" s="984"/>
      <c r="JDG186" s="984"/>
      <c r="JDH186" s="984"/>
      <c r="JDI186" s="984"/>
      <c r="JDJ186" s="984"/>
      <c r="JDK186" s="984"/>
      <c r="JDL186" s="984"/>
      <c r="JDM186" s="984"/>
      <c r="JDN186" s="984"/>
      <c r="JDO186" s="984"/>
      <c r="JDP186" s="984"/>
      <c r="JDQ186" s="984"/>
      <c r="JDR186" s="984"/>
      <c r="JDS186" s="984"/>
      <c r="JDT186" s="984"/>
      <c r="JDU186" s="984"/>
      <c r="JDV186" s="984"/>
      <c r="JDW186" s="984"/>
      <c r="JDX186" s="984"/>
      <c r="JDY186" s="984"/>
      <c r="JDZ186" s="984"/>
      <c r="JEA186" s="984"/>
      <c r="JEB186" s="984"/>
      <c r="JEC186" s="984"/>
      <c r="JED186" s="984"/>
      <c r="JEE186" s="984"/>
      <c r="JEF186" s="984"/>
      <c r="JEG186" s="984"/>
      <c r="JEH186" s="984"/>
      <c r="JEI186" s="984"/>
      <c r="JEJ186" s="984"/>
      <c r="JEK186" s="984"/>
      <c r="JEL186" s="984"/>
      <c r="JEM186" s="984"/>
      <c r="JEN186" s="984"/>
      <c r="JEO186" s="984"/>
      <c r="JEP186" s="984"/>
      <c r="JEQ186" s="984"/>
      <c r="JER186" s="984"/>
      <c r="JES186" s="984"/>
      <c r="JET186" s="984"/>
      <c r="JEU186" s="984"/>
      <c r="JEV186" s="984"/>
      <c r="JEW186" s="984"/>
      <c r="JEX186" s="984"/>
      <c r="JEY186" s="984"/>
      <c r="JEZ186" s="984"/>
      <c r="JFA186" s="984"/>
      <c r="JFB186" s="984"/>
      <c r="JFC186" s="984"/>
      <c r="JFD186" s="984"/>
      <c r="JFE186" s="984"/>
      <c r="JFF186" s="984"/>
      <c r="JFG186" s="984"/>
      <c r="JFH186" s="984"/>
      <c r="JFI186" s="984"/>
      <c r="JFJ186" s="984"/>
      <c r="JFK186" s="984"/>
      <c r="JFL186" s="984"/>
      <c r="JFM186" s="984"/>
      <c r="JFN186" s="984"/>
      <c r="JFO186" s="984"/>
      <c r="JFP186" s="984"/>
      <c r="JFQ186" s="984"/>
      <c r="JFR186" s="984"/>
      <c r="JFS186" s="984"/>
      <c r="JFT186" s="984"/>
      <c r="JFU186" s="984"/>
      <c r="JFV186" s="984"/>
      <c r="JFW186" s="984"/>
      <c r="JFX186" s="984"/>
      <c r="JFY186" s="984"/>
      <c r="JFZ186" s="984"/>
      <c r="JGA186" s="984"/>
      <c r="JGB186" s="984"/>
      <c r="JGC186" s="984"/>
      <c r="JGD186" s="984"/>
      <c r="JGE186" s="984"/>
      <c r="JGF186" s="984"/>
      <c r="JGG186" s="984"/>
      <c r="JGH186" s="984"/>
      <c r="JGI186" s="984"/>
      <c r="JGJ186" s="984"/>
      <c r="JGK186" s="984"/>
      <c r="JGL186" s="984"/>
      <c r="JGM186" s="984"/>
      <c r="JGN186" s="984"/>
      <c r="JGO186" s="984"/>
      <c r="JGP186" s="984"/>
      <c r="JGQ186" s="984"/>
      <c r="JGR186" s="984"/>
      <c r="JGS186" s="984"/>
      <c r="JGT186" s="984"/>
      <c r="JGU186" s="984"/>
      <c r="JGV186" s="984"/>
      <c r="JGW186" s="984"/>
      <c r="JGX186" s="984"/>
      <c r="JGY186" s="984"/>
      <c r="JGZ186" s="984"/>
      <c r="JHA186" s="984"/>
      <c r="JHB186" s="984"/>
      <c r="JHC186" s="984"/>
      <c r="JHD186" s="984"/>
      <c r="JHE186" s="984"/>
      <c r="JHF186" s="984"/>
      <c r="JHG186" s="984"/>
      <c r="JHH186" s="984"/>
      <c r="JHI186" s="984"/>
      <c r="JHJ186" s="984"/>
      <c r="JHK186" s="984"/>
      <c r="JHL186" s="984"/>
      <c r="JHM186" s="984"/>
      <c r="JHN186" s="984"/>
      <c r="JHO186" s="984"/>
      <c r="JHP186" s="984"/>
      <c r="JHQ186" s="984"/>
      <c r="JHR186" s="984"/>
      <c r="JHS186" s="984"/>
      <c r="JHT186" s="984"/>
      <c r="JHU186" s="984"/>
      <c r="JHV186" s="984"/>
      <c r="JHW186" s="984"/>
      <c r="JHX186" s="984"/>
      <c r="JHY186" s="984"/>
      <c r="JHZ186" s="984"/>
      <c r="JIA186" s="984"/>
      <c r="JIB186" s="984"/>
      <c r="JIC186" s="984"/>
      <c r="JID186" s="984"/>
      <c r="JIE186" s="984"/>
      <c r="JIF186" s="984"/>
      <c r="JIG186" s="984"/>
      <c r="JIH186" s="984"/>
      <c r="JII186" s="984"/>
      <c r="JIJ186" s="984"/>
      <c r="JIK186" s="984"/>
      <c r="JIL186" s="984"/>
      <c r="JIM186" s="984"/>
      <c r="JIN186" s="984"/>
      <c r="JIO186" s="984"/>
      <c r="JIP186" s="984"/>
      <c r="JIQ186" s="984"/>
      <c r="JIR186" s="984"/>
      <c r="JIS186" s="984"/>
      <c r="JIT186" s="984"/>
      <c r="JIU186" s="984"/>
      <c r="JIV186" s="984"/>
      <c r="JIW186" s="984"/>
      <c r="JIX186" s="984"/>
      <c r="JIY186" s="984"/>
      <c r="JIZ186" s="984"/>
      <c r="JJA186" s="984"/>
      <c r="JJB186" s="984"/>
      <c r="JJC186" s="984"/>
      <c r="JJD186" s="984"/>
      <c r="JJE186" s="984"/>
      <c r="JJF186" s="984"/>
      <c r="JJG186" s="984"/>
      <c r="JJH186" s="984"/>
      <c r="JJI186" s="984"/>
      <c r="JJJ186" s="984"/>
      <c r="JJK186" s="984"/>
      <c r="JJL186" s="984"/>
      <c r="JJM186" s="984"/>
      <c r="JJN186" s="984"/>
      <c r="JJO186" s="984"/>
      <c r="JJP186" s="984"/>
      <c r="JJQ186" s="984"/>
      <c r="JJR186" s="984"/>
      <c r="JJS186" s="984"/>
      <c r="JJT186" s="984"/>
      <c r="JJU186" s="984"/>
      <c r="JJV186" s="984"/>
      <c r="JJW186" s="984"/>
      <c r="JJX186" s="984"/>
      <c r="JJY186" s="984"/>
      <c r="JJZ186" s="984"/>
      <c r="JKA186" s="984"/>
      <c r="JKB186" s="984"/>
      <c r="JKC186" s="984"/>
      <c r="JKD186" s="984"/>
      <c r="JKE186" s="984"/>
      <c r="JKF186" s="984"/>
      <c r="JKG186" s="984"/>
      <c r="JKH186" s="984"/>
      <c r="JKI186" s="984"/>
      <c r="JKJ186" s="984"/>
      <c r="JKK186" s="984"/>
      <c r="JKL186" s="984"/>
      <c r="JKM186" s="984"/>
      <c r="JKN186" s="984"/>
      <c r="JKO186" s="984"/>
      <c r="JKP186" s="984"/>
      <c r="JKQ186" s="984"/>
      <c r="JKR186" s="984"/>
      <c r="JKS186" s="984"/>
      <c r="JKT186" s="984"/>
      <c r="JKU186" s="984"/>
      <c r="JKV186" s="984"/>
      <c r="JKW186" s="984"/>
      <c r="JKX186" s="984"/>
      <c r="JKY186" s="984"/>
      <c r="JKZ186" s="984"/>
      <c r="JLA186" s="984"/>
      <c r="JLB186" s="984"/>
      <c r="JLC186" s="984"/>
      <c r="JLD186" s="984"/>
      <c r="JLE186" s="984"/>
      <c r="JLF186" s="984"/>
      <c r="JLG186" s="984"/>
      <c r="JLH186" s="984"/>
      <c r="JLI186" s="984"/>
      <c r="JLJ186" s="984"/>
      <c r="JLK186" s="984"/>
      <c r="JLL186" s="984"/>
      <c r="JLM186" s="984"/>
      <c r="JLN186" s="984"/>
      <c r="JLO186" s="984"/>
      <c r="JLP186" s="984"/>
      <c r="JLQ186" s="984"/>
      <c r="JLR186" s="984"/>
      <c r="JLS186" s="984"/>
      <c r="JLT186" s="984"/>
      <c r="JLU186" s="984"/>
      <c r="JLV186" s="984"/>
      <c r="JLW186" s="984"/>
      <c r="JLX186" s="984"/>
      <c r="JLY186" s="984"/>
      <c r="JLZ186" s="984"/>
      <c r="JMA186" s="984"/>
      <c r="JMB186" s="984"/>
      <c r="JMC186" s="984"/>
      <c r="JMD186" s="984"/>
      <c r="JME186" s="984"/>
      <c r="JMF186" s="984"/>
      <c r="JMG186" s="984"/>
      <c r="JMH186" s="984"/>
      <c r="JMI186" s="984"/>
      <c r="JMJ186" s="984"/>
      <c r="JMK186" s="984"/>
      <c r="JML186" s="984"/>
      <c r="JMM186" s="984"/>
      <c r="JMN186" s="984"/>
      <c r="JMO186" s="984"/>
      <c r="JMP186" s="984"/>
      <c r="JMQ186" s="984"/>
      <c r="JMR186" s="984"/>
      <c r="JMS186" s="984"/>
      <c r="JMT186" s="984"/>
      <c r="JMU186" s="984"/>
      <c r="JMV186" s="984"/>
      <c r="JMW186" s="984"/>
      <c r="JMX186" s="984"/>
      <c r="JMY186" s="984"/>
      <c r="JMZ186" s="984"/>
      <c r="JNA186" s="984"/>
      <c r="JNB186" s="984"/>
      <c r="JNC186" s="984"/>
      <c r="JND186" s="984"/>
      <c r="JNE186" s="984"/>
      <c r="JNF186" s="984"/>
      <c r="JNG186" s="984"/>
      <c r="JNH186" s="984"/>
      <c r="JNI186" s="984"/>
      <c r="JNJ186" s="984"/>
      <c r="JNK186" s="984"/>
      <c r="JNL186" s="984"/>
      <c r="JNM186" s="984"/>
      <c r="JNN186" s="984"/>
      <c r="JNO186" s="984"/>
      <c r="JNP186" s="984"/>
      <c r="JNQ186" s="984"/>
      <c r="JNR186" s="984"/>
      <c r="JNS186" s="984"/>
      <c r="JNT186" s="984"/>
      <c r="JNU186" s="984"/>
      <c r="JNV186" s="984"/>
      <c r="JNW186" s="984"/>
      <c r="JNX186" s="984"/>
      <c r="JNY186" s="984"/>
      <c r="JNZ186" s="984"/>
      <c r="JOA186" s="984"/>
      <c r="JOB186" s="984"/>
      <c r="JOC186" s="984"/>
      <c r="JOD186" s="984"/>
      <c r="JOE186" s="984"/>
      <c r="JOF186" s="984"/>
      <c r="JOG186" s="984"/>
      <c r="JOH186" s="984"/>
      <c r="JOI186" s="984"/>
      <c r="JOJ186" s="984"/>
      <c r="JOK186" s="984"/>
      <c r="JOL186" s="984"/>
      <c r="JOM186" s="984"/>
      <c r="JON186" s="984"/>
      <c r="JOO186" s="984"/>
      <c r="JOP186" s="984"/>
      <c r="JOQ186" s="984"/>
      <c r="JOR186" s="984"/>
      <c r="JOS186" s="984"/>
      <c r="JOT186" s="984"/>
      <c r="JOU186" s="984"/>
      <c r="JOV186" s="984"/>
      <c r="JOW186" s="984"/>
      <c r="JOX186" s="984"/>
      <c r="JOY186" s="984"/>
      <c r="JOZ186" s="984"/>
      <c r="JPA186" s="984"/>
      <c r="JPB186" s="984"/>
      <c r="JPC186" s="984"/>
      <c r="JPD186" s="984"/>
      <c r="JPE186" s="984"/>
      <c r="JPF186" s="984"/>
      <c r="JPG186" s="984"/>
      <c r="JPH186" s="984"/>
      <c r="JPI186" s="984"/>
      <c r="JPJ186" s="984"/>
      <c r="JPK186" s="984"/>
      <c r="JPL186" s="984"/>
      <c r="JPM186" s="984"/>
      <c r="JPN186" s="984"/>
      <c r="JPO186" s="984"/>
      <c r="JPP186" s="984"/>
      <c r="JPQ186" s="984"/>
      <c r="JPR186" s="984"/>
      <c r="JPS186" s="984"/>
      <c r="JPT186" s="984"/>
      <c r="JPU186" s="984"/>
      <c r="JPV186" s="984"/>
      <c r="JPW186" s="984"/>
      <c r="JPX186" s="984"/>
      <c r="JPY186" s="984"/>
      <c r="JPZ186" s="984"/>
      <c r="JQA186" s="984"/>
      <c r="JQB186" s="984"/>
      <c r="JQC186" s="984"/>
      <c r="JQD186" s="984"/>
      <c r="JQE186" s="984"/>
      <c r="JQF186" s="984"/>
      <c r="JQG186" s="984"/>
      <c r="JQH186" s="984"/>
      <c r="JQI186" s="984"/>
      <c r="JQJ186" s="984"/>
      <c r="JQK186" s="984"/>
      <c r="JQL186" s="984"/>
      <c r="JQM186" s="984"/>
      <c r="JQN186" s="984"/>
      <c r="JQO186" s="984"/>
      <c r="JQP186" s="984"/>
      <c r="JQQ186" s="984"/>
      <c r="JQR186" s="984"/>
      <c r="JQS186" s="984"/>
      <c r="JQT186" s="984"/>
      <c r="JQU186" s="984"/>
      <c r="JQV186" s="984"/>
      <c r="JQW186" s="984"/>
      <c r="JQX186" s="984"/>
      <c r="JQY186" s="984"/>
      <c r="JQZ186" s="984"/>
      <c r="JRA186" s="984"/>
      <c r="JRB186" s="984"/>
      <c r="JRC186" s="984"/>
      <c r="JRD186" s="984"/>
      <c r="JRE186" s="984"/>
      <c r="JRF186" s="984"/>
      <c r="JRG186" s="984"/>
      <c r="JRH186" s="984"/>
      <c r="JRI186" s="984"/>
      <c r="JRJ186" s="984"/>
      <c r="JRK186" s="984"/>
      <c r="JRL186" s="984"/>
      <c r="JRM186" s="984"/>
      <c r="JRN186" s="984"/>
      <c r="JRO186" s="984"/>
      <c r="JRP186" s="984"/>
      <c r="JRQ186" s="984"/>
      <c r="JRR186" s="984"/>
      <c r="JRS186" s="984"/>
      <c r="JRT186" s="984"/>
      <c r="JRU186" s="984"/>
      <c r="JRV186" s="984"/>
      <c r="JRW186" s="984"/>
      <c r="JRX186" s="984"/>
      <c r="JRY186" s="984"/>
      <c r="JRZ186" s="984"/>
      <c r="JSA186" s="984"/>
      <c r="JSB186" s="984"/>
      <c r="JSC186" s="984"/>
      <c r="JSD186" s="984"/>
      <c r="JSE186" s="984"/>
      <c r="JSF186" s="984"/>
      <c r="JSG186" s="984"/>
      <c r="JSH186" s="984"/>
      <c r="JSI186" s="984"/>
      <c r="JSJ186" s="984"/>
      <c r="JSK186" s="984"/>
      <c r="JSL186" s="984"/>
      <c r="JSM186" s="984"/>
      <c r="JSN186" s="984"/>
      <c r="JSO186" s="984"/>
      <c r="JSP186" s="984"/>
      <c r="JSQ186" s="984"/>
      <c r="JSR186" s="984"/>
      <c r="JSS186" s="984"/>
      <c r="JST186" s="984"/>
      <c r="JSU186" s="984"/>
      <c r="JSV186" s="984"/>
      <c r="JSW186" s="984"/>
      <c r="JSX186" s="984"/>
      <c r="JSY186" s="984"/>
      <c r="JSZ186" s="984"/>
      <c r="JTA186" s="984"/>
      <c r="JTB186" s="984"/>
      <c r="JTC186" s="984"/>
      <c r="JTD186" s="984"/>
      <c r="JTE186" s="984"/>
      <c r="JTF186" s="984"/>
      <c r="JTG186" s="984"/>
      <c r="JTH186" s="984"/>
      <c r="JTI186" s="984"/>
      <c r="JTJ186" s="984"/>
      <c r="JTK186" s="984"/>
      <c r="JTL186" s="984"/>
      <c r="JTM186" s="984"/>
      <c r="JTN186" s="984"/>
      <c r="JTO186" s="984"/>
      <c r="JTP186" s="984"/>
      <c r="JTQ186" s="984"/>
      <c r="JTR186" s="984"/>
      <c r="JTS186" s="984"/>
      <c r="JTT186" s="984"/>
      <c r="JTU186" s="984"/>
      <c r="JTV186" s="984"/>
      <c r="JTW186" s="984"/>
      <c r="JTX186" s="984"/>
      <c r="JTY186" s="984"/>
      <c r="JTZ186" s="984"/>
      <c r="JUA186" s="984"/>
      <c r="JUB186" s="984"/>
      <c r="JUC186" s="984"/>
      <c r="JUD186" s="984"/>
      <c r="JUE186" s="984"/>
      <c r="JUF186" s="984"/>
      <c r="JUG186" s="984"/>
      <c r="JUH186" s="984"/>
      <c r="JUI186" s="984"/>
      <c r="JUJ186" s="984"/>
      <c r="JUK186" s="984"/>
      <c r="JUL186" s="984"/>
      <c r="JUM186" s="984"/>
      <c r="JUN186" s="984"/>
      <c r="JUO186" s="984"/>
      <c r="JUP186" s="984"/>
      <c r="JUQ186" s="984"/>
      <c r="JUR186" s="984"/>
      <c r="JUS186" s="984"/>
      <c r="JUT186" s="984"/>
      <c r="JUU186" s="984"/>
      <c r="JUV186" s="984"/>
      <c r="JUW186" s="984"/>
      <c r="JUX186" s="984"/>
      <c r="JUY186" s="984"/>
      <c r="JUZ186" s="984"/>
      <c r="JVA186" s="984"/>
      <c r="JVB186" s="984"/>
      <c r="JVC186" s="984"/>
      <c r="JVD186" s="984"/>
      <c r="JVE186" s="984"/>
      <c r="JVF186" s="984"/>
      <c r="JVG186" s="984"/>
      <c r="JVH186" s="984"/>
      <c r="JVI186" s="984"/>
      <c r="JVJ186" s="984"/>
      <c r="JVK186" s="984"/>
      <c r="JVL186" s="984"/>
      <c r="JVM186" s="984"/>
      <c r="JVN186" s="984"/>
      <c r="JVO186" s="984"/>
      <c r="JVP186" s="984"/>
      <c r="JVQ186" s="984"/>
      <c r="JVR186" s="984"/>
      <c r="JVS186" s="984"/>
      <c r="JVT186" s="984"/>
      <c r="JVU186" s="984"/>
      <c r="JVV186" s="984"/>
      <c r="JVW186" s="984"/>
      <c r="JVX186" s="984"/>
      <c r="JVY186" s="984"/>
      <c r="JVZ186" s="984"/>
      <c r="JWA186" s="984"/>
      <c r="JWB186" s="984"/>
      <c r="JWC186" s="984"/>
      <c r="JWD186" s="984"/>
      <c r="JWE186" s="984"/>
      <c r="JWF186" s="984"/>
      <c r="JWG186" s="984"/>
      <c r="JWH186" s="984"/>
      <c r="JWI186" s="984"/>
      <c r="JWJ186" s="984"/>
      <c r="JWK186" s="984"/>
      <c r="JWL186" s="984"/>
      <c r="JWM186" s="984"/>
      <c r="JWN186" s="984"/>
      <c r="JWO186" s="984"/>
      <c r="JWP186" s="984"/>
      <c r="JWQ186" s="984"/>
      <c r="JWR186" s="984"/>
      <c r="JWS186" s="984"/>
      <c r="JWT186" s="984"/>
      <c r="JWU186" s="984"/>
      <c r="JWV186" s="984"/>
      <c r="JWW186" s="984"/>
      <c r="JWX186" s="984"/>
      <c r="JWY186" s="984"/>
      <c r="JWZ186" s="984"/>
      <c r="JXA186" s="984"/>
      <c r="JXB186" s="984"/>
      <c r="JXC186" s="984"/>
      <c r="JXD186" s="984"/>
      <c r="JXE186" s="984"/>
      <c r="JXF186" s="984"/>
      <c r="JXG186" s="984"/>
      <c r="JXH186" s="984"/>
      <c r="JXI186" s="984"/>
      <c r="JXJ186" s="984"/>
      <c r="JXK186" s="984"/>
      <c r="JXL186" s="984"/>
      <c r="JXM186" s="984"/>
      <c r="JXN186" s="984"/>
      <c r="JXO186" s="984"/>
      <c r="JXP186" s="984"/>
      <c r="JXQ186" s="984"/>
      <c r="JXR186" s="984"/>
      <c r="JXS186" s="984"/>
      <c r="JXT186" s="984"/>
      <c r="JXU186" s="984"/>
      <c r="JXV186" s="984"/>
      <c r="JXW186" s="984"/>
      <c r="JXX186" s="984"/>
      <c r="JXY186" s="984"/>
      <c r="JXZ186" s="984"/>
      <c r="JYA186" s="984"/>
      <c r="JYB186" s="984"/>
      <c r="JYC186" s="984"/>
      <c r="JYD186" s="984"/>
      <c r="JYE186" s="984"/>
      <c r="JYF186" s="984"/>
      <c r="JYG186" s="984"/>
      <c r="JYH186" s="984"/>
      <c r="JYI186" s="984"/>
      <c r="JYJ186" s="984"/>
      <c r="JYK186" s="984"/>
      <c r="JYL186" s="984"/>
      <c r="JYM186" s="984"/>
      <c r="JYN186" s="984"/>
      <c r="JYO186" s="984"/>
      <c r="JYP186" s="984"/>
      <c r="JYQ186" s="984"/>
      <c r="JYR186" s="984"/>
      <c r="JYS186" s="984"/>
      <c r="JYT186" s="984"/>
      <c r="JYU186" s="984"/>
      <c r="JYV186" s="984"/>
      <c r="JYW186" s="984"/>
      <c r="JYX186" s="984"/>
      <c r="JYY186" s="984"/>
      <c r="JYZ186" s="984"/>
      <c r="JZA186" s="984"/>
      <c r="JZB186" s="984"/>
      <c r="JZC186" s="984"/>
      <c r="JZD186" s="984"/>
      <c r="JZE186" s="984"/>
      <c r="JZF186" s="984"/>
      <c r="JZG186" s="984"/>
      <c r="JZH186" s="984"/>
      <c r="JZI186" s="984"/>
      <c r="JZJ186" s="984"/>
      <c r="JZK186" s="984"/>
      <c r="JZL186" s="984"/>
      <c r="JZM186" s="984"/>
      <c r="JZN186" s="984"/>
      <c r="JZO186" s="984"/>
      <c r="JZP186" s="984"/>
      <c r="JZQ186" s="984"/>
      <c r="JZR186" s="984"/>
      <c r="JZS186" s="984"/>
      <c r="JZT186" s="984"/>
      <c r="JZU186" s="984"/>
      <c r="JZV186" s="984"/>
      <c r="JZW186" s="984"/>
      <c r="JZX186" s="984"/>
      <c r="JZY186" s="984"/>
      <c r="JZZ186" s="984"/>
      <c r="KAA186" s="984"/>
      <c r="KAB186" s="984"/>
      <c r="KAC186" s="984"/>
      <c r="KAD186" s="984"/>
      <c r="KAE186" s="984"/>
      <c r="KAF186" s="984"/>
      <c r="KAG186" s="984"/>
      <c r="KAH186" s="984"/>
      <c r="KAI186" s="984"/>
      <c r="KAJ186" s="984"/>
      <c r="KAK186" s="984"/>
      <c r="KAL186" s="984"/>
      <c r="KAM186" s="984"/>
      <c r="KAN186" s="984"/>
      <c r="KAO186" s="984"/>
      <c r="KAP186" s="984"/>
      <c r="KAQ186" s="984"/>
      <c r="KAR186" s="984"/>
      <c r="KAS186" s="984"/>
      <c r="KAT186" s="984"/>
      <c r="KAU186" s="984"/>
      <c r="KAV186" s="984"/>
      <c r="KAW186" s="984"/>
      <c r="KAX186" s="984"/>
      <c r="KAY186" s="984"/>
      <c r="KAZ186" s="984"/>
      <c r="KBA186" s="984"/>
      <c r="KBB186" s="984"/>
      <c r="KBC186" s="984"/>
      <c r="KBD186" s="984"/>
      <c r="KBE186" s="984"/>
      <c r="KBF186" s="984"/>
      <c r="KBG186" s="984"/>
      <c r="KBH186" s="984"/>
      <c r="KBI186" s="984"/>
      <c r="KBJ186" s="984"/>
      <c r="KBK186" s="984"/>
      <c r="KBL186" s="984"/>
      <c r="KBM186" s="984"/>
      <c r="KBN186" s="984"/>
      <c r="KBO186" s="984"/>
      <c r="KBP186" s="984"/>
      <c r="KBQ186" s="984"/>
      <c r="KBR186" s="984"/>
      <c r="KBS186" s="984"/>
      <c r="KBT186" s="984"/>
      <c r="KBU186" s="984"/>
      <c r="KBV186" s="984"/>
      <c r="KBW186" s="984"/>
      <c r="KBX186" s="984"/>
      <c r="KBY186" s="984"/>
      <c r="KBZ186" s="984"/>
      <c r="KCA186" s="984"/>
      <c r="KCB186" s="984"/>
      <c r="KCC186" s="984"/>
      <c r="KCD186" s="984"/>
      <c r="KCE186" s="984"/>
      <c r="KCF186" s="984"/>
      <c r="KCG186" s="984"/>
      <c r="KCH186" s="984"/>
      <c r="KCI186" s="984"/>
      <c r="KCJ186" s="984"/>
      <c r="KCK186" s="984"/>
      <c r="KCL186" s="984"/>
      <c r="KCM186" s="984"/>
      <c r="KCN186" s="984"/>
      <c r="KCO186" s="984"/>
      <c r="KCP186" s="984"/>
      <c r="KCQ186" s="984"/>
      <c r="KCR186" s="984"/>
      <c r="KCS186" s="984"/>
      <c r="KCT186" s="984"/>
      <c r="KCU186" s="984"/>
      <c r="KCV186" s="984"/>
      <c r="KCW186" s="984"/>
      <c r="KCX186" s="984"/>
      <c r="KCY186" s="984"/>
      <c r="KCZ186" s="984"/>
      <c r="KDA186" s="984"/>
      <c r="KDB186" s="984"/>
      <c r="KDC186" s="984"/>
      <c r="KDD186" s="984"/>
      <c r="KDE186" s="984"/>
      <c r="KDF186" s="984"/>
      <c r="KDG186" s="984"/>
      <c r="KDH186" s="984"/>
      <c r="KDI186" s="984"/>
      <c r="KDJ186" s="984"/>
      <c r="KDK186" s="984"/>
      <c r="KDL186" s="984"/>
      <c r="KDM186" s="984"/>
      <c r="KDN186" s="984"/>
      <c r="KDO186" s="984"/>
      <c r="KDP186" s="984"/>
      <c r="KDQ186" s="984"/>
      <c r="KDR186" s="984"/>
      <c r="KDS186" s="984"/>
      <c r="KDT186" s="984"/>
      <c r="KDU186" s="984"/>
      <c r="KDV186" s="984"/>
      <c r="KDW186" s="984"/>
      <c r="KDX186" s="984"/>
      <c r="KDY186" s="984"/>
      <c r="KDZ186" s="984"/>
      <c r="KEA186" s="984"/>
      <c r="KEB186" s="984"/>
      <c r="KEC186" s="984"/>
      <c r="KED186" s="984"/>
      <c r="KEE186" s="984"/>
      <c r="KEF186" s="984"/>
      <c r="KEG186" s="984"/>
      <c r="KEH186" s="984"/>
      <c r="KEI186" s="984"/>
      <c r="KEJ186" s="984"/>
      <c r="KEK186" s="984"/>
      <c r="KEL186" s="984"/>
      <c r="KEM186" s="984"/>
      <c r="KEN186" s="984"/>
      <c r="KEO186" s="984"/>
      <c r="KEP186" s="984"/>
      <c r="KEQ186" s="984"/>
      <c r="KER186" s="984"/>
      <c r="KES186" s="984"/>
      <c r="KET186" s="984"/>
      <c r="KEU186" s="984"/>
      <c r="KEV186" s="984"/>
      <c r="KEW186" s="984"/>
      <c r="KEX186" s="984"/>
      <c r="KEY186" s="984"/>
      <c r="KEZ186" s="984"/>
      <c r="KFA186" s="984"/>
      <c r="KFB186" s="984"/>
      <c r="KFC186" s="984"/>
      <c r="KFD186" s="984"/>
      <c r="KFE186" s="984"/>
      <c r="KFF186" s="984"/>
      <c r="KFG186" s="984"/>
      <c r="KFH186" s="984"/>
      <c r="KFI186" s="984"/>
      <c r="KFJ186" s="984"/>
      <c r="KFK186" s="984"/>
      <c r="KFL186" s="984"/>
      <c r="KFM186" s="984"/>
      <c r="KFN186" s="984"/>
      <c r="KFO186" s="984"/>
      <c r="KFP186" s="984"/>
      <c r="KFQ186" s="984"/>
      <c r="KFR186" s="984"/>
      <c r="KFS186" s="984"/>
      <c r="KFT186" s="984"/>
      <c r="KFU186" s="984"/>
      <c r="KFV186" s="984"/>
      <c r="KFW186" s="984"/>
      <c r="KFX186" s="984"/>
      <c r="KFY186" s="984"/>
      <c r="KFZ186" s="984"/>
      <c r="KGA186" s="984"/>
      <c r="KGB186" s="984"/>
      <c r="KGC186" s="984"/>
      <c r="KGD186" s="984"/>
      <c r="KGE186" s="984"/>
      <c r="KGF186" s="984"/>
      <c r="KGG186" s="984"/>
      <c r="KGH186" s="984"/>
      <c r="KGI186" s="984"/>
      <c r="KGJ186" s="984"/>
      <c r="KGK186" s="984"/>
      <c r="KGL186" s="984"/>
      <c r="KGM186" s="984"/>
      <c r="KGN186" s="984"/>
      <c r="KGO186" s="984"/>
      <c r="KGP186" s="984"/>
      <c r="KGQ186" s="984"/>
      <c r="KGR186" s="984"/>
      <c r="KGS186" s="984"/>
      <c r="KGT186" s="984"/>
      <c r="KGU186" s="984"/>
      <c r="KGV186" s="984"/>
      <c r="KGW186" s="984"/>
      <c r="KGX186" s="984"/>
      <c r="KGY186" s="984"/>
      <c r="KGZ186" s="984"/>
      <c r="KHA186" s="984"/>
      <c r="KHB186" s="984"/>
      <c r="KHC186" s="984"/>
      <c r="KHD186" s="984"/>
      <c r="KHE186" s="984"/>
      <c r="KHF186" s="984"/>
      <c r="KHG186" s="984"/>
      <c r="KHH186" s="984"/>
      <c r="KHI186" s="984"/>
      <c r="KHJ186" s="984"/>
      <c r="KHK186" s="984"/>
      <c r="KHL186" s="984"/>
      <c r="KHM186" s="984"/>
      <c r="KHN186" s="984"/>
      <c r="KHO186" s="984"/>
      <c r="KHP186" s="984"/>
      <c r="KHQ186" s="984"/>
      <c r="KHR186" s="984"/>
      <c r="KHS186" s="984"/>
      <c r="KHT186" s="984"/>
      <c r="KHU186" s="984"/>
      <c r="KHV186" s="984"/>
      <c r="KHW186" s="984"/>
      <c r="KHX186" s="984"/>
      <c r="KHY186" s="984"/>
      <c r="KHZ186" s="984"/>
      <c r="KIA186" s="984"/>
      <c r="KIB186" s="984"/>
      <c r="KIC186" s="984"/>
      <c r="KID186" s="984"/>
      <c r="KIE186" s="984"/>
      <c r="KIF186" s="984"/>
      <c r="KIG186" s="984"/>
      <c r="KIH186" s="984"/>
      <c r="KII186" s="984"/>
      <c r="KIJ186" s="984"/>
      <c r="KIK186" s="984"/>
      <c r="KIL186" s="984"/>
      <c r="KIM186" s="984"/>
      <c r="KIN186" s="984"/>
      <c r="KIO186" s="984"/>
      <c r="KIP186" s="984"/>
      <c r="KIQ186" s="984"/>
      <c r="KIR186" s="984"/>
      <c r="KIS186" s="984"/>
      <c r="KIT186" s="984"/>
      <c r="KIU186" s="984"/>
      <c r="KIV186" s="984"/>
      <c r="KIW186" s="984"/>
      <c r="KIX186" s="984"/>
      <c r="KIY186" s="984"/>
      <c r="KIZ186" s="984"/>
      <c r="KJA186" s="984"/>
      <c r="KJB186" s="984"/>
      <c r="KJC186" s="984"/>
      <c r="KJD186" s="984"/>
      <c r="KJE186" s="984"/>
      <c r="KJF186" s="984"/>
      <c r="KJG186" s="984"/>
      <c r="KJH186" s="984"/>
      <c r="KJI186" s="984"/>
      <c r="KJJ186" s="984"/>
      <c r="KJK186" s="984"/>
      <c r="KJL186" s="984"/>
      <c r="KJM186" s="984"/>
      <c r="KJN186" s="984"/>
      <c r="KJO186" s="984"/>
      <c r="KJP186" s="984"/>
      <c r="KJQ186" s="984"/>
      <c r="KJR186" s="984"/>
      <c r="KJS186" s="984"/>
      <c r="KJT186" s="984"/>
      <c r="KJU186" s="984"/>
      <c r="KJV186" s="984"/>
      <c r="KJW186" s="984"/>
      <c r="KJX186" s="984"/>
      <c r="KJY186" s="984"/>
      <c r="KJZ186" s="984"/>
      <c r="KKA186" s="984"/>
      <c r="KKB186" s="984"/>
      <c r="KKC186" s="984"/>
      <c r="KKD186" s="984"/>
      <c r="KKE186" s="984"/>
      <c r="KKF186" s="984"/>
      <c r="KKG186" s="984"/>
      <c r="KKH186" s="984"/>
      <c r="KKI186" s="984"/>
      <c r="KKJ186" s="984"/>
      <c r="KKK186" s="984"/>
      <c r="KKL186" s="984"/>
      <c r="KKM186" s="984"/>
      <c r="KKN186" s="984"/>
      <c r="KKO186" s="984"/>
      <c r="KKP186" s="984"/>
      <c r="KKQ186" s="984"/>
      <c r="KKR186" s="984"/>
      <c r="KKS186" s="984"/>
      <c r="KKT186" s="984"/>
      <c r="KKU186" s="984"/>
      <c r="KKV186" s="984"/>
      <c r="KKW186" s="984"/>
      <c r="KKX186" s="984"/>
      <c r="KKY186" s="984"/>
      <c r="KKZ186" s="984"/>
      <c r="KLA186" s="984"/>
      <c r="KLB186" s="984"/>
      <c r="KLC186" s="984"/>
      <c r="KLD186" s="984"/>
      <c r="KLE186" s="984"/>
      <c r="KLF186" s="984"/>
      <c r="KLG186" s="984"/>
      <c r="KLH186" s="984"/>
      <c r="KLI186" s="984"/>
      <c r="KLJ186" s="984"/>
      <c r="KLK186" s="984"/>
      <c r="KLL186" s="984"/>
      <c r="KLM186" s="984"/>
      <c r="KLN186" s="984"/>
      <c r="KLO186" s="984"/>
      <c r="KLP186" s="984"/>
      <c r="KLQ186" s="984"/>
      <c r="KLR186" s="984"/>
      <c r="KLS186" s="984"/>
      <c r="KLT186" s="984"/>
      <c r="KLU186" s="984"/>
      <c r="KLV186" s="984"/>
      <c r="KLW186" s="984"/>
      <c r="KLX186" s="984"/>
      <c r="KLY186" s="984"/>
      <c r="KLZ186" s="984"/>
      <c r="KMA186" s="984"/>
      <c r="KMB186" s="984"/>
      <c r="KMC186" s="984"/>
      <c r="KMD186" s="984"/>
      <c r="KME186" s="984"/>
      <c r="KMF186" s="984"/>
      <c r="KMG186" s="984"/>
      <c r="KMH186" s="984"/>
      <c r="KMI186" s="984"/>
      <c r="KMJ186" s="984"/>
      <c r="KMK186" s="984"/>
      <c r="KML186" s="984"/>
      <c r="KMM186" s="984"/>
      <c r="KMN186" s="984"/>
      <c r="KMO186" s="984"/>
      <c r="KMP186" s="984"/>
      <c r="KMQ186" s="984"/>
      <c r="KMR186" s="984"/>
      <c r="KMS186" s="984"/>
      <c r="KMT186" s="984"/>
      <c r="KMU186" s="984"/>
      <c r="KMV186" s="984"/>
      <c r="KMW186" s="984"/>
      <c r="KMX186" s="984"/>
      <c r="KMY186" s="984"/>
      <c r="KMZ186" s="984"/>
      <c r="KNA186" s="984"/>
      <c r="KNB186" s="984"/>
      <c r="KNC186" s="984"/>
      <c r="KND186" s="984"/>
      <c r="KNE186" s="984"/>
      <c r="KNF186" s="984"/>
      <c r="KNG186" s="984"/>
      <c r="KNH186" s="984"/>
      <c r="KNI186" s="984"/>
      <c r="KNJ186" s="984"/>
      <c r="KNK186" s="984"/>
      <c r="KNL186" s="984"/>
      <c r="KNM186" s="984"/>
      <c r="KNN186" s="984"/>
      <c r="KNO186" s="984"/>
      <c r="KNP186" s="984"/>
      <c r="KNQ186" s="984"/>
      <c r="KNR186" s="984"/>
      <c r="KNS186" s="984"/>
      <c r="KNT186" s="984"/>
      <c r="KNU186" s="984"/>
      <c r="KNV186" s="984"/>
      <c r="KNW186" s="984"/>
      <c r="KNX186" s="984"/>
      <c r="KNY186" s="984"/>
      <c r="KNZ186" s="984"/>
      <c r="KOA186" s="984"/>
      <c r="KOB186" s="984"/>
      <c r="KOC186" s="984"/>
      <c r="KOD186" s="984"/>
      <c r="KOE186" s="984"/>
      <c r="KOF186" s="984"/>
      <c r="KOG186" s="984"/>
      <c r="KOH186" s="984"/>
      <c r="KOI186" s="984"/>
      <c r="KOJ186" s="984"/>
      <c r="KOK186" s="984"/>
      <c r="KOL186" s="984"/>
      <c r="KOM186" s="984"/>
      <c r="KON186" s="984"/>
      <c r="KOO186" s="984"/>
      <c r="KOP186" s="984"/>
      <c r="KOQ186" s="984"/>
      <c r="KOR186" s="984"/>
      <c r="KOS186" s="984"/>
      <c r="KOT186" s="984"/>
      <c r="KOU186" s="984"/>
      <c r="KOV186" s="984"/>
      <c r="KOW186" s="984"/>
      <c r="KOX186" s="984"/>
      <c r="KOY186" s="984"/>
      <c r="KOZ186" s="984"/>
      <c r="KPA186" s="984"/>
      <c r="KPB186" s="984"/>
      <c r="KPC186" s="984"/>
      <c r="KPD186" s="984"/>
      <c r="KPE186" s="984"/>
      <c r="KPF186" s="984"/>
      <c r="KPG186" s="984"/>
      <c r="KPH186" s="984"/>
      <c r="KPI186" s="984"/>
      <c r="KPJ186" s="984"/>
      <c r="KPK186" s="984"/>
      <c r="KPL186" s="984"/>
      <c r="KPM186" s="984"/>
      <c r="KPN186" s="984"/>
      <c r="KPO186" s="984"/>
      <c r="KPP186" s="984"/>
      <c r="KPQ186" s="984"/>
      <c r="KPR186" s="984"/>
      <c r="KPS186" s="984"/>
      <c r="KPT186" s="984"/>
      <c r="KPU186" s="984"/>
      <c r="KPV186" s="984"/>
      <c r="KPW186" s="984"/>
      <c r="KPX186" s="984"/>
      <c r="KPY186" s="984"/>
      <c r="KPZ186" s="984"/>
      <c r="KQA186" s="984"/>
      <c r="KQB186" s="984"/>
      <c r="KQC186" s="984"/>
      <c r="KQD186" s="984"/>
      <c r="KQE186" s="984"/>
      <c r="KQF186" s="984"/>
      <c r="KQG186" s="984"/>
      <c r="KQH186" s="984"/>
      <c r="KQI186" s="984"/>
      <c r="KQJ186" s="984"/>
      <c r="KQK186" s="984"/>
      <c r="KQL186" s="984"/>
      <c r="KQM186" s="984"/>
      <c r="KQN186" s="984"/>
      <c r="KQO186" s="984"/>
      <c r="KQP186" s="984"/>
      <c r="KQQ186" s="984"/>
      <c r="KQR186" s="984"/>
      <c r="KQS186" s="984"/>
      <c r="KQT186" s="984"/>
      <c r="KQU186" s="984"/>
      <c r="KQV186" s="984"/>
      <c r="KQW186" s="984"/>
      <c r="KQX186" s="984"/>
      <c r="KQY186" s="984"/>
      <c r="KQZ186" s="984"/>
      <c r="KRA186" s="984"/>
      <c r="KRB186" s="984"/>
      <c r="KRC186" s="984"/>
      <c r="KRD186" s="984"/>
      <c r="KRE186" s="984"/>
      <c r="KRF186" s="984"/>
      <c r="KRG186" s="984"/>
      <c r="KRH186" s="984"/>
      <c r="KRI186" s="984"/>
      <c r="KRJ186" s="984"/>
      <c r="KRK186" s="984"/>
      <c r="KRL186" s="984"/>
      <c r="KRM186" s="984"/>
      <c r="KRN186" s="984"/>
      <c r="KRO186" s="984"/>
      <c r="KRP186" s="984"/>
      <c r="KRQ186" s="984"/>
      <c r="KRR186" s="984"/>
      <c r="KRS186" s="984"/>
      <c r="KRT186" s="984"/>
      <c r="KRU186" s="984"/>
      <c r="KRV186" s="984"/>
      <c r="KRW186" s="984"/>
      <c r="KRX186" s="984"/>
      <c r="KRY186" s="984"/>
      <c r="KRZ186" s="984"/>
      <c r="KSA186" s="984"/>
      <c r="KSB186" s="984"/>
      <c r="KSC186" s="984"/>
      <c r="KSD186" s="984"/>
      <c r="KSE186" s="984"/>
      <c r="KSF186" s="984"/>
      <c r="KSG186" s="984"/>
      <c r="KSH186" s="984"/>
      <c r="KSI186" s="984"/>
      <c r="KSJ186" s="984"/>
      <c r="KSK186" s="984"/>
      <c r="KSL186" s="984"/>
      <c r="KSM186" s="984"/>
      <c r="KSN186" s="984"/>
      <c r="KSO186" s="984"/>
      <c r="KSP186" s="984"/>
      <c r="KSQ186" s="984"/>
      <c r="KSR186" s="984"/>
      <c r="KSS186" s="984"/>
      <c r="KST186" s="984"/>
      <c r="KSU186" s="984"/>
      <c r="KSV186" s="984"/>
      <c r="KSW186" s="984"/>
      <c r="KSX186" s="984"/>
      <c r="KSY186" s="984"/>
      <c r="KSZ186" s="984"/>
      <c r="KTA186" s="984"/>
      <c r="KTB186" s="984"/>
      <c r="KTC186" s="984"/>
      <c r="KTD186" s="984"/>
      <c r="KTE186" s="984"/>
      <c r="KTF186" s="984"/>
      <c r="KTG186" s="984"/>
      <c r="KTH186" s="984"/>
      <c r="KTI186" s="984"/>
      <c r="KTJ186" s="984"/>
      <c r="KTK186" s="984"/>
      <c r="KTL186" s="984"/>
      <c r="KTM186" s="984"/>
      <c r="KTN186" s="984"/>
      <c r="KTO186" s="984"/>
      <c r="KTP186" s="984"/>
      <c r="KTQ186" s="984"/>
      <c r="KTR186" s="984"/>
      <c r="KTS186" s="984"/>
      <c r="KTT186" s="984"/>
      <c r="KTU186" s="984"/>
      <c r="KTV186" s="984"/>
      <c r="KTW186" s="984"/>
      <c r="KTX186" s="984"/>
      <c r="KTY186" s="984"/>
      <c r="KTZ186" s="984"/>
      <c r="KUA186" s="984"/>
      <c r="KUB186" s="984"/>
      <c r="KUC186" s="984"/>
      <c r="KUD186" s="984"/>
      <c r="KUE186" s="984"/>
      <c r="KUF186" s="984"/>
      <c r="KUG186" s="984"/>
      <c r="KUH186" s="984"/>
      <c r="KUI186" s="984"/>
      <c r="KUJ186" s="984"/>
      <c r="KUK186" s="984"/>
      <c r="KUL186" s="984"/>
      <c r="KUM186" s="984"/>
      <c r="KUN186" s="984"/>
      <c r="KUO186" s="984"/>
      <c r="KUP186" s="984"/>
      <c r="KUQ186" s="984"/>
      <c r="KUR186" s="984"/>
      <c r="KUS186" s="984"/>
      <c r="KUT186" s="984"/>
      <c r="KUU186" s="984"/>
      <c r="KUV186" s="984"/>
      <c r="KUW186" s="984"/>
      <c r="KUX186" s="984"/>
      <c r="KUY186" s="984"/>
      <c r="KUZ186" s="984"/>
      <c r="KVA186" s="984"/>
      <c r="KVB186" s="984"/>
      <c r="KVC186" s="984"/>
      <c r="KVD186" s="984"/>
      <c r="KVE186" s="984"/>
      <c r="KVF186" s="984"/>
      <c r="KVG186" s="984"/>
      <c r="KVH186" s="984"/>
      <c r="KVI186" s="984"/>
      <c r="KVJ186" s="984"/>
      <c r="KVK186" s="984"/>
      <c r="KVL186" s="984"/>
      <c r="KVM186" s="984"/>
      <c r="KVN186" s="984"/>
      <c r="KVO186" s="984"/>
      <c r="KVP186" s="984"/>
      <c r="KVQ186" s="984"/>
      <c r="KVR186" s="984"/>
      <c r="KVS186" s="984"/>
      <c r="KVT186" s="984"/>
      <c r="KVU186" s="984"/>
      <c r="KVV186" s="984"/>
      <c r="KVW186" s="984"/>
      <c r="KVX186" s="984"/>
      <c r="KVY186" s="984"/>
      <c r="KVZ186" s="984"/>
      <c r="KWA186" s="984"/>
      <c r="KWB186" s="984"/>
      <c r="KWC186" s="984"/>
      <c r="KWD186" s="984"/>
      <c r="KWE186" s="984"/>
      <c r="KWF186" s="984"/>
      <c r="KWG186" s="984"/>
      <c r="KWH186" s="984"/>
      <c r="KWI186" s="984"/>
      <c r="KWJ186" s="984"/>
      <c r="KWK186" s="984"/>
      <c r="KWL186" s="984"/>
      <c r="KWM186" s="984"/>
      <c r="KWN186" s="984"/>
      <c r="KWO186" s="984"/>
      <c r="KWP186" s="984"/>
      <c r="KWQ186" s="984"/>
      <c r="KWR186" s="984"/>
      <c r="KWS186" s="984"/>
      <c r="KWT186" s="984"/>
      <c r="KWU186" s="984"/>
      <c r="KWV186" s="984"/>
      <c r="KWW186" s="984"/>
      <c r="KWX186" s="984"/>
      <c r="KWY186" s="984"/>
      <c r="KWZ186" s="984"/>
      <c r="KXA186" s="984"/>
      <c r="KXB186" s="984"/>
      <c r="KXC186" s="984"/>
      <c r="KXD186" s="984"/>
      <c r="KXE186" s="984"/>
      <c r="KXF186" s="984"/>
      <c r="KXG186" s="984"/>
      <c r="KXH186" s="984"/>
      <c r="KXI186" s="984"/>
      <c r="KXJ186" s="984"/>
      <c r="KXK186" s="984"/>
      <c r="KXL186" s="984"/>
      <c r="KXM186" s="984"/>
      <c r="KXN186" s="984"/>
      <c r="KXO186" s="984"/>
      <c r="KXP186" s="984"/>
      <c r="KXQ186" s="984"/>
      <c r="KXR186" s="984"/>
      <c r="KXS186" s="984"/>
      <c r="KXT186" s="984"/>
      <c r="KXU186" s="984"/>
      <c r="KXV186" s="984"/>
      <c r="KXW186" s="984"/>
      <c r="KXX186" s="984"/>
      <c r="KXY186" s="984"/>
      <c r="KXZ186" s="984"/>
      <c r="KYA186" s="984"/>
      <c r="KYB186" s="984"/>
      <c r="KYC186" s="984"/>
      <c r="KYD186" s="984"/>
      <c r="KYE186" s="984"/>
      <c r="KYF186" s="984"/>
      <c r="KYG186" s="984"/>
      <c r="KYH186" s="984"/>
      <c r="KYI186" s="984"/>
      <c r="KYJ186" s="984"/>
      <c r="KYK186" s="984"/>
      <c r="KYL186" s="984"/>
      <c r="KYM186" s="984"/>
      <c r="KYN186" s="984"/>
      <c r="KYO186" s="984"/>
      <c r="KYP186" s="984"/>
      <c r="KYQ186" s="984"/>
      <c r="KYR186" s="984"/>
      <c r="KYS186" s="984"/>
      <c r="KYT186" s="984"/>
      <c r="KYU186" s="984"/>
      <c r="KYV186" s="984"/>
      <c r="KYW186" s="984"/>
      <c r="KYX186" s="984"/>
      <c r="KYY186" s="984"/>
      <c r="KYZ186" s="984"/>
      <c r="KZA186" s="984"/>
      <c r="KZB186" s="984"/>
      <c r="KZC186" s="984"/>
      <c r="KZD186" s="984"/>
      <c r="KZE186" s="984"/>
      <c r="KZF186" s="984"/>
      <c r="KZG186" s="984"/>
      <c r="KZH186" s="984"/>
      <c r="KZI186" s="984"/>
      <c r="KZJ186" s="984"/>
      <c r="KZK186" s="984"/>
      <c r="KZL186" s="984"/>
      <c r="KZM186" s="984"/>
      <c r="KZN186" s="984"/>
      <c r="KZO186" s="984"/>
      <c r="KZP186" s="984"/>
      <c r="KZQ186" s="984"/>
      <c r="KZR186" s="984"/>
      <c r="KZS186" s="984"/>
      <c r="KZT186" s="984"/>
      <c r="KZU186" s="984"/>
      <c r="KZV186" s="984"/>
      <c r="KZW186" s="984"/>
      <c r="KZX186" s="984"/>
      <c r="KZY186" s="984"/>
      <c r="KZZ186" s="984"/>
      <c r="LAA186" s="984"/>
      <c r="LAB186" s="984"/>
      <c r="LAC186" s="984"/>
      <c r="LAD186" s="984"/>
      <c r="LAE186" s="984"/>
      <c r="LAF186" s="984"/>
      <c r="LAG186" s="984"/>
      <c r="LAH186" s="984"/>
      <c r="LAI186" s="984"/>
      <c r="LAJ186" s="984"/>
      <c r="LAK186" s="984"/>
      <c r="LAL186" s="984"/>
      <c r="LAM186" s="984"/>
      <c r="LAN186" s="984"/>
      <c r="LAO186" s="984"/>
      <c r="LAP186" s="984"/>
      <c r="LAQ186" s="984"/>
      <c r="LAR186" s="984"/>
      <c r="LAS186" s="984"/>
      <c r="LAT186" s="984"/>
      <c r="LAU186" s="984"/>
      <c r="LAV186" s="984"/>
      <c r="LAW186" s="984"/>
      <c r="LAX186" s="984"/>
      <c r="LAY186" s="984"/>
      <c r="LAZ186" s="984"/>
      <c r="LBA186" s="984"/>
      <c r="LBB186" s="984"/>
      <c r="LBC186" s="984"/>
      <c r="LBD186" s="984"/>
      <c r="LBE186" s="984"/>
      <c r="LBF186" s="984"/>
      <c r="LBG186" s="984"/>
      <c r="LBH186" s="984"/>
      <c r="LBI186" s="984"/>
      <c r="LBJ186" s="984"/>
      <c r="LBK186" s="984"/>
      <c r="LBL186" s="984"/>
      <c r="LBM186" s="984"/>
      <c r="LBN186" s="984"/>
      <c r="LBO186" s="984"/>
      <c r="LBP186" s="984"/>
      <c r="LBQ186" s="984"/>
      <c r="LBR186" s="984"/>
      <c r="LBS186" s="984"/>
      <c r="LBT186" s="984"/>
      <c r="LBU186" s="984"/>
      <c r="LBV186" s="984"/>
      <c r="LBW186" s="984"/>
      <c r="LBX186" s="984"/>
      <c r="LBY186" s="984"/>
      <c r="LBZ186" s="984"/>
      <c r="LCA186" s="984"/>
      <c r="LCB186" s="984"/>
      <c r="LCC186" s="984"/>
      <c r="LCD186" s="984"/>
      <c r="LCE186" s="984"/>
      <c r="LCF186" s="984"/>
      <c r="LCG186" s="984"/>
      <c r="LCH186" s="984"/>
      <c r="LCI186" s="984"/>
      <c r="LCJ186" s="984"/>
      <c r="LCK186" s="984"/>
      <c r="LCL186" s="984"/>
      <c r="LCM186" s="984"/>
      <c r="LCN186" s="984"/>
      <c r="LCO186" s="984"/>
      <c r="LCP186" s="984"/>
      <c r="LCQ186" s="984"/>
      <c r="LCR186" s="984"/>
      <c r="LCS186" s="984"/>
      <c r="LCT186" s="984"/>
      <c r="LCU186" s="984"/>
      <c r="LCV186" s="984"/>
      <c r="LCW186" s="984"/>
      <c r="LCX186" s="984"/>
      <c r="LCY186" s="984"/>
      <c r="LCZ186" s="984"/>
      <c r="LDA186" s="984"/>
      <c r="LDB186" s="984"/>
      <c r="LDC186" s="984"/>
      <c r="LDD186" s="984"/>
      <c r="LDE186" s="984"/>
      <c r="LDF186" s="984"/>
      <c r="LDG186" s="984"/>
      <c r="LDH186" s="984"/>
      <c r="LDI186" s="984"/>
      <c r="LDJ186" s="984"/>
      <c r="LDK186" s="984"/>
      <c r="LDL186" s="984"/>
      <c r="LDM186" s="984"/>
      <c r="LDN186" s="984"/>
      <c r="LDO186" s="984"/>
      <c r="LDP186" s="984"/>
      <c r="LDQ186" s="984"/>
      <c r="LDR186" s="984"/>
      <c r="LDS186" s="984"/>
      <c r="LDT186" s="984"/>
      <c r="LDU186" s="984"/>
      <c r="LDV186" s="984"/>
      <c r="LDW186" s="984"/>
      <c r="LDX186" s="984"/>
      <c r="LDY186" s="984"/>
      <c r="LDZ186" s="984"/>
      <c r="LEA186" s="984"/>
      <c r="LEB186" s="984"/>
      <c r="LEC186" s="984"/>
      <c r="LED186" s="984"/>
      <c r="LEE186" s="984"/>
      <c r="LEF186" s="984"/>
      <c r="LEG186" s="984"/>
      <c r="LEH186" s="984"/>
      <c r="LEI186" s="984"/>
      <c r="LEJ186" s="984"/>
      <c r="LEK186" s="984"/>
      <c r="LEL186" s="984"/>
      <c r="LEM186" s="984"/>
      <c r="LEN186" s="984"/>
      <c r="LEO186" s="984"/>
      <c r="LEP186" s="984"/>
      <c r="LEQ186" s="984"/>
      <c r="LER186" s="984"/>
      <c r="LES186" s="984"/>
      <c r="LET186" s="984"/>
      <c r="LEU186" s="984"/>
      <c r="LEV186" s="984"/>
      <c r="LEW186" s="984"/>
      <c r="LEX186" s="984"/>
      <c r="LEY186" s="984"/>
      <c r="LEZ186" s="984"/>
      <c r="LFA186" s="984"/>
      <c r="LFB186" s="984"/>
      <c r="LFC186" s="984"/>
      <c r="LFD186" s="984"/>
      <c r="LFE186" s="984"/>
      <c r="LFF186" s="984"/>
      <c r="LFG186" s="984"/>
      <c r="LFH186" s="984"/>
      <c r="LFI186" s="984"/>
      <c r="LFJ186" s="984"/>
      <c r="LFK186" s="984"/>
      <c r="LFL186" s="984"/>
      <c r="LFM186" s="984"/>
      <c r="LFN186" s="984"/>
      <c r="LFO186" s="984"/>
      <c r="LFP186" s="984"/>
      <c r="LFQ186" s="984"/>
      <c r="LFR186" s="984"/>
      <c r="LFS186" s="984"/>
      <c r="LFT186" s="984"/>
      <c r="LFU186" s="984"/>
      <c r="LFV186" s="984"/>
      <c r="LFW186" s="984"/>
      <c r="LFX186" s="984"/>
      <c r="LFY186" s="984"/>
      <c r="LFZ186" s="984"/>
      <c r="LGA186" s="984"/>
      <c r="LGB186" s="984"/>
      <c r="LGC186" s="984"/>
      <c r="LGD186" s="984"/>
      <c r="LGE186" s="984"/>
      <c r="LGF186" s="984"/>
      <c r="LGG186" s="984"/>
      <c r="LGH186" s="984"/>
      <c r="LGI186" s="984"/>
      <c r="LGJ186" s="984"/>
      <c r="LGK186" s="984"/>
      <c r="LGL186" s="984"/>
      <c r="LGM186" s="984"/>
      <c r="LGN186" s="984"/>
      <c r="LGO186" s="984"/>
      <c r="LGP186" s="984"/>
      <c r="LGQ186" s="984"/>
      <c r="LGR186" s="984"/>
      <c r="LGS186" s="984"/>
      <c r="LGT186" s="984"/>
      <c r="LGU186" s="984"/>
      <c r="LGV186" s="984"/>
      <c r="LGW186" s="984"/>
      <c r="LGX186" s="984"/>
      <c r="LGY186" s="984"/>
      <c r="LGZ186" s="984"/>
      <c r="LHA186" s="984"/>
      <c r="LHB186" s="984"/>
      <c r="LHC186" s="984"/>
      <c r="LHD186" s="984"/>
      <c r="LHE186" s="984"/>
      <c r="LHF186" s="984"/>
      <c r="LHG186" s="984"/>
      <c r="LHH186" s="984"/>
      <c r="LHI186" s="984"/>
      <c r="LHJ186" s="984"/>
      <c r="LHK186" s="984"/>
      <c r="LHL186" s="984"/>
      <c r="LHM186" s="984"/>
      <c r="LHN186" s="984"/>
      <c r="LHO186" s="984"/>
      <c r="LHP186" s="984"/>
      <c r="LHQ186" s="984"/>
      <c r="LHR186" s="984"/>
      <c r="LHS186" s="984"/>
      <c r="LHT186" s="984"/>
      <c r="LHU186" s="984"/>
      <c r="LHV186" s="984"/>
      <c r="LHW186" s="984"/>
      <c r="LHX186" s="984"/>
      <c r="LHY186" s="984"/>
      <c r="LHZ186" s="984"/>
      <c r="LIA186" s="984"/>
      <c r="LIB186" s="984"/>
      <c r="LIC186" s="984"/>
      <c r="LID186" s="984"/>
      <c r="LIE186" s="984"/>
      <c r="LIF186" s="984"/>
      <c r="LIG186" s="984"/>
      <c r="LIH186" s="984"/>
      <c r="LII186" s="984"/>
      <c r="LIJ186" s="984"/>
      <c r="LIK186" s="984"/>
      <c r="LIL186" s="984"/>
      <c r="LIM186" s="984"/>
      <c r="LIN186" s="984"/>
      <c r="LIO186" s="984"/>
      <c r="LIP186" s="984"/>
      <c r="LIQ186" s="984"/>
      <c r="LIR186" s="984"/>
      <c r="LIS186" s="984"/>
      <c r="LIT186" s="984"/>
      <c r="LIU186" s="984"/>
      <c r="LIV186" s="984"/>
      <c r="LIW186" s="984"/>
      <c r="LIX186" s="984"/>
      <c r="LIY186" s="984"/>
      <c r="LIZ186" s="984"/>
      <c r="LJA186" s="984"/>
      <c r="LJB186" s="984"/>
      <c r="LJC186" s="984"/>
      <c r="LJD186" s="984"/>
      <c r="LJE186" s="984"/>
      <c r="LJF186" s="984"/>
      <c r="LJG186" s="984"/>
      <c r="LJH186" s="984"/>
      <c r="LJI186" s="984"/>
      <c r="LJJ186" s="984"/>
      <c r="LJK186" s="984"/>
      <c r="LJL186" s="984"/>
      <c r="LJM186" s="984"/>
      <c r="LJN186" s="984"/>
      <c r="LJO186" s="984"/>
      <c r="LJP186" s="984"/>
      <c r="LJQ186" s="984"/>
      <c r="LJR186" s="984"/>
      <c r="LJS186" s="984"/>
      <c r="LJT186" s="984"/>
      <c r="LJU186" s="984"/>
      <c r="LJV186" s="984"/>
      <c r="LJW186" s="984"/>
      <c r="LJX186" s="984"/>
      <c r="LJY186" s="984"/>
      <c r="LJZ186" s="984"/>
      <c r="LKA186" s="984"/>
      <c r="LKB186" s="984"/>
      <c r="LKC186" s="984"/>
      <c r="LKD186" s="984"/>
      <c r="LKE186" s="984"/>
      <c r="LKF186" s="984"/>
      <c r="LKG186" s="984"/>
      <c r="LKH186" s="984"/>
      <c r="LKI186" s="984"/>
      <c r="LKJ186" s="984"/>
      <c r="LKK186" s="984"/>
      <c r="LKL186" s="984"/>
      <c r="LKM186" s="984"/>
      <c r="LKN186" s="984"/>
      <c r="LKO186" s="984"/>
      <c r="LKP186" s="984"/>
      <c r="LKQ186" s="984"/>
      <c r="LKR186" s="984"/>
      <c r="LKS186" s="984"/>
      <c r="LKT186" s="984"/>
      <c r="LKU186" s="984"/>
      <c r="LKV186" s="984"/>
      <c r="LKW186" s="984"/>
      <c r="LKX186" s="984"/>
      <c r="LKY186" s="984"/>
      <c r="LKZ186" s="984"/>
      <c r="LLA186" s="984"/>
      <c r="LLB186" s="984"/>
      <c r="LLC186" s="984"/>
      <c r="LLD186" s="984"/>
      <c r="LLE186" s="984"/>
      <c r="LLF186" s="984"/>
      <c r="LLG186" s="984"/>
      <c r="LLH186" s="984"/>
      <c r="LLI186" s="984"/>
      <c r="LLJ186" s="984"/>
      <c r="LLK186" s="984"/>
      <c r="LLL186" s="984"/>
      <c r="LLM186" s="984"/>
      <c r="LLN186" s="984"/>
      <c r="LLO186" s="984"/>
      <c r="LLP186" s="984"/>
      <c r="LLQ186" s="984"/>
      <c r="LLR186" s="984"/>
      <c r="LLS186" s="984"/>
      <c r="LLT186" s="984"/>
      <c r="LLU186" s="984"/>
      <c r="LLV186" s="984"/>
      <c r="LLW186" s="984"/>
      <c r="LLX186" s="984"/>
      <c r="LLY186" s="984"/>
      <c r="LLZ186" s="984"/>
      <c r="LMA186" s="984"/>
      <c r="LMB186" s="984"/>
      <c r="LMC186" s="984"/>
      <c r="LMD186" s="984"/>
      <c r="LME186" s="984"/>
      <c r="LMF186" s="984"/>
      <c r="LMG186" s="984"/>
      <c r="LMH186" s="984"/>
      <c r="LMI186" s="984"/>
      <c r="LMJ186" s="984"/>
      <c r="LMK186" s="984"/>
      <c r="LML186" s="984"/>
      <c r="LMM186" s="984"/>
      <c r="LMN186" s="984"/>
      <c r="LMO186" s="984"/>
      <c r="LMP186" s="984"/>
      <c r="LMQ186" s="984"/>
      <c r="LMR186" s="984"/>
      <c r="LMS186" s="984"/>
      <c r="LMT186" s="984"/>
      <c r="LMU186" s="984"/>
      <c r="LMV186" s="984"/>
      <c r="LMW186" s="984"/>
      <c r="LMX186" s="984"/>
      <c r="LMY186" s="984"/>
      <c r="LMZ186" s="984"/>
      <c r="LNA186" s="984"/>
      <c r="LNB186" s="984"/>
      <c r="LNC186" s="984"/>
      <c r="LND186" s="984"/>
      <c r="LNE186" s="984"/>
      <c r="LNF186" s="984"/>
      <c r="LNG186" s="984"/>
      <c r="LNH186" s="984"/>
      <c r="LNI186" s="984"/>
      <c r="LNJ186" s="984"/>
      <c r="LNK186" s="984"/>
      <c r="LNL186" s="984"/>
      <c r="LNM186" s="984"/>
      <c r="LNN186" s="984"/>
      <c r="LNO186" s="984"/>
      <c r="LNP186" s="984"/>
      <c r="LNQ186" s="984"/>
      <c r="LNR186" s="984"/>
      <c r="LNS186" s="984"/>
      <c r="LNT186" s="984"/>
      <c r="LNU186" s="984"/>
      <c r="LNV186" s="984"/>
      <c r="LNW186" s="984"/>
      <c r="LNX186" s="984"/>
      <c r="LNY186" s="984"/>
      <c r="LNZ186" s="984"/>
      <c r="LOA186" s="984"/>
      <c r="LOB186" s="984"/>
      <c r="LOC186" s="984"/>
      <c r="LOD186" s="984"/>
      <c r="LOE186" s="984"/>
      <c r="LOF186" s="984"/>
      <c r="LOG186" s="984"/>
      <c r="LOH186" s="984"/>
      <c r="LOI186" s="984"/>
      <c r="LOJ186" s="984"/>
      <c r="LOK186" s="984"/>
      <c r="LOL186" s="984"/>
      <c r="LOM186" s="984"/>
      <c r="LON186" s="984"/>
      <c r="LOO186" s="984"/>
      <c r="LOP186" s="984"/>
      <c r="LOQ186" s="984"/>
      <c r="LOR186" s="984"/>
      <c r="LOS186" s="984"/>
      <c r="LOT186" s="984"/>
      <c r="LOU186" s="984"/>
      <c r="LOV186" s="984"/>
      <c r="LOW186" s="984"/>
      <c r="LOX186" s="984"/>
      <c r="LOY186" s="984"/>
      <c r="LOZ186" s="984"/>
      <c r="LPA186" s="984"/>
      <c r="LPB186" s="984"/>
      <c r="LPC186" s="984"/>
      <c r="LPD186" s="984"/>
      <c r="LPE186" s="984"/>
      <c r="LPF186" s="984"/>
      <c r="LPG186" s="984"/>
      <c r="LPH186" s="984"/>
      <c r="LPI186" s="984"/>
      <c r="LPJ186" s="984"/>
      <c r="LPK186" s="984"/>
      <c r="LPL186" s="984"/>
      <c r="LPM186" s="984"/>
      <c r="LPN186" s="984"/>
      <c r="LPO186" s="984"/>
      <c r="LPP186" s="984"/>
      <c r="LPQ186" s="984"/>
      <c r="LPR186" s="984"/>
      <c r="LPS186" s="984"/>
      <c r="LPT186" s="984"/>
      <c r="LPU186" s="984"/>
      <c r="LPV186" s="984"/>
      <c r="LPW186" s="984"/>
      <c r="LPX186" s="984"/>
      <c r="LPY186" s="984"/>
      <c r="LPZ186" s="984"/>
      <c r="LQA186" s="984"/>
      <c r="LQB186" s="984"/>
      <c r="LQC186" s="984"/>
      <c r="LQD186" s="984"/>
      <c r="LQE186" s="984"/>
      <c r="LQF186" s="984"/>
      <c r="LQG186" s="984"/>
      <c r="LQH186" s="984"/>
      <c r="LQI186" s="984"/>
      <c r="LQJ186" s="984"/>
      <c r="LQK186" s="984"/>
      <c r="LQL186" s="984"/>
      <c r="LQM186" s="984"/>
      <c r="LQN186" s="984"/>
      <c r="LQO186" s="984"/>
      <c r="LQP186" s="984"/>
      <c r="LQQ186" s="984"/>
      <c r="LQR186" s="984"/>
      <c r="LQS186" s="984"/>
      <c r="LQT186" s="984"/>
      <c r="LQU186" s="984"/>
      <c r="LQV186" s="984"/>
      <c r="LQW186" s="984"/>
      <c r="LQX186" s="984"/>
      <c r="LQY186" s="984"/>
      <c r="LQZ186" s="984"/>
      <c r="LRA186" s="984"/>
      <c r="LRB186" s="984"/>
      <c r="LRC186" s="984"/>
      <c r="LRD186" s="984"/>
      <c r="LRE186" s="984"/>
      <c r="LRF186" s="984"/>
      <c r="LRG186" s="984"/>
      <c r="LRH186" s="984"/>
      <c r="LRI186" s="984"/>
      <c r="LRJ186" s="984"/>
      <c r="LRK186" s="984"/>
      <c r="LRL186" s="984"/>
      <c r="LRM186" s="984"/>
      <c r="LRN186" s="984"/>
      <c r="LRO186" s="984"/>
      <c r="LRP186" s="984"/>
      <c r="LRQ186" s="984"/>
      <c r="LRR186" s="984"/>
      <c r="LRS186" s="984"/>
      <c r="LRT186" s="984"/>
      <c r="LRU186" s="984"/>
      <c r="LRV186" s="984"/>
      <c r="LRW186" s="984"/>
      <c r="LRX186" s="984"/>
      <c r="LRY186" s="984"/>
      <c r="LRZ186" s="984"/>
      <c r="LSA186" s="984"/>
      <c r="LSB186" s="984"/>
      <c r="LSC186" s="984"/>
      <c r="LSD186" s="984"/>
      <c r="LSE186" s="984"/>
      <c r="LSF186" s="984"/>
      <c r="LSG186" s="984"/>
      <c r="LSH186" s="984"/>
      <c r="LSI186" s="984"/>
      <c r="LSJ186" s="984"/>
      <c r="LSK186" s="984"/>
      <c r="LSL186" s="984"/>
      <c r="LSM186" s="984"/>
      <c r="LSN186" s="984"/>
      <c r="LSO186" s="984"/>
      <c r="LSP186" s="984"/>
      <c r="LSQ186" s="984"/>
      <c r="LSR186" s="984"/>
      <c r="LSS186" s="984"/>
      <c r="LST186" s="984"/>
      <c r="LSU186" s="984"/>
      <c r="LSV186" s="984"/>
      <c r="LSW186" s="984"/>
      <c r="LSX186" s="984"/>
      <c r="LSY186" s="984"/>
      <c r="LSZ186" s="984"/>
      <c r="LTA186" s="984"/>
      <c r="LTB186" s="984"/>
      <c r="LTC186" s="984"/>
      <c r="LTD186" s="984"/>
      <c r="LTE186" s="984"/>
      <c r="LTF186" s="984"/>
      <c r="LTG186" s="984"/>
      <c r="LTH186" s="984"/>
      <c r="LTI186" s="984"/>
      <c r="LTJ186" s="984"/>
      <c r="LTK186" s="984"/>
      <c r="LTL186" s="984"/>
      <c r="LTM186" s="984"/>
      <c r="LTN186" s="984"/>
      <c r="LTO186" s="984"/>
      <c r="LTP186" s="984"/>
      <c r="LTQ186" s="984"/>
      <c r="LTR186" s="984"/>
      <c r="LTS186" s="984"/>
      <c r="LTT186" s="984"/>
      <c r="LTU186" s="984"/>
      <c r="LTV186" s="984"/>
      <c r="LTW186" s="984"/>
      <c r="LTX186" s="984"/>
      <c r="LTY186" s="984"/>
      <c r="LTZ186" s="984"/>
      <c r="LUA186" s="984"/>
      <c r="LUB186" s="984"/>
      <c r="LUC186" s="984"/>
      <c r="LUD186" s="984"/>
      <c r="LUE186" s="984"/>
      <c r="LUF186" s="984"/>
      <c r="LUG186" s="984"/>
      <c r="LUH186" s="984"/>
      <c r="LUI186" s="984"/>
      <c r="LUJ186" s="984"/>
      <c r="LUK186" s="984"/>
      <c r="LUL186" s="984"/>
      <c r="LUM186" s="984"/>
      <c r="LUN186" s="984"/>
      <c r="LUO186" s="984"/>
      <c r="LUP186" s="984"/>
      <c r="LUQ186" s="984"/>
      <c r="LUR186" s="984"/>
      <c r="LUS186" s="984"/>
      <c r="LUT186" s="984"/>
      <c r="LUU186" s="984"/>
      <c r="LUV186" s="984"/>
      <c r="LUW186" s="984"/>
      <c r="LUX186" s="984"/>
      <c r="LUY186" s="984"/>
      <c r="LUZ186" s="984"/>
      <c r="LVA186" s="984"/>
      <c r="LVB186" s="984"/>
      <c r="LVC186" s="984"/>
      <c r="LVD186" s="984"/>
      <c r="LVE186" s="984"/>
      <c r="LVF186" s="984"/>
      <c r="LVG186" s="984"/>
      <c r="LVH186" s="984"/>
      <c r="LVI186" s="984"/>
      <c r="LVJ186" s="984"/>
      <c r="LVK186" s="984"/>
      <c r="LVL186" s="984"/>
      <c r="LVM186" s="984"/>
      <c r="LVN186" s="984"/>
      <c r="LVO186" s="984"/>
      <c r="LVP186" s="984"/>
      <c r="LVQ186" s="984"/>
      <c r="LVR186" s="984"/>
      <c r="LVS186" s="984"/>
      <c r="LVT186" s="984"/>
      <c r="LVU186" s="984"/>
      <c r="LVV186" s="984"/>
      <c r="LVW186" s="984"/>
      <c r="LVX186" s="984"/>
      <c r="LVY186" s="984"/>
      <c r="LVZ186" s="984"/>
      <c r="LWA186" s="984"/>
      <c r="LWB186" s="984"/>
      <c r="LWC186" s="984"/>
      <c r="LWD186" s="984"/>
      <c r="LWE186" s="984"/>
      <c r="LWF186" s="984"/>
      <c r="LWG186" s="984"/>
      <c r="LWH186" s="984"/>
      <c r="LWI186" s="984"/>
      <c r="LWJ186" s="984"/>
      <c r="LWK186" s="984"/>
      <c r="LWL186" s="984"/>
      <c r="LWM186" s="984"/>
      <c r="LWN186" s="984"/>
      <c r="LWO186" s="984"/>
      <c r="LWP186" s="984"/>
      <c r="LWQ186" s="984"/>
      <c r="LWR186" s="984"/>
      <c r="LWS186" s="984"/>
      <c r="LWT186" s="984"/>
      <c r="LWU186" s="984"/>
      <c r="LWV186" s="984"/>
      <c r="LWW186" s="984"/>
      <c r="LWX186" s="984"/>
      <c r="LWY186" s="984"/>
      <c r="LWZ186" s="984"/>
      <c r="LXA186" s="984"/>
      <c r="LXB186" s="984"/>
      <c r="LXC186" s="984"/>
      <c r="LXD186" s="984"/>
      <c r="LXE186" s="984"/>
      <c r="LXF186" s="984"/>
      <c r="LXG186" s="984"/>
      <c r="LXH186" s="984"/>
      <c r="LXI186" s="984"/>
      <c r="LXJ186" s="984"/>
      <c r="LXK186" s="984"/>
      <c r="LXL186" s="984"/>
      <c r="LXM186" s="984"/>
      <c r="LXN186" s="984"/>
      <c r="LXO186" s="984"/>
      <c r="LXP186" s="984"/>
      <c r="LXQ186" s="984"/>
      <c r="LXR186" s="984"/>
      <c r="LXS186" s="984"/>
      <c r="LXT186" s="984"/>
      <c r="LXU186" s="984"/>
      <c r="LXV186" s="984"/>
      <c r="LXW186" s="984"/>
      <c r="LXX186" s="984"/>
      <c r="LXY186" s="984"/>
      <c r="LXZ186" s="984"/>
      <c r="LYA186" s="984"/>
      <c r="LYB186" s="984"/>
      <c r="LYC186" s="984"/>
      <c r="LYD186" s="984"/>
      <c r="LYE186" s="984"/>
      <c r="LYF186" s="984"/>
      <c r="LYG186" s="984"/>
      <c r="LYH186" s="984"/>
      <c r="LYI186" s="984"/>
      <c r="LYJ186" s="984"/>
      <c r="LYK186" s="984"/>
      <c r="LYL186" s="984"/>
      <c r="LYM186" s="984"/>
      <c r="LYN186" s="984"/>
      <c r="LYO186" s="984"/>
      <c r="LYP186" s="984"/>
      <c r="LYQ186" s="984"/>
      <c r="LYR186" s="984"/>
      <c r="LYS186" s="984"/>
      <c r="LYT186" s="984"/>
      <c r="LYU186" s="984"/>
      <c r="LYV186" s="984"/>
      <c r="LYW186" s="984"/>
      <c r="LYX186" s="984"/>
      <c r="LYY186" s="984"/>
      <c r="LYZ186" s="984"/>
      <c r="LZA186" s="984"/>
      <c r="LZB186" s="984"/>
      <c r="LZC186" s="984"/>
      <c r="LZD186" s="984"/>
      <c r="LZE186" s="984"/>
      <c r="LZF186" s="984"/>
      <c r="LZG186" s="984"/>
      <c r="LZH186" s="984"/>
      <c r="LZI186" s="984"/>
      <c r="LZJ186" s="984"/>
      <c r="LZK186" s="984"/>
      <c r="LZL186" s="984"/>
      <c r="LZM186" s="984"/>
      <c r="LZN186" s="984"/>
      <c r="LZO186" s="984"/>
      <c r="LZP186" s="984"/>
      <c r="LZQ186" s="984"/>
      <c r="LZR186" s="984"/>
      <c r="LZS186" s="984"/>
      <c r="LZT186" s="984"/>
      <c r="LZU186" s="984"/>
      <c r="LZV186" s="984"/>
      <c r="LZW186" s="984"/>
      <c r="LZX186" s="984"/>
      <c r="LZY186" s="984"/>
      <c r="LZZ186" s="984"/>
      <c r="MAA186" s="984"/>
      <c r="MAB186" s="984"/>
      <c r="MAC186" s="984"/>
      <c r="MAD186" s="984"/>
      <c r="MAE186" s="984"/>
      <c r="MAF186" s="984"/>
      <c r="MAG186" s="984"/>
      <c r="MAH186" s="984"/>
      <c r="MAI186" s="984"/>
      <c r="MAJ186" s="984"/>
      <c r="MAK186" s="984"/>
      <c r="MAL186" s="984"/>
      <c r="MAM186" s="984"/>
      <c r="MAN186" s="984"/>
      <c r="MAO186" s="984"/>
      <c r="MAP186" s="984"/>
      <c r="MAQ186" s="984"/>
      <c r="MAR186" s="984"/>
      <c r="MAS186" s="984"/>
      <c r="MAT186" s="984"/>
      <c r="MAU186" s="984"/>
      <c r="MAV186" s="984"/>
      <c r="MAW186" s="984"/>
      <c r="MAX186" s="984"/>
      <c r="MAY186" s="984"/>
      <c r="MAZ186" s="984"/>
      <c r="MBA186" s="984"/>
      <c r="MBB186" s="984"/>
      <c r="MBC186" s="984"/>
      <c r="MBD186" s="984"/>
      <c r="MBE186" s="984"/>
      <c r="MBF186" s="984"/>
      <c r="MBG186" s="984"/>
      <c r="MBH186" s="984"/>
      <c r="MBI186" s="984"/>
      <c r="MBJ186" s="984"/>
      <c r="MBK186" s="984"/>
      <c r="MBL186" s="984"/>
      <c r="MBM186" s="984"/>
      <c r="MBN186" s="984"/>
      <c r="MBO186" s="984"/>
      <c r="MBP186" s="984"/>
      <c r="MBQ186" s="984"/>
      <c r="MBR186" s="984"/>
      <c r="MBS186" s="984"/>
      <c r="MBT186" s="984"/>
      <c r="MBU186" s="984"/>
      <c r="MBV186" s="984"/>
      <c r="MBW186" s="984"/>
      <c r="MBX186" s="984"/>
      <c r="MBY186" s="984"/>
      <c r="MBZ186" s="984"/>
      <c r="MCA186" s="984"/>
      <c r="MCB186" s="984"/>
      <c r="MCC186" s="984"/>
      <c r="MCD186" s="984"/>
      <c r="MCE186" s="984"/>
      <c r="MCF186" s="984"/>
      <c r="MCG186" s="984"/>
      <c r="MCH186" s="984"/>
      <c r="MCI186" s="984"/>
      <c r="MCJ186" s="984"/>
      <c r="MCK186" s="984"/>
      <c r="MCL186" s="984"/>
      <c r="MCM186" s="984"/>
      <c r="MCN186" s="984"/>
      <c r="MCO186" s="984"/>
      <c r="MCP186" s="984"/>
      <c r="MCQ186" s="984"/>
      <c r="MCR186" s="984"/>
      <c r="MCS186" s="984"/>
      <c r="MCT186" s="984"/>
      <c r="MCU186" s="984"/>
      <c r="MCV186" s="984"/>
      <c r="MCW186" s="984"/>
      <c r="MCX186" s="984"/>
      <c r="MCY186" s="984"/>
      <c r="MCZ186" s="984"/>
      <c r="MDA186" s="984"/>
      <c r="MDB186" s="984"/>
      <c r="MDC186" s="984"/>
      <c r="MDD186" s="984"/>
      <c r="MDE186" s="984"/>
      <c r="MDF186" s="984"/>
      <c r="MDG186" s="984"/>
      <c r="MDH186" s="984"/>
      <c r="MDI186" s="984"/>
      <c r="MDJ186" s="984"/>
      <c r="MDK186" s="984"/>
      <c r="MDL186" s="984"/>
      <c r="MDM186" s="984"/>
      <c r="MDN186" s="984"/>
      <c r="MDO186" s="984"/>
      <c r="MDP186" s="984"/>
      <c r="MDQ186" s="984"/>
      <c r="MDR186" s="984"/>
      <c r="MDS186" s="984"/>
      <c r="MDT186" s="984"/>
      <c r="MDU186" s="984"/>
      <c r="MDV186" s="984"/>
      <c r="MDW186" s="984"/>
      <c r="MDX186" s="984"/>
      <c r="MDY186" s="984"/>
      <c r="MDZ186" s="984"/>
      <c r="MEA186" s="984"/>
      <c r="MEB186" s="984"/>
      <c r="MEC186" s="984"/>
      <c r="MED186" s="984"/>
      <c r="MEE186" s="984"/>
      <c r="MEF186" s="984"/>
      <c r="MEG186" s="984"/>
      <c r="MEH186" s="984"/>
      <c r="MEI186" s="984"/>
      <c r="MEJ186" s="984"/>
      <c r="MEK186" s="984"/>
      <c r="MEL186" s="984"/>
      <c r="MEM186" s="984"/>
      <c r="MEN186" s="984"/>
      <c r="MEO186" s="984"/>
      <c r="MEP186" s="984"/>
      <c r="MEQ186" s="984"/>
      <c r="MER186" s="984"/>
      <c r="MES186" s="984"/>
      <c r="MET186" s="984"/>
      <c r="MEU186" s="984"/>
      <c r="MEV186" s="984"/>
      <c r="MEW186" s="984"/>
      <c r="MEX186" s="984"/>
      <c r="MEY186" s="984"/>
      <c r="MEZ186" s="984"/>
      <c r="MFA186" s="984"/>
      <c r="MFB186" s="984"/>
      <c r="MFC186" s="984"/>
      <c r="MFD186" s="984"/>
      <c r="MFE186" s="984"/>
      <c r="MFF186" s="984"/>
      <c r="MFG186" s="984"/>
      <c r="MFH186" s="984"/>
      <c r="MFI186" s="984"/>
      <c r="MFJ186" s="984"/>
      <c r="MFK186" s="984"/>
      <c r="MFL186" s="984"/>
      <c r="MFM186" s="984"/>
      <c r="MFN186" s="984"/>
      <c r="MFO186" s="984"/>
      <c r="MFP186" s="984"/>
      <c r="MFQ186" s="984"/>
      <c r="MFR186" s="984"/>
      <c r="MFS186" s="984"/>
      <c r="MFT186" s="984"/>
      <c r="MFU186" s="984"/>
      <c r="MFV186" s="984"/>
      <c r="MFW186" s="984"/>
      <c r="MFX186" s="984"/>
      <c r="MFY186" s="984"/>
      <c r="MFZ186" s="984"/>
      <c r="MGA186" s="984"/>
      <c r="MGB186" s="984"/>
      <c r="MGC186" s="984"/>
      <c r="MGD186" s="984"/>
      <c r="MGE186" s="984"/>
      <c r="MGF186" s="984"/>
      <c r="MGG186" s="984"/>
      <c r="MGH186" s="984"/>
      <c r="MGI186" s="984"/>
      <c r="MGJ186" s="984"/>
      <c r="MGK186" s="984"/>
      <c r="MGL186" s="984"/>
      <c r="MGM186" s="984"/>
      <c r="MGN186" s="984"/>
      <c r="MGO186" s="984"/>
      <c r="MGP186" s="984"/>
      <c r="MGQ186" s="984"/>
      <c r="MGR186" s="984"/>
      <c r="MGS186" s="984"/>
      <c r="MGT186" s="984"/>
      <c r="MGU186" s="984"/>
      <c r="MGV186" s="984"/>
      <c r="MGW186" s="984"/>
      <c r="MGX186" s="984"/>
      <c r="MGY186" s="984"/>
      <c r="MGZ186" s="984"/>
      <c r="MHA186" s="984"/>
      <c r="MHB186" s="984"/>
      <c r="MHC186" s="984"/>
      <c r="MHD186" s="984"/>
      <c r="MHE186" s="984"/>
      <c r="MHF186" s="984"/>
      <c r="MHG186" s="984"/>
      <c r="MHH186" s="984"/>
      <c r="MHI186" s="984"/>
      <c r="MHJ186" s="984"/>
      <c r="MHK186" s="984"/>
      <c r="MHL186" s="984"/>
      <c r="MHM186" s="984"/>
      <c r="MHN186" s="984"/>
      <c r="MHO186" s="984"/>
      <c r="MHP186" s="984"/>
      <c r="MHQ186" s="984"/>
      <c r="MHR186" s="984"/>
      <c r="MHS186" s="984"/>
      <c r="MHT186" s="984"/>
      <c r="MHU186" s="984"/>
      <c r="MHV186" s="984"/>
      <c r="MHW186" s="984"/>
      <c r="MHX186" s="984"/>
      <c r="MHY186" s="984"/>
      <c r="MHZ186" s="984"/>
      <c r="MIA186" s="984"/>
      <c r="MIB186" s="984"/>
      <c r="MIC186" s="984"/>
      <c r="MID186" s="984"/>
      <c r="MIE186" s="984"/>
      <c r="MIF186" s="984"/>
      <c r="MIG186" s="984"/>
      <c r="MIH186" s="984"/>
      <c r="MII186" s="984"/>
      <c r="MIJ186" s="984"/>
      <c r="MIK186" s="984"/>
      <c r="MIL186" s="984"/>
      <c r="MIM186" s="984"/>
      <c r="MIN186" s="984"/>
      <c r="MIO186" s="984"/>
      <c r="MIP186" s="984"/>
      <c r="MIQ186" s="984"/>
      <c r="MIR186" s="984"/>
      <c r="MIS186" s="984"/>
      <c r="MIT186" s="984"/>
      <c r="MIU186" s="984"/>
      <c r="MIV186" s="984"/>
      <c r="MIW186" s="984"/>
      <c r="MIX186" s="984"/>
      <c r="MIY186" s="984"/>
      <c r="MIZ186" s="984"/>
      <c r="MJA186" s="984"/>
      <c r="MJB186" s="984"/>
      <c r="MJC186" s="984"/>
      <c r="MJD186" s="984"/>
      <c r="MJE186" s="984"/>
      <c r="MJF186" s="984"/>
      <c r="MJG186" s="984"/>
      <c r="MJH186" s="984"/>
      <c r="MJI186" s="984"/>
      <c r="MJJ186" s="984"/>
      <c r="MJK186" s="984"/>
      <c r="MJL186" s="984"/>
      <c r="MJM186" s="984"/>
      <c r="MJN186" s="984"/>
      <c r="MJO186" s="984"/>
      <c r="MJP186" s="984"/>
      <c r="MJQ186" s="984"/>
      <c r="MJR186" s="984"/>
      <c r="MJS186" s="984"/>
      <c r="MJT186" s="984"/>
      <c r="MJU186" s="984"/>
      <c r="MJV186" s="984"/>
      <c r="MJW186" s="984"/>
      <c r="MJX186" s="984"/>
      <c r="MJY186" s="984"/>
      <c r="MJZ186" s="984"/>
      <c r="MKA186" s="984"/>
      <c r="MKB186" s="984"/>
      <c r="MKC186" s="984"/>
      <c r="MKD186" s="984"/>
      <c r="MKE186" s="984"/>
      <c r="MKF186" s="984"/>
      <c r="MKG186" s="984"/>
      <c r="MKH186" s="984"/>
      <c r="MKI186" s="984"/>
      <c r="MKJ186" s="984"/>
      <c r="MKK186" s="984"/>
      <c r="MKL186" s="984"/>
      <c r="MKM186" s="984"/>
      <c r="MKN186" s="984"/>
      <c r="MKO186" s="984"/>
      <c r="MKP186" s="984"/>
      <c r="MKQ186" s="984"/>
      <c r="MKR186" s="984"/>
      <c r="MKS186" s="984"/>
      <c r="MKT186" s="984"/>
      <c r="MKU186" s="984"/>
      <c r="MKV186" s="984"/>
      <c r="MKW186" s="984"/>
      <c r="MKX186" s="984"/>
      <c r="MKY186" s="984"/>
      <c r="MKZ186" s="984"/>
      <c r="MLA186" s="984"/>
      <c r="MLB186" s="984"/>
      <c r="MLC186" s="984"/>
      <c r="MLD186" s="984"/>
      <c r="MLE186" s="984"/>
      <c r="MLF186" s="984"/>
      <c r="MLG186" s="984"/>
      <c r="MLH186" s="984"/>
      <c r="MLI186" s="984"/>
      <c r="MLJ186" s="984"/>
      <c r="MLK186" s="984"/>
      <c r="MLL186" s="984"/>
      <c r="MLM186" s="984"/>
      <c r="MLN186" s="984"/>
      <c r="MLO186" s="984"/>
      <c r="MLP186" s="984"/>
      <c r="MLQ186" s="984"/>
      <c r="MLR186" s="984"/>
      <c r="MLS186" s="984"/>
      <c r="MLT186" s="984"/>
      <c r="MLU186" s="984"/>
      <c r="MLV186" s="984"/>
      <c r="MLW186" s="984"/>
      <c r="MLX186" s="984"/>
      <c r="MLY186" s="984"/>
      <c r="MLZ186" s="984"/>
      <c r="MMA186" s="984"/>
      <c r="MMB186" s="984"/>
      <c r="MMC186" s="984"/>
      <c r="MMD186" s="984"/>
      <c r="MME186" s="984"/>
      <c r="MMF186" s="984"/>
      <c r="MMG186" s="984"/>
      <c r="MMH186" s="984"/>
      <c r="MMI186" s="984"/>
      <c r="MMJ186" s="984"/>
      <c r="MMK186" s="984"/>
      <c r="MML186" s="984"/>
      <c r="MMM186" s="984"/>
      <c r="MMN186" s="984"/>
      <c r="MMO186" s="984"/>
      <c r="MMP186" s="984"/>
      <c r="MMQ186" s="984"/>
      <c r="MMR186" s="984"/>
      <c r="MMS186" s="984"/>
      <c r="MMT186" s="984"/>
      <c r="MMU186" s="984"/>
      <c r="MMV186" s="984"/>
      <c r="MMW186" s="984"/>
      <c r="MMX186" s="984"/>
      <c r="MMY186" s="984"/>
      <c r="MMZ186" s="984"/>
      <c r="MNA186" s="984"/>
      <c r="MNB186" s="984"/>
      <c r="MNC186" s="984"/>
      <c r="MND186" s="984"/>
      <c r="MNE186" s="984"/>
      <c r="MNF186" s="984"/>
      <c r="MNG186" s="984"/>
      <c r="MNH186" s="984"/>
      <c r="MNI186" s="984"/>
      <c r="MNJ186" s="984"/>
      <c r="MNK186" s="984"/>
      <c r="MNL186" s="984"/>
      <c r="MNM186" s="984"/>
      <c r="MNN186" s="984"/>
      <c r="MNO186" s="984"/>
      <c r="MNP186" s="984"/>
      <c r="MNQ186" s="984"/>
      <c r="MNR186" s="984"/>
      <c r="MNS186" s="984"/>
      <c r="MNT186" s="984"/>
      <c r="MNU186" s="984"/>
      <c r="MNV186" s="984"/>
      <c r="MNW186" s="984"/>
      <c r="MNX186" s="984"/>
      <c r="MNY186" s="984"/>
      <c r="MNZ186" s="984"/>
      <c r="MOA186" s="984"/>
      <c r="MOB186" s="984"/>
      <c r="MOC186" s="984"/>
      <c r="MOD186" s="984"/>
      <c r="MOE186" s="984"/>
      <c r="MOF186" s="984"/>
      <c r="MOG186" s="984"/>
      <c r="MOH186" s="984"/>
      <c r="MOI186" s="984"/>
      <c r="MOJ186" s="984"/>
      <c r="MOK186" s="984"/>
      <c r="MOL186" s="984"/>
      <c r="MOM186" s="984"/>
      <c r="MON186" s="984"/>
      <c r="MOO186" s="984"/>
      <c r="MOP186" s="984"/>
      <c r="MOQ186" s="984"/>
      <c r="MOR186" s="984"/>
      <c r="MOS186" s="984"/>
      <c r="MOT186" s="984"/>
      <c r="MOU186" s="984"/>
      <c r="MOV186" s="984"/>
      <c r="MOW186" s="984"/>
      <c r="MOX186" s="984"/>
      <c r="MOY186" s="984"/>
      <c r="MOZ186" s="984"/>
      <c r="MPA186" s="984"/>
      <c r="MPB186" s="984"/>
      <c r="MPC186" s="984"/>
      <c r="MPD186" s="984"/>
      <c r="MPE186" s="984"/>
      <c r="MPF186" s="984"/>
      <c r="MPG186" s="984"/>
      <c r="MPH186" s="984"/>
      <c r="MPI186" s="984"/>
      <c r="MPJ186" s="984"/>
      <c r="MPK186" s="984"/>
      <c r="MPL186" s="984"/>
      <c r="MPM186" s="984"/>
      <c r="MPN186" s="984"/>
      <c r="MPO186" s="984"/>
      <c r="MPP186" s="984"/>
      <c r="MPQ186" s="984"/>
      <c r="MPR186" s="984"/>
      <c r="MPS186" s="984"/>
      <c r="MPT186" s="984"/>
      <c r="MPU186" s="984"/>
      <c r="MPV186" s="984"/>
      <c r="MPW186" s="984"/>
      <c r="MPX186" s="984"/>
      <c r="MPY186" s="984"/>
      <c r="MPZ186" s="984"/>
      <c r="MQA186" s="984"/>
      <c r="MQB186" s="984"/>
      <c r="MQC186" s="984"/>
      <c r="MQD186" s="984"/>
      <c r="MQE186" s="984"/>
      <c r="MQF186" s="984"/>
      <c r="MQG186" s="984"/>
      <c r="MQH186" s="984"/>
      <c r="MQI186" s="984"/>
      <c r="MQJ186" s="984"/>
      <c r="MQK186" s="984"/>
      <c r="MQL186" s="984"/>
      <c r="MQM186" s="984"/>
      <c r="MQN186" s="984"/>
      <c r="MQO186" s="984"/>
      <c r="MQP186" s="984"/>
      <c r="MQQ186" s="984"/>
      <c r="MQR186" s="984"/>
      <c r="MQS186" s="984"/>
      <c r="MQT186" s="984"/>
      <c r="MQU186" s="984"/>
      <c r="MQV186" s="984"/>
      <c r="MQW186" s="984"/>
      <c r="MQX186" s="984"/>
      <c r="MQY186" s="984"/>
      <c r="MQZ186" s="984"/>
      <c r="MRA186" s="984"/>
      <c r="MRB186" s="984"/>
      <c r="MRC186" s="984"/>
      <c r="MRD186" s="984"/>
      <c r="MRE186" s="984"/>
      <c r="MRF186" s="984"/>
      <c r="MRG186" s="984"/>
      <c r="MRH186" s="984"/>
      <c r="MRI186" s="984"/>
      <c r="MRJ186" s="984"/>
      <c r="MRK186" s="984"/>
      <c r="MRL186" s="984"/>
      <c r="MRM186" s="984"/>
      <c r="MRN186" s="984"/>
      <c r="MRO186" s="984"/>
      <c r="MRP186" s="984"/>
      <c r="MRQ186" s="984"/>
      <c r="MRR186" s="984"/>
      <c r="MRS186" s="984"/>
      <c r="MRT186" s="984"/>
      <c r="MRU186" s="984"/>
      <c r="MRV186" s="984"/>
      <c r="MRW186" s="984"/>
      <c r="MRX186" s="984"/>
      <c r="MRY186" s="984"/>
      <c r="MRZ186" s="984"/>
      <c r="MSA186" s="984"/>
      <c r="MSB186" s="984"/>
      <c r="MSC186" s="984"/>
      <c r="MSD186" s="984"/>
      <c r="MSE186" s="984"/>
      <c r="MSF186" s="984"/>
      <c r="MSG186" s="984"/>
      <c r="MSH186" s="984"/>
      <c r="MSI186" s="984"/>
      <c r="MSJ186" s="984"/>
      <c r="MSK186" s="984"/>
      <c r="MSL186" s="984"/>
      <c r="MSM186" s="984"/>
      <c r="MSN186" s="984"/>
      <c r="MSO186" s="984"/>
      <c r="MSP186" s="984"/>
      <c r="MSQ186" s="984"/>
      <c r="MSR186" s="984"/>
      <c r="MSS186" s="984"/>
      <c r="MST186" s="984"/>
      <c r="MSU186" s="984"/>
      <c r="MSV186" s="984"/>
      <c r="MSW186" s="984"/>
      <c r="MSX186" s="984"/>
      <c r="MSY186" s="984"/>
      <c r="MSZ186" s="984"/>
      <c r="MTA186" s="984"/>
      <c r="MTB186" s="984"/>
      <c r="MTC186" s="984"/>
      <c r="MTD186" s="984"/>
      <c r="MTE186" s="984"/>
      <c r="MTF186" s="984"/>
      <c r="MTG186" s="984"/>
      <c r="MTH186" s="984"/>
      <c r="MTI186" s="984"/>
      <c r="MTJ186" s="984"/>
      <c r="MTK186" s="984"/>
      <c r="MTL186" s="984"/>
      <c r="MTM186" s="984"/>
      <c r="MTN186" s="984"/>
      <c r="MTO186" s="984"/>
      <c r="MTP186" s="984"/>
      <c r="MTQ186" s="984"/>
      <c r="MTR186" s="984"/>
      <c r="MTS186" s="984"/>
      <c r="MTT186" s="984"/>
      <c r="MTU186" s="984"/>
      <c r="MTV186" s="984"/>
      <c r="MTW186" s="984"/>
      <c r="MTX186" s="984"/>
      <c r="MTY186" s="984"/>
      <c r="MTZ186" s="984"/>
      <c r="MUA186" s="984"/>
      <c r="MUB186" s="984"/>
      <c r="MUC186" s="984"/>
      <c r="MUD186" s="984"/>
      <c r="MUE186" s="984"/>
      <c r="MUF186" s="984"/>
      <c r="MUG186" s="984"/>
      <c r="MUH186" s="984"/>
      <c r="MUI186" s="984"/>
      <c r="MUJ186" s="984"/>
      <c r="MUK186" s="984"/>
      <c r="MUL186" s="984"/>
      <c r="MUM186" s="984"/>
      <c r="MUN186" s="984"/>
      <c r="MUO186" s="984"/>
      <c r="MUP186" s="984"/>
      <c r="MUQ186" s="984"/>
      <c r="MUR186" s="984"/>
      <c r="MUS186" s="984"/>
      <c r="MUT186" s="984"/>
      <c r="MUU186" s="984"/>
      <c r="MUV186" s="984"/>
      <c r="MUW186" s="984"/>
      <c r="MUX186" s="984"/>
      <c r="MUY186" s="984"/>
      <c r="MUZ186" s="984"/>
      <c r="MVA186" s="984"/>
      <c r="MVB186" s="984"/>
      <c r="MVC186" s="984"/>
      <c r="MVD186" s="984"/>
      <c r="MVE186" s="984"/>
      <c r="MVF186" s="984"/>
      <c r="MVG186" s="984"/>
      <c r="MVH186" s="984"/>
      <c r="MVI186" s="984"/>
      <c r="MVJ186" s="984"/>
      <c r="MVK186" s="984"/>
      <c r="MVL186" s="984"/>
      <c r="MVM186" s="984"/>
      <c r="MVN186" s="984"/>
      <c r="MVO186" s="984"/>
      <c r="MVP186" s="984"/>
      <c r="MVQ186" s="984"/>
      <c r="MVR186" s="984"/>
      <c r="MVS186" s="984"/>
      <c r="MVT186" s="984"/>
      <c r="MVU186" s="984"/>
      <c r="MVV186" s="984"/>
      <c r="MVW186" s="984"/>
      <c r="MVX186" s="984"/>
      <c r="MVY186" s="984"/>
      <c r="MVZ186" s="984"/>
      <c r="MWA186" s="984"/>
      <c r="MWB186" s="984"/>
      <c r="MWC186" s="984"/>
      <c r="MWD186" s="984"/>
      <c r="MWE186" s="984"/>
      <c r="MWF186" s="984"/>
      <c r="MWG186" s="984"/>
      <c r="MWH186" s="984"/>
      <c r="MWI186" s="984"/>
      <c r="MWJ186" s="984"/>
      <c r="MWK186" s="984"/>
      <c r="MWL186" s="984"/>
      <c r="MWM186" s="984"/>
      <c r="MWN186" s="984"/>
      <c r="MWO186" s="984"/>
      <c r="MWP186" s="984"/>
      <c r="MWQ186" s="984"/>
      <c r="MWR186" s="984"/>
      <c r="MWS186" s="984"/>
      <c r="MWT186" s="984"/>
      <c r="MWU186" s="984"/>
      <c r="MWV186" s="984"/>
      <c r="MWW186" s="984"/>
      <c r="MWX186" s="984"/>
      <c r="MWY186" s="984"/>
      <c r="MWZ186" s="984"/>
      <c r="MXA186" s="984"/>
      <c r="MXB186" s="984"/>
      <c r="MXC186" s="984"/>
      <c r="MXD186" s="984"/>
      <c r="MXE186" s="984"/>
      <c r="MXF186" s="984"/>
      <c r="MXG186" s="984"/>
      <c r="MXH186" s="984"/>
      <c r="MXI186" s="984"/>
      <c r="MXJ186" s="984"/>
      <c r="MXK186" s="984"/>
      <c r="MXL186" s="984"/>
      <c r="MXM186" s="984"/>
      <c r="MXN186" s="984"/>
      <c r="MXO186" s="984"/>
      <c r="MXP186" s="984"/>
      <c r="MXQ186" s="984"/>
      <c r="MXR186" s="984"/>
      <c r="MXS186" s="984"/>
      <c r="MXT186" s="984"/>
      <c r="MXU186" s="984"/>
      <c r="MXV186" s="984"/>
      <c r="MXW186" s="984"/>
      <c r="MXX186" s="984"/>
      <c r="MXY186" s="984"/>
      <c r="MXZ186" s="984"/>
      <c r="MYA186" s="984"/>
      <c r="MYB186" s="984"/>
      <c r="MYC186" s="984"/>
      <c r="MYD186" s="984"/>
      <c r="MYE186" s="984"/>
      <c r="MYF186" s="984"/>
      <c r="MYG186" s="984"/>
      <c r="MYH186" s="984"/>
      <c r="MYI186" s="984"/>
      <c r="MYJ186" s="984"/>
      <c r="MYK186" s="984"/>
      <c r="MYL186" s="984"/>
      <c r="MYM186" s="984"/>
      <c r="MYN186" s="984"/>
      <c r="MYO186" s="984"/>
      <c r="MYP186" s="984"/>
      <c r="MYQ186" s="984"/>
      <c r="MYR186" s="984"/>
      <c r="MYS186" s="984"/>
      <c r="MYT186" s="984"/>
      <c r="MYU186" s="984"/>
      <c r="MYV186" s="984"/>
      <c r="MYW186" s="984"/>
      <c r="MYX186" s="984"/>
      <c r="MYY186" s="984"/>
      <c r="MYZ186" s="984"/>
      <c r="MZA186" s="984"/>
      <c r="MZB186" s="984"/>
      <c r="MZC186" s="984"/>
      <c r="MZD186" s="984"/>
      <c r="MZE186" s="984"/>
      <c r="MZF186" s="984"/>
      <c r="MZG186" s="984"/>
      <c r="MZH186" s="984"/>
      <c r="MZI186" s="984"/>
      <c r="MZJ186" s="984"/>
      <c r="MZK186" s="984"/>
      <c r="MZL186" s="984"/>
      <c r="MZM186" s="984"/>
      <c r="MZN186" s="984"/>
      <c r="MZO186" s="984"/>
      <c r="MZP186" s="984"/>
      <c r="MZQ186" s="984"/>
      <c r="MZR186" s="984"/>
      <c r="MZS186" s="984"/>
      <c r="MZT186" s="984"/>
      <c r="MZU186" s="984"/>
      <c r="MZV186" s="984"/>
      <c r="MZW186" s="984"/>
      <c r="MZX186" s="984"/>
      <c r="MZY186" s="984"/>
      <c r="MZZ186" s="984"/>
      <c r="NAA186" s="984"/>
      <c r="NAB186" s="984"/>
      <c r="NAC186" s="984"/>
      <c r="NAD186" s="984"/>
      <c r="NAE186" s="984"/>
      <c r="NAF186" s="984"/>
      <c r="NAG186" s="984"/>
      <c r="NAH186" s="984"/>
      <c r="NAI186" s="984"/>
      <c r="NAJ186" s="984"/>
      <c r="NAK186" s="984"/>
      <c r="NAL186" s="984"/>
      <c r="NAM186" s="984"/>
      <c r="NAN186" s="984"/>
      <c r="NAO186" s="984"/>
      <c r="NAP186" s="984"/>
      <c r="NAQ186" s="984"/>
      <c r="NAR186" s="984"/>
      <c r="NAS186" s="984"/>
      <c r="NAT186" s="984"/>
      <c r="NAU186" s="984"/>
      <c r="NAV186" s="984"/>
      <c r="NAW186" s="984"/>
      <c r="NAX186" s="984"/>
      <c r="NAY186" s="984"/>
      <c r="NAZ186" s="984"/>
      <c r="NBA186" s="984"/>
      <c r="NBB186" s="984"/>
      <c r="NBC186" s="984"/>
      <c r="NBD186" s="984"/>
      <c r="NBE186" s="984"/>
      <c r="NBF186" s="984"/>
      <c r="NBG186" s="984"/>
      <c r="NBH186" s="984"/>
      <c r="NBI186" s="984"/>
      <c r="NBJ186" s="984"/>
      <c r="NBK186" s="984"/>
      <c r="NBL186" s="984"/>
      <c r="NBM186" s="984"/>
      <c r="NBN186" s="984"/>
      <c r="NBO186" s="984"/>
      <c r="NBP186" s="984"/>
      <c r="NBQ186" s="984"/>
      <c r="NBR186" s="984"/>
      <c r="NBS186" s="984"/>
      <c r="NBT186" s="984"/>
      <c r="NBU186" s="984"/>
      <c r="NBV186" s="984"/>
      <c r="NBW186" s="984"/>
      <c r="NBX186" s="984"/>
      <c r="NBY186" s="984"/>
      <c r="NBZ186" s="984"/>
      <c r="NCA186" s="984"/>
      <c r="NCB186" s="984"/>
      <c r="NCC186" s="984"/>
      <c r="NCD186" s="984"/>
      <c r="NCE186" s="984"/>
      <c r="NCF186" s="984"/>
      <c r="NCG186" s="984"/>
      <c r="NCH186" s="984"/>
      <c r="NCI186" s="984"/>
      <c r="NCJ186" s="984"/>
      <c r="NCK186" s="984"/>
      <c r="NCL186" s="984"/>
      <c r="NCM186" s="984"/>
      <c r="NCN186" s="984"/>
      <c r="NCO186" s="984"/>
      <c r="NCP186" s="984"/>
      <c r="NCQ186" s="984"/>
      <c r="NCR186" s="984"/>
      <c r="NCS186" s="984"/>
      <c r="NCT186" s="984"/>
      <c r="NCU186" s="984"/>
      <c r="NCV186" s="984"/>
      <c r="NCW186" s="984"/>
      <c r="NCX186" s="984"/>
      <c r="NCY186" s="984"/>
      <c r="NCZ186" s="984"/>
      <c r="NDA186" s="984"/>
      <c r="NDB186" s="984"/>
      <c r="NDC186" s="984"/>
      <c r="NDD186" s="984"/>
      <c r="NDE186" s="984"/>
      <c r="NDF186" s="984"/>
      <c r="NDG186" s="984"/>
      <c r="NDH186" s="984"/>
      <c r="NDI186" s="984"/>
      <c r="NDJ186" s="984"/>
      <c r="NDK186" s="984"/>
      <c r="NDL186" s="984"/>
      <c r="NDM186" s="984"/>
      <c r="NDN186" s="984"/>
      <c r="NDO186" s="984"/>
      <c r="NDP186" s="984"/>
      <c r="NDQ186" s="984"/>
      <c r="NDR186" s="984"/>
      <c r="NDS186" s="984"/>
      <c r="NDT186" s="984"/>
      <c r="NDU186" s="984"/>
      <c r="NDV186" s="984"/>
      <c r="NDW186" s="984"/>
      <c r="NDX186" s="984"/>
      <c r="NDY186" s="984"/>
      <c r="NDZ186" s="984"/>
      <c r="NEA186" s="984"/>
      <c r="NEB186" s="984"/>
      <c r="NEC186" s="984"/>
      <c r="NED186" s="984"/>
      <c r="NEE186" s="984"/>
      <c r="NEF186" s="984"/>
      <c r="NEG186" s="984"/>
      <c r="NEH186" s="984"/>
      <c r="NEI186" s="984"/>
      <c r="NEJ186" s="984"/>
      <c r="NEK186" s="984"/>
      <c r="NEL186" s="984"/>
      <c r="NEM186" s="984"/>
      <c r="NEN186" s="984"/>
      <c r="NEO186" s="984"/>
      <c r="NEP186" s="984"/>
      <c r="NEQ186" s="984"/>
      <c r="NER186" s="984"/>
      <c r="NES186" s="984"/>
      <c r="NET186" s="984"/>
      <c r="NEU186" s="984"/>
      <c r="NEV186" s="984"/>
      <c r="NEW186" s="984"/>
      <c r="NEX186" s="984"/>
      <c r="NEY186" s="984"/>
      <c r="NEZ186" s="984"/>
      <c r="NFA186" s="984"/>
      <c r="NFB186" s="984"/>
      <c r="NFC186" s="984"/>
      <c r="NFD186" s="984"/>
      <c r="NFE186" s="984"/>
      <c r="NFF186" s="984"/>
      <c r="NFG186" s="984"/>
      <c r="NFH186" s="984"/>
      <c r="NFI186" s="984"/>
      <c r="NFJ186" s="984"/>
      <c r="NFK186" s="984"/>
      <c r="NFL186" s="984"/>
      <c r="NFM186" s="984"/>
      <c r="NFN186" s="984"/>
      <c r="NFO186" s="984"/>
      <c r="NFP186" s="984"/>
      <c r="NFQ186" s="984"/>
      <c r="NFR186" s="984"/>
      <c r="NFS186" s="984"/>
      <c r="NFT186" s="984"/>
      <c r="NFU186" s="984"/>
      <c r="NFV186" s="984"/>
      <c r="NFW186" s="984"/>
      <c r="NFX186" s="984"/>
      <c r="NFY186" s="984"/>
      <c r="NFZ186" s="984"/>
      <c r="NGA186" s="984"/>
      <c r="NGB186" s="984"/>
      <c r="NGC186" s="984"/>
      <c r="NGD186" s="984"/>
      <c r="NGE186" s="984"/>
      <c r="NGF186" s="984"/>
      <c r="NGG186" s="984"/>
      <c r="NGH186" s="984"/>
      <c r="NGI186" s="984"/>
      <c r="NGJ186" s="984"/>
      <c r="NGK186" s="984"/>
      <c r="NGL186" s="984"/>
      <c r="NGM186" s="984"/>
      <c r="NGN186" s="984"/>
      <c r="NGO186" s="984"/>
      <c r="NGP186" s="984"/>
      <c r="NGQ186" s="984"/>
      <c r="NGR186" s="984"/>
      <c r="NGS186" s="984"/>
      <c r="NGT186" s="984"/>
      <c r="NGU186" s="984"/>
      <c r="NGV186" s="984"/>
      <c r="NGW186" s="984"/>
      <c r="NGX186" s="984"/>
      <c r="NGY186" s="984"/>
      <c r="NGZ186" s="984"/>
      <c r="NHA186" s="984"/>
      <c r="NHB186" s="984"/>
      <c r="NHC186" s="984"/>
      <c r="NHD186" s="984"/>
      <c r="NHE186" s="984"/>
      <c r="NHF186" s="984"/>
      <c r="NHG186" s="984"/>
      <c r="NHH186" s="984"/>
      <c r="NHI186" s="984"/>
      <c r="NHJ186" s="984"/>
      <c r="NHK186" s="984"/>
      <c r="NHL186" s="984"/>
      <c r="NHM186" s="984"/>
      <c r="NHN186" s="984"/>
      <c r="NHO186" s="984"/>
      <c r="NHP186" s="984"/>
      <c r="NHQ186" s="984"/>
      <c r="NHR186" s="984"/>
      <c r="NHS186" s="984"/>
      <c r="NHT186" s="984"/>
      <c r="NHU186" s="984"/>
      <c r="NHV186" s="984"/>
      <c r="NHW186" s="984"/>
      <c r="NHX186" s="984"/>
      <c r="NHY186" s="984"/>
      <c r="NHZ186" s="984"/>
      <c r="NIA186" s="984"/>
      <c r="NIB186" s="984"/>
      <c r="NIC186" s="984"/>
      <c r="NID186" s="984"/>
      <c r="NIE186" s="984"/>
      <c r="NIF186" s="984"/>
      <c r="NIG186" s="984"/>
      <c r="NIH186" s="984"/>
      <c r="NII186" s="984"/>
      <c r="NIJ186" s="984"/>
      <c r="NIK186" s="984"/>
      <c r="NIL186" s="984"/>
      <c r="NIM186" s="984"/>
      <c r="NIN186" s="984"/>
      <c r="NIO186" s="984"/>
      <c r="NIP186" s="984"/>
      <c r="NIQ186" s="984"/>
      <c r="NIR186" s="984"/>
      <c r="NIS186" s="984"/>
      <c r="NIT186" s="984"/>
      <c r="NIU186" s="984"/>
      <c r="NIV186" s="984"/>
      <c r="NIW186" s="984"/>
      <c r="NIX186" s="984"/>
      <c r="NIY186" s="984"/>
      <c r="NIZ186" s="984"/>
      <c r="NJA186" s="984"/>
      <c r="NJB186" s="984"/>
      <c r="NJC186" s="984"/>
      <c r="NJD186" s="984"/>
      <c r="NJE186" s="984"/>
      <c r="NJF186" s="984"/>
      <c r="NJG186" s="984"/>
      <c r="NJH186" s="984"/>
      <c r="NJI186" s="984"/>
      <c r="NJJ186" s="984"/>
      <c r="NJK186" s="984"/>
      <c r="NJL186" s="984"/>
      <c r="NJM186" s="984"/>
      <c r="NJN186" s="984"/>
      <c r="NJO186" s="984"/>
      <c r="NJP186" s="984"/>
      <c r="NJQ186" s="984"/>
      <c r="NJR186" s="984"/>
      <c r="NJS186" s="984"/>
      <c r="NJT186" s="984"/>
      <c r="NJU186" s="984"/>
      <c r="NJV186" s="984"/>
      <c r="NJW186" s="984"/>
      <c r="NJX186" s="984"/>
      <c r="NJY186" s="984"/>
      <c r="NJZ186" s="984"/>
      <c r="NKA186" s="984"/>
      <c r="NKB186" s="984"/>
      <c r="NKC186" s="984"/>
      <c r="NKD186" s="984"/>
      <c r="NKE186" s="984"/>
      <c r="NKF186" s="984"/>
      <c r="NKG186" s="984"/>
      <c r="NKH186" s="984"/>
      <c r="NKI186" s="984"/>
      <c r="NKJ186" s="984"/>
      <c r="NKK186" s="984"/>
      <c r="NKL186" s="984"/>
      <c r="NKM186" s="984"/>
      <c r="NKN186" s="984"/>
      <c r="NKO186" s="984"/>
      <c r="NKP186" s="984"/>
      <c r="NKQ186" s="984"/>
      <c r="NKR186" s="984"/>
      <c r="NKS186" s="984"/>
      <c r="NKT186" s="984"/>
      <c r="NKU186" s="984"/>
      <c r="NKV186" s="984"/>
      <c r="NKW186" s="984"/>
      <c r="NKX186" s="984"/>
      <c r="NKY186" s="984"/>
      <c r="NKZ186" s="984"/>
      <c r="NLA186" s="984"/>
      <c r="NLB186" s="984"/>
      <c r="NLC186" s="984"/>
      <c r="NLD186" s="984"/>
      <c r="NLE186" s="984"/>
      <c r="NLF186" s="984"/>
      <c r="NLG186" s="984"/>
      <c r="NLH186" s="984"/>
      <c r="NLI186" s="984"/>
      <c r="NLJ186" s="984"/>
      <c r="NLK186" s="984"/>
      <c r="NLL186" s="984"/>
      <c r="NLM186" s="984"/>
      <c r="NLN186" s="984"/>
      <c r="NLO186" s="984"/>
      <c r="NLP186" s="984"/>
      <c r="NLQ186" s="984"/>
      <c r="NLR186" s="984"/>
      <c r="NLS186" s="984"/>
      <c r="NLT186" s="984"/>
      <c r="NLU186" s="984"/>
      <c r="NLV186" s="984"/>
      <c r="NLW186" s="984"/>
      <c r="NLX186" s="984"/>
      <c r="NLY186" s="984"/>
      <c r="NLZ186" s="984"/>
      <c r="NMA186" s="984"/>
      <c r="NMB186" s="984"/>
      <c r="NMC186" s="984"/>
      <c r="NMD186" s="984"/>
      <c r="NME186" s="984"/>
      <c r="NMF186" s="984"/>
      <c r="NMG186" s="984"/>
      <c r="NMH186" s="984"/>
      <c r="NMI186" s="984"/>
      <c r="NMJ186" s="984"/>
      <c r="NMK186" s="984"/>
      <c r="NML186" s="984"/>
      <c r="NMM186" s="984"/>
      <c r="NMN186" s="984"/>
      <c r="NMO186" s="984"/>
      <c r="NMP186" s="984"/>
      <c r="NMQ186" s="984"/>
      <c r="NMR186" s="984"/>
      <c r="NMS186" s="984"/>
      <c r="NMT186" s="984"/>
      <c r="NMU186" s="984"/>
      <c r="NMV186" s="984"/>
      <c r="NMW186" s="984"/>
      <c r="NMX186" s="984"/>
      <c r="NMY186" s="984"/>
      <c r="NMZ186" s="984"/>
      <c r="NNA186" s="984"/>
      <c r="NNB186" s="984"/>
      <c r="NNC186" s="984"/>
      <c r="NND186" s="984"/>
      <c r="NNE186" s="984"/>
      <c r="NNF186" s="984"/>
      <c r="NNG186" s="984"/>
      <c r="NNH186" s="984"/>
      <c r="NNI186" s="984"/>
      <c r="NNJ186" s="984"/>
      <c r="NNK186" s="984"/>
      <c r="NNL186" s="984"/>
      <c r="NNM186" s="984"/>
      <c r="NNN186" s="984"/>
      <c r="NNO186" s="984"/>
      <c r="NNP186" s="984"/>
      <c r="NNQ186" s="984"/>
      <c r="NNR186" s="984"/>
      <c r="NNS186" s="984"/>
      <c r="NNT186" s="984"/>
      <c r="NNU186" s="984"/>
      <c r="NNV186" s="984"/>
      <c r="NNW186" s="984"/>
      <c r="NNX186" s="984"/>
      <c r="NNY186" s="984"/>
      <c r="NNZ186" s="984"/>
      <c r="NOA186" s="984"/>
      <c r="NOB186" s="984"/>
      <c r="NOC186" s="984"/>
      <c r="NOD186" s="984"/>
      <c r="NOE186" s="984"/>
      <c r="NOF186" s="984"/>
      <c r="NOG186" s="984"/>
      <c r="NOH186" s="984"/>
      <c r="NOI186" s="984"/>
      <c r="NOJ186" s="984"/>
      <c r="NOK186" s="984"/>
      <c r="NOL186" s="984"/>
      <c r="NOM186" s="984"/>
      <c r="NON186" s="984"/>
      <c r="NOO186" s="984"/>
      <c r="NOP186" s="984"/>
      <c r="NOQ186" s="984"/>
      <c r="NOR186" s="984"/>
      <c r="NOS186" s="984"/>
      <c r="NOT186" s="984"/>
      <c r="NOU186" s="984"/>
      <c r="NOV186" s="984"/>
      <c r="NOW186" s="984"/>
      <c r="NOX186" s="984"/>
      <c r="NOY186" s="984"/>
      <c r="NOZ186" s="984"/>
      <c r="NPA186" s="984"/>
      <c r="NPB186" s="984"/>
      <c r="NPC186" s="984"/>
      <c r="NPD186" s="984"/>
      <c r="NPE186" s="984"/>
      <c r="NPF186" s="984"/>
      <c r="NPG186" s="984"/>
      <c r="NPH186" s="984"/>
      <c r="NPI186" s="984"/>
      <c r="NPJ186" s="984"/>
      <c r="NPK186" s="984"/>
      <c r="NPL186" s="984"/>
      <c r="NPM186" s="984"/>
      <c r="NPN186" s="984"/>
      <c r="NPO186" s="984"/>
      <c r="NPP186" s="984"/>
      <c r="NPQ186" s="984"/>
      <c r="NPR186" s="984"/>
      <c r="NPS186" s="984"/>
      <c r="NPT186" s="984"/>
      <c r="NPU186" s="984"/>
      <c r="NPV186" s="984"/>
      <c r="NPW186" s="984"/>
      <c r="NPX186" s="984"/>
      <c r="NPY186" s="984"/>
      <c r="NPZ186" s="984"/>
      <c r="NQA186" s="984"/>
      <c r="NQB186" s="984"/>
      <c r="NQC186" s="984"/>
      <c r="NQD186" s="984"/>
      <c r="NQE186" s="984"/>
      <c r="NQF186" s="984"/>
      <c r="NQG186" s="984"/>
      <c r="NQH186" s="984"/>
      <c r="NQI186" s="984"/>
      <c r="NQJ186" s="984"/>
      <c r="NQK186" s="984"/>
      <c r="NQL186" s="984"/>
      <c r="NQM186" s="984"/>
      <c r="NQN186" s="984"/>
      <c r="NQO186" s="984"/>
      <c r="NQP186" s="984"/>
      <c r="NQQ186" s="984"/>
      <c r="NQR186" s="984"/>
      <c r="NQS186" s="984"/>
      <c r="NQT186" s="984"/>
      <c r="NQU186" s="984"/>
      <c r="NQV186" s="984"/>
      <c r="NQW186" s="984"/>
      <c r="NQX186" s="984"/>
      <c r="NQY186" s="984"/>
      <c r="NQZ186" s="984"/>
      <c r="NRA186" s="984"/>
      <c r="NRB186" s="984"/>
      <c r="NRC186" s="984"/>
      <c r="NRD186" s="984"/>
      <c r="NRE186" s="984"/>
      <c r="NRF186" s="984"/>
      <c r="NRG186" s="984"/>
      <c r="NRH186" s="984"/>
      <c r="NRI186" s="984"/>
      <c r="NRJ186" s="984"/>
      <c r="NRK186" s="984"/>
      <c r="NRL186" s="984"/>
      <c r="NRM186" s="984"/>
      <c r="NRN186" s="984"/>
      <c r="NRO186" s="984"/>
      <c r="NRP186" s="984"/>
      <c r="NRQ186" s="984"/>
      <c r="NRR186" s="984"/>
      <c r="NRS186" s="984"/>
      <c r="NRT186" s="984"/>
      <c r="NRU186" s="984"/>
      <c r="NRV186" s="984"/>
      <c r="NRW186" s="984"/>
      <c r="NRX186" s="984"/>
      <c r="NRY186" s="984"/>
      <c r="NRZ186" s="984"/>
      <c r="NSA186" s="984"/>
      <c r="NSB186" s="984"/>
      <c r="NSC186" s="984"/>
      <c r="NSD186" s="984"/>
      <c r="NSE186" s="984"/>
      <c r="NSF186" s="984"/>
      <c r="NSG186" s="984"/>
      <c r="NSH186" s="984"/>
      <c r="NSI186" s="984"/>
      <c r="NSJ186" s="984"/>
      <c r="NSK186" s="984"/>
      <c r="NSL186" s="984"/>
      <c r="NSM186" s="984"/>
      <c r="NSN186" s="984"/>
      <c r="NSO186" s="984"/>
      <c r="NSP186" s="984"/>
      <c r="NSQ186" s="984"/>
      <c r="NSR186" s="984"/>
      <c r="NSS186" s="984"/>
      <c r="NST186" s="984"/>
      <c r="NSU186" s="984"/>
      <c r="NSV186" s="984"/>
      <c r="NSW186" s="984"/>
      <c r="NSX186" s="984"/>
      <c r="NSY186" s="984"/>
      <c r="NSZ186" s="984"/>
      <c r="NTA186" s="984"/>
      <c r="NTB186" s="984"/>
      <c r="NTC186" s="984"/>
      <c r="NTD186" s="984"/>
      <c r="NTE186" s="984"/>
      <c r="NTF186" s="984"/>
      <c r="NTG186" s="984"/>
      <c r="NTH186" s="984"/>
      <c r="NTI186" s="984"/>
      <c r="NTJ186" s="984"/>
      <c r="NTK186" s="984"/>
      <c r="NTL186" s="984"/>
      <c r="NTM186" s="984"/>
      <c r="NTN186" s="984"/>
      <c r="NTO186" s="984"/>
      <c r="NTP186" s="984"/>
      <c r="NTQ186" s="984"/>
      <c r="NTR186" s="984"/>
      <c r="NTS186" s="984"/>
      <c r="NTT186" s="984"/>
      <c r="NTU186" s="984"/>
      <c r="NTV186" s="984"/>
      <c r="NTW186" s="984"/>
      <c r="NTX186" s="984"/>
      <c r="NTY186" s="984"/>
      <c r="NTZ186" s="984"/>
      <c r="NUA186" s="984"/>
      <c r="NUB186" s="984"/>
      <c r="NUC186" s="984"/>
      <c r="NUD186" s="984"/>
      <c r="NUE186" s="984"/>
      <c r="NUF186" s="984"/>
      <c r="NUG186" s="984"/>
      <c r="NUH186" s="984"/>
      <c r="NUI186" s="984"/>
      <c r="NUJ186" s="984"/>
      <c r="NUK186" s="984"/>
      <c r="NUL186" s="984"/>
      <c r="NUM186" s="984"/>
      <c r="NUN186" s="984"/>
      <c r="NUO186" s="984"/>
      <c r="NUP186" s="984"/>
      <c r="NUQ186" s="984"/>
      <c r="NUR186" s="984"/>
      <c r="NUS186" s="984"/>
      <c r="NUT186" s="984"/>
      <c r="NUU186" s="984"/>
      <c r="NUV186" s="984"/>
      <c r="NUW186" s="984"/>
      <c r="NUX186" s="984"/>
      <c r="NUY186" s="984"/>
      <c r="NUZ186" s="984"/>
      <c r="NVA186" s="984"/>
      <c r="NVB186" s="984"/>
      <c r="NVC186" s="984"/>
      <c r="NVD186" s="984"/>
      <c r="NVE186" s="984"/>
      <c r="NVF186" s="984"/>
      <c r="NVG186" s="984"/>
      <c r="NVH186" s="984"/>
      <c r="NVI186" s="984"/>
      <c r="NVJ186" s="984"/>
      <c r="NVK186" s="984"/>
      <c r="NVL186" s="984"/>
      <c r="NVM186" s="984"/>
      <c r="NVN186" s="984"/>
      <c r="NVO186" s="984"/>
      <c r="NVP186" s="984"/>
      <c r="NVQ186" s="984"/>
      <c r="NVR186" s="984"/>
      <c r="NVS186" s="984"/>
      <c r="NVT186" s="984"/>
      <c r="NVU186" s="984"/>
      <c r="NVV186" s="984"/>
      <c r="NVW186" s="984"/>
      <c r="NVX186" s="984"/>
      <c r="NVY186" s="984"/>
      <c r="NVZ186" s="984"/>
      <c r="NWA186" s="984"/>
      <c r="NWB186" s="984"/>
      <c r="NWC186" s="984"/>
      <c r="NWD186" s="984"/>
      <c r="NWE186" s="984"/>
      <c r="NWF186" s="984"/>
      <c r="NWG186" s="984"/>
      <c r="NWH186" s="984"/>
      <c r="NWI186" s="984"/>
      <c r="NWJ186" s="984"/>
      <c r="NWK186" s="984"/>
      <c r="NWL186" s="984"/>
      <c r="NWM186" s="984"/>
      <c r="NWN186" s="984"/>
      <c r="NWO186" s="984"/>
      <c r="NWP186" s="984"/>
      <c r="NWQ186" s="984"/>
      <c r="NWR186" s="984"/>
      <c r="NWS186" s="984"/>
      <c r="NWT186" s="984"/>
      <c r="NWU186" s="984"/>
      <c r="NWV186" s="984"/>
      <c r="NWW186" s="984"/>
      <c r="NWX186" s="984"/>
      <c r="NWY186" s="984"/>
      <c r="NWZ186" s="984"/>
      <c r="NXA186" s="984"/>
      <c r="NXB186" s="984"/>
      <c r="NXC186" s="984"/>
      <c r="NXD186" s="984"/>
      <c r="NXE186" s="984"/>
      <c r="NXF186" s="984"/>
      <c r="NXG186" s="984"/>
      <c r="NXH186" s="984"/>
      <c r="NXI186" s="984"/>
      <c r="NXJ186" s="984"/>
      <c r="NXK186" s="984"/>
      <c r="NXL186" s="984"/>
      <c r="NXM186" s="984"/>
      <c r="NXN186" s="984"/>
      <c r="NXO186" s="984"/>
      <c r="NXP186" s="984"/>
      <c r="NXQ186" s="984"/>
      <c r="NXR186" s="984"/>
      <c r="NXS186" s="984"/>
      <c r="NXT186" s="984"/>
      <c r="NXU186" s="984"/>
      <c r="NXV186" s="984"/>
      <c r="NXW186" s="984"/>
      <c r="NXX186" s="984"/>
      <c r="NXY186" s="984"/>
      <c r="NXZ186" s="984"/>
      <c r="NYA186" s="984"/>
      <c r="NYB186" s="984"/>
      <c r="NYC186" s="984"/>
      <c r="NYD186" s="984"/>
      <c r="NYE186" s="984"/>
      <c r="NYF186" s="984"/>
      <c r="NYG186" s="984"/>
      <c r="NYH186" s="984"/>
      <c r="NYI186" s="984"/>
      <c r="NYJ186" s="984"/>
      <c r="NYK186" s="984"/>
      <c r="NYL186" s="984"/>
      <c r="NYM186" s="984"/>
      <c r="NYN186" s="984"/>
      <c r="NYO186" s="984"/>
      <c r="NYP186" s="984"/>
      <c r="NYQ186" s="984"/>
      <c r="NYR186" s="984"/>
      <c r="NYS186" s="984"/>
      <c r="NYT186" s="984"/>
      <c r="NYU186" s="984"/>
      <c r="NYV186" s="984"/>
      <c r="NYW186" s="984"/>
      <c r="NYX186" s="984"/>
      <c r="NYY186" s="984"/>
      <c r="NYZ186" s="984"/>
      <c r="NZA186" s="984"/>
      <c r="NZB186" s="984"/>
      <c r="NZC186" s="984"/>
      <c r="NZD186" s="984"/>
      <c r="NZE186" s="984"/>
      <c r="NZF186" s="984"/>
      <c r="NZG186" s="984"/>
      <c r="NZH186" s="984"/>
      <c r="NZI186" s="984"/>
      <c r="NZJ186" s="984"/>
      <c r="NZK186" s="984"/>
      <c r="NZL186" s="984"/>
      <c r="NZM186" s="984"/>
      <c r="NZN186" s="984"/>
      <c r="NZO186" s="984"/>
      <c r="NZP186" s="984"/>
      <c r="NZQ186" s="984"/>
      <c r="NZR186" s="984"/>
      <c r="NZS186" s="984"/>
      <c r="NZT186" s="984"/>
      <c r="NZU186" s="984"/>
      <c r="NZV186" s="984"/>
      <c r="NZW186" s="984"/>
      <c r="NZX186" s="984"/>
      <c r="NZY186" s="984"/>
      <c r="NZZ186" s="984"/>
      <c r="OAA186" s="984"/>
      <c r="OAB186" s="984"/>
      <c r="OAC186" s="984"/>
      <c r="OAD186" s="984"/>
      <c r="OAE186" s="984"/>
      <c r="OAF186" s="984"/>
      <c r="OAG186" s="984"/>
      <c r="OAH186" s="984"/>
      <c r="OAI186" s="984"/>
      <c r="OAJ186" s="984"/>
      <c r="OAK186" s="984"/>
      <c r="OAL186" s="984"/>
      <c r="OAM186" s="984"/>
      <c r="OAN186" s="984"/>
      <c r="OAO186" s="984"/>
      <c r="OAP186" s="984"/>
      <c r="OAQ186" s="984"/>
      <c r="OAR186" s="984"/>
      <c r="OAS186" s="984"/>
      <c r="OAT186" s="984"/>
      <c r="OAU186" s="984"/>
      <c r="OAV186" s="984"/>
      <c r="OAW186" s="984"/>
      <c r="OAX186" s="984"/>
      <c r="OAY186" s="984"/>
      <c r="OAZ186" s="984"/>
      <c r="OBA186" s="984"/>
      <c r="OBB186" s="984"/>
      <c r="OBC186" s="984"/>
      <c r="OBD186" s="984"/>
      <c r="OBE186" s="984"/>
      <c r="OBF186" s="984"/>
      <c r="OBG186" s="984"/>
      <c r="OBH186" s="984"/>
      <c r="OBI186" s="984"/>
      <c r="OBJ186" s="984"/>
      <c r="OBK186" s="984"/>
      <c r="OBL186" s="984"/>
      <c r="OBM186" s="984"/>
      <c r="OBN186" s="984"/>
      <c r="OBO186" s="984"/>
      <c r="OBP186" s="984"/>
      <c r="OBQ186" s="984"/>
      <c r="OBR186" s="984"/>
      <c r="OBS186" s="984"/>
      <c r="OBT186" s="984"/>
      <c r="OBU186" s="984"/>
      <c r="OBV186" s="984"/>
      <c r="OBW186" s="984"/>
      <c r="OBX186" s="984"/>
      <c r="OBY186" s="984"/>
      <c r="OBZ186" s="984"/>
      <c r="OCA186" s="984"/>
      <c r="OCB186" s="984"/>
      <c r="OCC186" s="984"/>
      <c r="OCD186" s="984"/>
      <c r="OCE186" s="984"/>
      <c r="OCF186" s="984"/>
      <c r="OCG186" s="984"/>
      <c r="OCH186" s="984"/>
      <c r="OCI186" s="984"/>
      <c r="OCJ186" s="984"/>
      <c r="OCK186" s="984"/>
      <c r="OCL186" s="984"/>
      <c r="OCM186" s="984"/>
      <c r="OCN186" s="984"/>
      <c r="OCO186" s="984"/>
      <c r="OCP186" s="984"/>
      <c r="OCQ186" s="984"/>
      <c r="OCR186" s="984"/>
      <c r="OCS186" s="984"/>
      <c r="OCT186" s="984"/>
      <c r="OCU186" s="984"/>
      <c r="OCV186" s="984"/>
      <c r="OCW186" s="984"/>
      <c r="OCX186" s="984"/>
      <c r="OCY186" s="984"/>
      <c r="OCZ186" s="984"/>
      <c r="ODA186" s="984"/>
      <c r="ODB186" s="984"/>
      <c r="ODC186" s="984"/>
      <c r="ODD186" s="984"/>
      <c r="ODE186" s="984"/>
      <c r="ODF186" s="984"/>
      <c r="ODG186" s="984"/>
      <c r="ODH186" s="984"/>
      <c r="ODI186" s="984"/>
      <c r="ODJ186" s="984"/>
      <c r="ODK186" s="984"/>
      <c r="ODL186" s="984"/>
      <c r="ODM186" s="984"/>
      <c r="ODN186" s="984"/>
      <c r="ODO186" s="984"/>
      <c r="ODP186" s="984"/>
      <c r="ODQ186" s="984"/>
      <c r="ODR186" s="984"/>
      <c r="ODS186" s="984"/>
      <c r="ODT186" s="984"/>
      <c r="ODU186" s="984"/>
      <c r="ODV186" s="984"/>
      <c r="ODW186" s="984"/>
      <c r="ODX186" s="984"/>
      <c r="ODY186" s="984"/>
      <c r="ODZ186" s="984"/>
      <c r="OEA186" s="984"/>
      <c r="OEB186" s="984"/>
      <c r="OEC186" s="984"/>
      <c r="OED186" s="984"/>
      <c r="OEE186" s="984"/>
      <c r="OEF186" s="984"/>
      <c r="OEG186" s="984"/>
      <c r="OEH186" s="984"/>
      <c r="OEI186" s="984"/>
      <c r="OEJ186" s="984"/>
      <c r="OEK186" s="984"/>
      <c r="OEL186" s="984"/>
      <c r="OEM186" s="984"/>
      <c r="OEN186" s="984"/>
      <c r="OEO186" s="984"/>
      <c r="OEP186" s="984"/>
      <c r="OEQ186" s="984"/>
      <c r="OER186" s="984"/>
      <c r="OES186" s="984"/>
      <c r="OET186" s="984"/>
      <c r="OEU186" s="984"/>
      <c r="OEV186" s="984"/>
      <c r="OEW186" s="984"/>
      <c r="OEX186" s="984"/>
      <c r="OEY186" s="984"/>
      <c r="OEZ186" s="984"/>
      <c r="OFA186" s="984"/>
      <c r="OFB186" s="984"/>
      <c r="OFC186" s="984"/>
      <c r="OFD186" s="984"/>
      <c r="OFE186" s="984"/>
      <c r="OFF186" s="984"/>
      <c r="OFG186" s="984"/>
      <c r="OFH186" s="984"/>
      <c r="OFI186" s="984"/>
      <c r="OFJ186" s="984"/>
      <c r="OFK186" s="984"/>
      <c r="OFL186" s="984"/>
      <c r="OFM186" s="984"/>
      <c r="OFN186" s="984"/>
      <c r="OFO186" s="984"/>
      <c r="OFP186" s="984"/>
      <c r="OFQ186" s="984"/>
      <c r="OFR186" s="984"/>
      <c r="OFS186" s="984"/>
      <c r="OFT186" s="984"/>
      <c r="OFU186" s="984"/>
      <c r="OFV186" s="984"/>
      <c r="OFW186" s="984"/>
      <c r="OFX186" s="984"/>
      <c r="OFY186" s="984"/>
      <c r="OFZ186" s="984"/>
      <c r="OGA186" s="984"/>
      <c r="OGB186" s="984"/>
      <c r="OGC186" s="984"/>
      <c r="OGD186" s="984"/>
      <c r="OGE186" s="984"/>
      <c r="OGF186" s="984"/>
      <c r="OGG186" s="984"/>
      <c r="OGH186" s="984"/>
      <c r="OGI186" s="984"/>
      <c r="OGJ186" s="984"/>
      <c r="OGK186" s="984"/>
      <c r="OGL186" s="984"/>
      <c r="OGM186" s="984"/>
      <c r="OGN186" s="984"/>
      <c r="OGO186" s="984"/>
      <c r="OGP186" s="984"/>
      <c r="OGQ186" s="984"/>
      <c r="OGR186" s="984"/>
      <c r="OGS186" s="984"/>
      <c r="OGT186" s="984"/>
      <c r="OGU186" s="984"/>
      <c r="OGV186" s="984"/>
      <c r="OGW186" s="984"/>
      <c r="OGX186" s="984"/>
      <c r="OGY186" s="984"/>
      <c r="OGZ186" s="984"/>
      <c r="OHA186" s="984"/>
      <c r="OHB186" s="984"/>
      <c r="OHC186" s="984"/>
      <c r="OHD186" s="984"/>
      <c r="OHE186" s="984"/>
      <c r="OHF186" s="984"/>
      <c r="OHG186" s="984"/>
      <c r="OHH186" s="984"/>
      <c r="OHI186" s="984"/>
      <c r="OHJ186" s="984"/>
      <c r="OHK186" s="984"/>
      <c r="OHL186" s="984"/>
      <c r="OHM186" s="984"/>
      <c r="OHN186" s="984"/>
      <c r="OHO186" s="984"/>
      <c r="OHP186" s="984"/>
      <c r="OHQ186" s="984"/>
      <c r="OHR186" s="984"/>
      <c r="OHS186" s="984"/>
      <c r="OHT186" s="984"/>
      <c r="OHU186" s="984"/>
      <c r="OHV186" s="984"/>
      <c r="OHW186" s="984"/>
      <c r="OHX186" s="984"/>
      <c r="OHY186" s="984"/>
      <c r="OHZ186" s="984"/>
      <c r="OIA186" s="984"/>
      <c r="OIB186" s="984"/>
      <c r="OIC186" s="984"/>
      <c r="OID186" s="984"/>
      <c r="OIE186" s="984"/>
      <c r="OIF186" s="984"/>
      <c r="OIG186" s="984"/>
      <c r="OIH186" s="984"/>
      <c r="OII186" s="984"/>
      <c r="OIJ186" s="984"/>
      <c r="OIK186" s="984"/>
      <c r="OIL186" s="984"/>
      <c r="OIM186" s="984"/>
      <c r="OIN186" s="984"/>
      <c r="OIO186" s="984"/>
      <c r="OIP186" s="984"/>
      <c r="OIQ186" s="984"/>
      <c r="OIR186" s="984"/>
      <c r="OIS186" s="984"/>
      <c r="OIT186" s="984"/>
      <c r="OIU186" s="984"/>
      <c r="OIV186" s="984"/>
      <c r="OIW186" s="984"/>
      <c r="OIX186" s="984"/>
      <c r="OIY186" s="984"/>
      <c r="OIZ186" s="984"/>
      <c r="OJA186" s="984"/>
      <c r="OJB186" s="984"/>
      <c r="OJC186" s="984"/>
      <c r="OJD186" s="984"/>
      <c r="OJE186" s="984"/>
      <c r="OJF186" s="984"/>
      <c r="OJG186" s="984"/>
      <c r="OJH186" s="984"/>
      <c r="OJI186" s="984"/>
      <c r="OJJ186" s="984"/>
      <c r="OJK186" s="984"/>
      <c r="OJL186" s="984"/>
      <c r="OJM186" s="984"/>
      <c r="OJN186" s="984"/>
      <c r="OJO186" s="984"/>
      <c r="OJP186" s="984"/>
      <c r="OJQ186" s="984"/>
      <c r="OJR186" s="984"/>
      <c r="OJS186" s="984"/>
      <c r="OJT186" s="984"/>
      <c r="OJU186" s="984"/>
      <c r="OJV186" s="984"/>
      <c r="OJW186" s="984"/>
      <c r="OJX186" s="984"/>
      <c r="OJY186" s="984"/>
      <c r="OJZ186" s="984"/>
      <c r="OKA186" s="984"/>
      <c r="OKB186" s="984"/>
      <c r="OKC186" s="984"/>
      <c r="OKD186" s="984"/>
      <c r="OKE186" s="984"/>
      <c r="OKF186" s="984"/>
      <c r="OKG186" s="984"/>
      <c r="OKH186" s="984"/>
      <c r="OKI186" s="984"/>
      <c r="OKJ186" s="984"/>
      <c r="OKK186" s="984"/>
      <c r="OKL186" s="984"/>
      <c r="OKM186" s="984"/>
      <c r="OKN186" s="984"/>
      <c r="OKO186" s="984"/>
      <c r="OKP186" s="984"/>
      <c r="OKQ186" s="984"/>
      <c r="OKR186" s="984"/>
      <c r="OKS186" s="984"/>
      <c r="OKT186" s="984"/>
      <c r="OKU186" s="984"/>
      <c r="OKV186" s="984"/>
      <c r="OKW186" s="984"/>
      <c r="OKX186" s="984"/>
      <c r="OKY186" s="984"/>
      <c r="OKZ186" s="984"/>
      <c r="OLA186" s="984"/>
      <c r="OLB186" s="984"/>
      <c r="OLC186" s="984"/>
      <c r="OLD186" s="984"/>
      <c r="OLE186" s="984"/>
      <c r="OLF186" s="984"/>
      <c r="OLG186" s="984"/>
      <c r="OLH186" s="984"/>
      <c r="OLI186" s="984"/>
      <c r="OLJ186" s="984"/>
      <c r="OLK186" s="984"/>
      <c r="OLL186" s="984"/>
      <c r="OLM186" s="984"/>
      <c r="OLN186" s="984"/>
      <c r="OLO186" s="984"/>
      <c r="OLP186" s="984"/>
      <c r="OLQ186" s="984"/>
      <c r="OLR186" s="984"/>
      <c r="OLS186" s="984"/>
      <c r="OLT186" s="984"/>
      <c r="OLU186" s="984"/>
      <c r="OLV186" s="984"/>
      <c r="OLW186" s="984"/>
      <c r="OLX186" s="984"/>
      <c r="OLY186" s="984"/>
      <c r="OLZ186" s="984"/>
      <c r="OMA186" s="984"/>
      <c r="OMB186" s="984"/>
      <c r="OMC186" s="984"/>
      <c r="OMD186" s="984"/>
      <c r="OME186" s="984"/>
      <c r="OMF186" s="984"/>
      <c r="OMG186" s="984"/>
      <c r="OMH186" s="984"/>
      <c r="OMI186" s="984"/>
      <c r="OMJ186" s="984"/>
      <c r="OMK186" s="984"/>
      <c r="OML186" s="984"/>
      <c r="OMM186" s="984"/>
      <c r="OMN186" s="984"/>
      <c r="OMO186" s="984"/>
      <c r="OMP186" s="984"/>
      <c r="OMQ186" s="984"/>
      <c r="OMR186" s="984"/>
      <c r="OMS186" s="984"/>
      <c r="OMT186" s="984"/>
      <c r="OMU186" s="984"/>
      <c r="OMV186" s="984"/>
      <c r="OMW186" s="984"/>
      <c r="OMX186" s="984"/>
      <c r="OMY186" s="984"/>
      <c r="OMZ186" s="984"/>
      <c r="ONA186" s="984"/>
      <c r="ONB186" s="984"/>
      <c r="ONC186" s="984"/>
      <c r="OND186" s="984"/>
      <c r="ONE186" s="984"/>
      <c r="ONF186" s="984"/>
      <c r="ONG186" s="984"/>
      <c r="ONH186" s="984"/>
      <c r="ONI186" s="984"/>
      <c r="ONJ186" s="984"/>
      <c r="ONK186" s="984"/>
      <c r="ONL186" s="984"/>
      <c r="ONM186" s="984"/>
      <c r="ONN186" s="984"/>
      <c r="ONO186" s="984"/>
      <c r="ONP186" s="984"/>
      <c r="ONQ186" s="984"/>
      <c r="ONR186" s="984"/>
      <c r="ONS186" s="984"/>
      <c r="ONT186" s="984"/>
      <c r="ONU186" s="984"/>
      <c r="ONV186" s="984"/>
      <c r="ONW186" s="984"/>
      <c r="ONX186" s="984"/>
      <c r="ONY186" s="984"/>
      <c r="ONZ186" s="984"/>
      <c r="OOA186" s="984"/>
      <c r="OOB186" s="984"/>
      <c r="OOC186" s="984"/>
      <c r="OOD186" s="984"/>
      <c r="OOE186" s="984"/>
      <c r="OOF186" s="984"/>
      <c r="OOG186" s="984"/>
      <c r="OOH186" s="984"/>
      <c r="OOI186" s="984"/>
      <c r="OOJ186" s="984"/>
      <c r="OOK186" s="984"/>
      <c r="OOL186" s="984"/>
      <c r="OOM186" s="984"/>
      <c r="OON186" s="984"/>
      <c r="OOO186" s="984"/>
      <c r="OOP186" s="984"/>
      <c r="OOQ186" s="984"/>
      <c r="OOR186" s="984"/>
      <c r="OOS186" s="984"/>
      <c r="OOT186" s="984"/>
      <c r="OOU186" s="984"/>
      <c r="OOV186" s="984"/>
      <c r="OOW186" s="984"/>
      <c r="OOX186" s="984"/>
      <c r="OOY186" s="984"/>
      <c r="OOZ186" s="984"/>
      <c r="OPA186" s="984"/>
      <c r="OPB186" s="984"/>
      <c r="OPC186" s="984"/>
      <c r="OPD186" s="984"/>
      <c r="OPE186" s="984"/>
      <c r="OPF186" s="984"/>
      <c r="OPG186" s="984"/>
      <c r="OPH186" s="984"/>
      <c r="OPI186" s="984"/>
      <c r="OPJ186" s="984"/>
      <c r="OPK186" s="984"/>
      <c r="OPL186" s="984"/>
      <c r="OPM186" s="984"/>
      <c r="OPN186" s="984"/>
      <c r="OPO186" s="984"/>
      <c r="OPP186" s="984"/>
      <c r="OPQ186" s="984"/>
      <c r="OPR186" s="984"/>
      <c r="OPS186" s="984"/>
      <c r="OPT186" s="984"/>
      <c r="OPU186" s="984"/>
      <c r="OPV186" s="984"/>
      <c r="OPW186" s="984"/>
      <c r="OPX186" s="984"/>
      <c r="OPY186" s="984"/>
      <c r="OPZ186" s="984"/>
      <c r="OQA186" s="984"/>
      <c r="OQB186" s="984"/>
      <c r="OQC186" s="984"/>
      <c r="OQD186" s="984"/>
      <c r="OQE186" s="984"/>
      <c r="OQF186" s="984"/>
      <c r="OQG186" s="984"/>
      <c r="OQH186" s="984"/>
      <c r="OQI186" s="984"/>
      <c r="OQJ186" s="984"/>
      <c r="OQK186" s="984"/>
      <c r="OQL186" s="984"/>
      <c r="OQM186" s="984"/>
      <c r="OQN186" s="984"/>
      <c r="OQO186" s="984"/>
      <c r="OQP186" s="984"/>
      <c r="OQQ186" s="984"/>
      <c r="OQR186" s="984"/>
      <c r="OQS186" s="984"/>
      <c r="OQT186" s="984"/>
      <c r="OQU186" s="984"/>
      <c r="OQV186" s="984"/>
      <c r="OQW186" s="984"/>
      <c r="OQX186" s="984"/>
      <c r="OQY186" s="984"/>
      <c r="OQZ186" s="984"/>
      <c r="ORA186" s="984"/>
      <c r="ORB186" s="984"/>
      <c r="ORC186" s="984"/>
      <c r="ORD186" s="984"/>
      <c r="ORE186" s="984"/>
      <c r="ORF186" s="984"/>
      <c r="ORG186" s="984"/>
      <c r="ORH186" s="984"/>
      <c r="ORI186" s="984"/>
      <c r="ORJ186" s="984"/>
      <c r="ORK186" s="984"/>
      <c r="ORL186" s="984"/>
      <c r="ORM186" s="984"/>
      <c r="ORN186" s="984"/>
      <c r="ORO186" s="984"/>
      <c r="ORP186" s="984"/>
      <c r="ORQ186" s="984"/>
      <c r="ORR186" s="984"/>
      <c r="ORS186" s="984"/>
      <c r="ORT186" s="984"/>
      <c r="ORU186" s="984"/>
      <c r="ORV186" s="984"/>
      <c r="ORW186" s="984"/>
      <c r="ORX186" s="984"/>
      <c r="ORY186" s="984"/>
      <c r="ORZ186" s="984"/>
      <c r="OSA186" s="984"/>
      <c r="OSB186" s="984"/>
      <c r="OSC186" s="984"/>
      <c r="OSD186" s="984"/>
      <c r="OSE186" s="984"/>
      <c r="OSF186" s="984"/>
      <c r="OSG186" s="984"/>
      <c r="OSH186" s="984"/>
      <c r="OSI186" s="984"/>
      <c r="OSJ186" s="984"/>
      <c r="OSK186" s="984"/>
      <c r="OSL186" s="984"/>
      <c r="OSM186" s="984"/>
      <c r="OSN186" s="984"/>
      <c r="OSO186" s="984"/>
      <c r="OSP186" s="984"/>
      <c r="OSQ186" s="984"/>
      <c r="OSR186" s="984"/>
      <c r="OSS186" s="984"/>
      <c r="OST186" s="984"/>
      <c r="OSU186" s="984"/>
      <c r="OSV186" s="984"/>
      <c r="OSW186" s="984"/>
      <c r="OSX186" s="984"/>
      <c r="OSY186" s="984"/>
      <c r="OSZ186" s="984"/>
      <c r="OTA186" s="984"/>
      <c r="OTB186" s="984"/>
      <c r="OTC186" s="984"/>
      <c r="OTD186" s="984"/>
      <c r="OTE186" s="984"/>
      <c r="OTF186" s="984"/>
      <c r="OTG186" s="984"/>
      <c r="OTH186" s="984"/>
      <c r="OTI186" s="984"/>
      <c r="OTJ186" s="984"/>
      <c r="OTK186" s="984"/>
      <c r="OTL186" s="984"/>
      <c r="OTM186" s="984"/>
      <c r="OTN186" s="984"/>
      <c r="OTO186" s="984"/>
      <c r="OTP186" s="984"/>
      <c r="OTQ186" s="984"/>
      <c r="OTR186" s="984"/>
      <c r="OTS186" s="984"/>
      <c r="OTT186" s="984"/>
      <c r="OTU186" s="984"/>
      <c r="OTV186" s="984"/>
      <c r="OTW186" s="984"/>
      <c r="OTX186" s="984"/>
      <c r="OTY186" s="984"/>
      <c r="OTZ186" s="984"/>
      <c r="OUA186" s="984"/>
      <c r="OUB186" s="984"/>
      <c r="OUC186" s="984"/>
      <c r="OUD186" s="984"/>
      <c r="OUE186" s="984"/>
      <c r="OUF186" s="984"/>
      <c r="OUG186" s="984"/>
      <c r="OUH186" s="984"/>
      <c r="OUI186" s="984"/>
      <c r="OUJ186" s="984"/>
      <c r="OUK186" s="984"/>
      <c r="OUL186" s="984"/>
      <c r="OUM186" s="984"/>
      <c r="OUN186" s="984"/>
      <c r="OUO186" s="984"/>
      <c r="OUP186" s="984"/>
      <c r="OUQ186" s="984"/>
      <c r="OUR186" s="984"/>
      <c r="OUS186" s="984"/>
      <c r="OUT186" s="984"/>
      <c r="OUU186" s="984"/>
      <c r="OUV186" s="984"/>
      <c r="OUW186" s="984"/>
      <c r="OUX186" s="984"/>
      <c r="OUY186" s="984"/>
      <c r="OUZ186" s="984"/>
      <c r="OVA186" s="984"/>
      <c r="OVB186" s="984"/>
      <c r="OVC186" s="984"/>
      <c r="OVD186" s="984"/>
      <c r="OVE186" s="984"/>
      <c r="OVF186" s="984"/>
      <c r="OVG186" s="984"/>
      <c r="OVH186" s="984"/>
      <c r="OVI186" s="984"/>
      <c r="OVJ186" s="984"/>
      <c r="OVK186" s="984"/>
      <c r="OVL186" s="984"/>
      <c r="OVM186" s="984"/>
      <c r="OVN186" s="984"/>
      <c r="OVO186" s="984"/>
      <c r="OVP186" s="984"/>
      <c r="OVQ186" s="984"/>
      <c r="OVR186" s="984"/>
      <c r="OVS186" s="984"/>
      <c r="OVT186" s="984"/>
      <c r="OVU186" s="984"/>
      <c r="OVV186" s="984"/>
      <c r="OVW186" s="984"/>
      <c r="OVX186" s="984"/>
      <c r="OVY186" s="984"/>
      <c r="OVZ186" s="984"/>
      <c r="OWA186" s="984"/>
      <c r="OWB186" s="984"/>
      <c r="OWC186" s="984"/>
      <c r="OWD186" s="984"/>
      <c r="OWE186" s="984"/>
      <c r="OWF186" s="984"/>
      <c r="OWG186" s="984"/>
      <c r="OWH186" s="984"/>
      <c r="OWI186" s="984"/>
      <c r="OWJ186" s="984"/>
      <c r="OWK186" s="984"/>
      <c r="OWL186" s="984"/>
      <c r="OWM186" s="984"/>
      <c r="OWN186" s="984"/>
      <c r="OWO186" s="984"/>
      <c r="OWP186" s="984"/>
      <c r="OWQ186" s="984"/>
      <c r="OWR186" s="984"/>
      <c r="OWS186" s="984"/>
      <c r="OWT186" s="984"/>
      <c r="OWU186" s="984"/>
      <c r="OWV186" s="984"/>
      <c r="OWW186" s="984"/>
      <c r="OWX186" s="984"/>
      <c r="OWY186" s="984"/>
      <c r="OWZ186" s="984"/>
      <c r="OXA186" s="984"/>
      <c r="OXB186" s="984"/>
      <c r="OXC186" s="984"/>
      <c r="OXD186" s="984"/>
      <c r="OXE186" s="984"/>
      <c r="OXF186" s="984"/>
      <c r="OXG186" s="984"/>
      <c r="OXH186" s="984"/>
      <c r="OXI186" s="984"/>
      <c r="OXJ186" s="984"/>
      <c r="OXK186" s="984"/>
      <c r="OXL186" s="984"/>
      <c r="OXM186" s="984"/>
      <c r="OXN186" s="984"/>
      <c r="OXO186" s="984"/>
      <c r="OXP186" s="984"/>
      <c r="OXQ186" s="984"/>
      <c r="OXR186" s="984"/>
      <c r="OXS186" s="984"/>
      <c r="OXT186" s="984"/>
      <c r="OXU186" s="984"/>
      <c r="OXV186" s="984"/>
      <c r="OXW186" s="984"/>
      <c r="OXX186" s="984"/>
      <c r="OXY186" s="984"/>
      <c r="OXZ186" s="984"/>
      <c r="OYA186" s="984"/>
      <c r="OYB186" s="984"/>
      <c r="OYC186" s="984"/>
      <c r="OYD186" s="984"/>
      <c r="OYE186" s="984"/>
      <c r="OYF186" s="984"/>
      <c r="OYG186" s="984"/>
      <c r="OYH186" s="984"/>
      <c r="OYI186" s="984"/>
      <c r="OYJ186" s="984"/>
      <c r="OYK186" s="984"/>
      <c r="OYL186" s="984"/>
      <c r="OYM186" s="984"/>
      <c r="OYN186" s="984"/>
      <c r="OYO186" s="984"/>
      <c r="OYP186" s="984"/>
      <c r="OYQ186" s="984"/>
      <c r="OYR186" s="984"/>
      <c r="OYS186" s="984"/>
      <c r="OYT186" s="984"/>
      <c r="OYU186" s="984"/>
      <c r="OYV186" s="984"/>
      <c r="OYW186" s="984"/>
      <c r="OYX186" s="984"/>
      <c r="OYY186" s="984"/>
      <c r="OYZ186" s="984"/>
      <c r="OZA186" s="984"/>
      <c r="OZB186" s="984"/>
      <c r="OZC186" s="984"/>
      <c r="OZD186" s="984"/>
      <c r="OZE186" s="984"/>
      <c r="OZF186" s="984"/>
      <c r="OZG186" s="984"/>
      <c r="OZH186" s="984"/>
      <c r="OZI186" s="984"/>
      <c r="OZJ186" s="984"/>
      <c r="OZK186" s="984"/>
      <c r="OZL186" s="984"/>
      <c r="OZM186" s="984"/>
      <c r="OZN186" s="984"/>
      <c r="OZO186" s="984"/>
      <c r="OZP186" s="984"/>
      <c r="OZQ186" s="984"/>
      <c r="OZR186" s="984"/>
      <c r="OZS186" s="984"/>
      <c r="OZT186" s="984"/>
      <c r="OZU186" s="984"/>
      <c r="OZV186" s="984"/>
      <c r="OZW186" s="984"/>
      <c r="OZX186" s="984"/>
      <c r="OZY186" s="984"/>
      <c r="OZZ186" s="984"/>
      <c r="PAA186" s="984"/>
      <c r="PAB186" s="984"/>
      <c r="PAC186" s="984"/>
      <c r="PAD186" s="984"/>
      <c r="PAE186" s="984"/>
      <c r="PAF186" s="984"/>
      <c r="PAG186" s="984"/>
      <c r="PAH186" s="984"/>
      <c r="PAI186" s="984"/>
      <c r="PAJ186" s="984"/>
      <c r="PAK186" s="984"/>
      <c r="PAL186" s="984"/>
      <c r="PAM186" s="984"/>
      <c r="PAN186" s="984"/>
      <c r="PAO186" s="984"/>
      <c r="PAP186" s="984"/>
      <c r="PAQ186" s="984"/>
      <c r="PAR186" s="984"/>
      <c r="PAS186" s="984"/>
      <c r="PAT186" s="984"/>
      <c r="PAU186" s="984"/>
      <c r="PAV186" s="984"/>
      <c r="PAW186" s="984"/>
      <c r="PAX186" s="984"/>
      <c r="PAY186" s="984"/>
      <c r="PAZ186" s="984"/>
      <c r="PBA186" s="984"/>
      <c r="PBB186" s="984"/>
      <c r="PBC186" s="984"/>
      <c r="PBD186" s="984"/>
      <c r="PBE186" s="984"/>
      <c r="PBF186" s="984"/>
      <c r="PBG186" s="984"/>
      <c r="PBH186" s="984"/>
      <c r="PBI186" s="984"/>
      <c r="PBJ186" s="984"/>
      <c r="PBK186" s="984"/>
      <c r="PBL186" s="984"/>
      <c r="PBM186" s="984"/>
      <c r="PBN186" s="984"/>
      <c r="PBO186" s="984"/>
      <c r="PBP186" s="984"/>
      <c r="PBQ186" s="984"/>
      <c r="PBR186" s="984"/>
      <c r="PBS186" s="984"/>
      <c r="PBT186" s="984"/>
      <c r="PBU186" s="984"/>
      <c r="PBV186" s="984"/>
      <c r="PBW186" s="984"/>
      <c r="PBX186" s="984"/>
      <c r="PBY186" s="984"/>
      <c r="PBZ186" s="984"/>
      <c r="PCA186" s="984"/>
      <c r="PCB186" s="984"/>
      <c r="PCC186" s="984"/>
      <c r="PCD186" s="984"/>
      <c r="PCE186" s="984"/>
      <c r="PCF186" s="984"/>
      <c r="PCG186" s="984"/>
      <c r="PCH186" s="984"/>
      <c r="PCI186" s="984"/>
      <c r="PCJ186" s="984"/>
      <c r="PCK186" s="984"/>
      <c r="PCL186" s="984"/>
      <c r="PCM186" s="984"/>
      <c r="PCN186" s="984"/>
      <c r="PCO186" s="984"/>
      <c r="PCP186" s="984"/>
      <c r="PCQ186" s="984"/>
      <c r="PCR186" s="984"/>
      <c r="PCS186" s="984"/>
      <c r="PCT186" s="984"/>
      <c r="PCU186" s="984"/>
      <c r="PCV186" s="984"/>
      <c r="PCW186" s="984"/>
      <c r="PCX186" s="984"/>
      <c r="PCY186" s="984"/>
      <c r="PCZ186" s="984"/>
      <c r="PDA186" s="984"/>
      <c r="PDB186" s="984"/>
      <c r="PDC186" s="984"/>
      <c r="PDD186" s="984"/>
      <c r="PDE186" s="984"/>
      <c r="PDF186" s="984"/>
      <c r="PDG186" s="984"/>
      <c r="PDH186" s="984"/>
      <c r="PDI186" s="984"/>
      <c r="PDJ186" s="984"/>
      <c r="PDK186" s="984"/>
      <c r="PDL186" s="984"/>
      <c r="PDM186" s="984"/>
      <c r="PDN186" s="984"/>
      <c r="PDO186" s="984"/>
      <c r="PDP186" s="984"/>
      <c r="PDQ186" s="984"/>
      <c r="PDR186" s="984"/>
      <c r="PDS186" s="984"/>
      <c r="PDT186" s="984"/>
      <c r="PDU186" s="984"/>
      <c r="PDV186" s="984"/>
      <c r="PDW186" s="984"/>
      <c r="PDX186" s="984"/>
      <c r="PDY186" s="984"/>
      <c r="PDZ186" s="984"/>
      <c r="PEA186" s="984"/>
      <c r="PEB186" s="984"/>
      <c r="PEC186" s="984"/>
      <c r="PED186" s="984"/>
      <c r="PEE186" s="984"/>
      <c r="PEF186" s="984"/>
      <c r="PEG186" s="984"/>
      <c r="PEH186" s="984"/>
      <c r="PEI186" s="984"/>
      <c r="PEJ186" s="984"/>
      <c r="PEK186" s="984"/>
      <c r="PEL186" s="984"/>
      <c r="PEM186" s="984"/>
      <c r="PEN186" s="984"/>
      <c r="PEO186" s="984"/>
      <c r="PEP186" s="984"/>
      <c r="PEQ186" s="984"/>
      <c r="PER186" s="984"/>
      <c r="PES186" s="984"/>
      <c r="PET186" s="984"/>
      <c r="PEU186" s="984"/>
      <c r="PEV186" s="984"/>
      <c r="PEW186" s="984"/>
      <c r="PEX186" s="984"/>
      <c r="PEY186" s="984"/>
      <c r="PEZ186" s="984"/>
      <c r="PFA186" s="984"/>
      <c r="PFB186" s="984"/>
      <c r="PFC186" s="984"/>
      <c r="PFD186" s="984"/>
      <c r="PFE186" s="984"/>
      <c r="PFF186" s="984"/>
      <c r="PFG186" s="984"/>
      <c r="PFH186" s="984"/>
      <c r="PFI186" s="984"/>
      <c r="PFJ186" s="984"/>
      <c r="PFK186" s="984"/>
      <c r="PFL186" s="984"/>
      <c r="PFM186" s="984"/>
      <c r="PFN186" s="984"/>
      <c r="PFO186" s="984"/>
      <c r="PFP186" s="984"/>
      <c r="PFQ186" s="984"/>
      <c r="PFR186" s="984"/>
      <c r="PFS186" s="984"/>
      <c r="PFT186" s="984"/>
      <c r="PFU186" s="984"/>
      <c r="PFV186" s="984"/>
      <c r="PFW186" s="984"/>
      <c r="PFX186" s="984"/>
      <c r="PFY186" s="984"/>
      <c r="PFZ186" s="984"/>
      <c r="PGA186" s="984"/>
      <c r="PGB186" s="984"/>
      <c r="PGC186" s="984"/>
      <c r="PGD186" s="984"/>
      <c r="PGE186" s="984"/>
      <c r="PGF186" s="984"/>
      <c r="PGG186" s="984"/>
      <c r="PGH186" s="984"/>
      <c r="PGI186" s="984"/>
      <c r="PGJ186" s="984"/>
      <c r="PGK186" s="984"/>
      <c r="PGL186" s="984"/>
      <c r="PGM186" s="984"/>
      <c r="PGN186" s="984"/>
      <c r="PGO186" s="984"/>
      <c r="PGP186" s="984"/>
      <c r="PGQ186" s="984"/>
      <c r="PGR186" s="984"/>
      <c r="PGS186" s="984"/>
      <c r="PGT186" s="984"/>
      <c r="PGU186" s="984"/>
      <c r="PGV186" s="984"/>
      <c r="PGW186" s="984"/>
      <c r="PGX186" s="984"/>
      <c r="PGY186" s="984"/>
      <c r="PGZ186" s="984"/>
      <c r="PHA186" s="984"/>
      <c r="PHB186" s="984"/>
      <c r="PHC186" s="984"/>
      <c r="PHD186" s="984"/>
      <c r="PHE186" s="984"/>
      <c r="PHF186" s="984"/>
      <c r="PHG186" s="984"/>
      <c r="PHH186" s="984"/>
      <c r="PHI186" s="984"/>
      <c r="PHJ186" s="984"/>
      <c r="PHK186" s="984"/>
      <c r="PHL186" s="984"/>
      <c r="PHM186" s="984"/>
      <c r="PHN186" s="984"/>
      <c r="PHO186" s="984"/>
      <c r="PHP186" s="984"/>
      <c r="PHQ186" s="984"/>
      <c r="PHR186" s="984"/>
      <c r="PHS186" s="984"/>
      <c r="PHT186" s="984"/>
      <c r="PHU186" s="984"/>
      <c r="PHV186" s="984"/>
      <c r="PHW186" s="984"/>
      <c r="PHX186" s="984"/>
      <c r="PHY186" s="984"/>
      <c r="PHZ186" s="984"/>
      <c r="PIA186" s="984"/>
      <c r="PIB186" s="984"/>
      <c r="PIC186" s="984"/>
      <c r="PID186" s="984"/>
      <c r="PIE186" s="984"/>
      <c r="PIF186" s="984"/>
      <c r="PIG186" s="984"/>
      <c r="PIH186" s="984"/>
      <c r="PII186" s="984"/>
      <c r="PIJ186" s="984"/>
      <c r="PIK186" s="984"/>
      <c r="PIL186" s="984"/>
      <c r="PIM186" s="984"/>
      <c r="PIN186" s="984"/>
      <c r="PIO186" s="984"/>
      <c r="PIP186" s="984"/>
      <c r="PIQ186" s="984"/>
      <c r="PIR186" s="984"/>
      <c r="PIS186" s="984"/>
      <c r="PIT186" s="984"/>
      <c r="PIU186" s="984"/>
      <c r="PIV186" s="984"/>
      <c r="PIW186" s="984"/>
      <c r="PIX186" s="984"/>
      <c r="PIY186" s="984"/>
      <c r="PIZ186" s="984"/>
      <c r="PJA186" s="984"/>
      <c r="PJB186" s="984"/>
      <c r="PJC186" s="984"/>
      <c r="PJD186" s="984"/>
      <c r="PJE186" s="984"/>
      <c r="PJF186" s="984"/>
      <c r="PJG186" s="984"/>
      <c r="PJH186" s="984"/>
      <c r="PJI186" s="984"/>
      <c r="PJJ186" s="984"/>
      <c r="PJK186" s="984"/>
      <c r="PJL186" s="984"/>
      <c r="PJM186" s="984"/>
      <c r="PJN186" s="984"/>
      <c r="PJO186" s="984"/>
      <c r="PJP186" s="984"/>
      <c r="PJQ186" s="984"/>
      <c r="PJR186" s="984"/>
      <c r="PJS186" s="984"/>
      <c r="PJT186" s="984"/>
      <c r="PJU186" s="984"/>
      <c r="PJV186" s="984"/>
      <c r="PJW186" s="984"/>
      <c r="PJX186" s="984"/>
      <c r="PJY186" s="984"/>
      <c r="PJZ186" s="984"/>
      <c r="PKA186" s="984"/>
      <c r="PKB186" s="984"/>
      <c r="PKC186" s="984"/>
      <c r="PKD186" s="984"/>
      <c r="PKE186" s="984"/>
      <c r="PKF186" s="984"/>
      <c r="PKG186" s="984"/>
      <c r="PKH186" s="984"/>
      <c r="PKI186" s="984"/>
      <c r="PKJ186" s="984"/>
      <c r="PKK186" s="984"/>
      <c r="PKL186" s="984"/>
      <c r="PKM186" s="984"/>
      <c r="PKN186" s="984"/>
      <c r="PKO186" s="984"/>
      <c r="PKP186" s="984"/>
      <c r="PKQ186" s="984"/>
      <c r="PKR186" s="984"/>
      <c r="PKS186" s="984"/>
      <c r="PKT186" s="984"/>
      <c r="PKU186" s="984"/>
      <c r="PKV186" s="984"/>
      <c r="PKW186" s="984"/>
      <c r="PKX186" s="984"/>
      <c r="PKY186" s="984"/>
      <c r="PKZ186" s="984"/>
      <c r="PLA186" s="984"/>
      <c r="PLB186" s="984"/>
      <c r="PLC186" s="984"/>
      <c r="PLD186" s="984"/>
      <c r="PLE186" s="984"/>
      <c r="PLF186" s="984"/>
      <c r="PLG186" s="984"/>
      <c r="PLH186" s="984"/>
      <c r="PLI186" s="984"/>
      <c r="PLJ186" s="984"/>
      <c r="PLK186" s="984"/>
      <c r="PLL186" s="984"/>
      <c r="PLM186" s="984"/>
      <c r="PLN186" s="984"/>
      <c r="PLO186" s="984"/>
      <c r="PLP186" s="984"/>
      <c r="PLQ186" s="984"/>
      <c r="PLR186" s="984"/>
      <c r="PLS186" s="984"/>
      <c r="PLT186" s="984"/>
      <c r="PLU186" s="984"/>
      <c r="PLV186" s="984"/>
      <c r="PLW186" s="984"/>
      <c r="PLX186" s="984"/>
      <c r="PLY186" s="984"/>
      <c r="PLZ186" s="984"/>
      <c r="PMA186" s="984"/>
      <c r="PMB186" s="984"/>
      <c r="PMC186" s="984"/>
      <c r="PMD186" s="984"/>
      <c r="PME186" s="984"/>
      <c r="PMF186" s="984"/>
      <c r="PMG186" s="984"/>
      <c r="PMH186" s="984"/>
      <c r="PMI186" s="984"/>
      <c r="PMJ186" s="984"/>
      <c r="PMK186" s="984"/>
      <c r="PML186" s="984"/>
      <c r="PMM186" s="984"/>
      <c r="PMN186" s="984"/>
      <c r="PMO186" s="984"/>
      <c r="PMP186" s="984"/>
      <c r="PMQ186" s="984"/>
      <c r="PMR186" s="984"/>
      <c r="PMS186" s="984"/>
      <c r="PMT186" s="984"/>
      <c r="PMU186" s="984"/>
      <c r="PMV186" s="984"/>
      <c r="PMW186" s="984"/>
      <c r="PMX186" s="984"/>
      <c r="PMY186" s="984"/>
      <c r="PMZ186" s="984"/>
      <c r="PNA186" s="984"/>
      <c r="PNB186" s="984"/>
      <c r="PNC186" s="984"/>
      <c r="PND186" s="984"/>
      <c r="PNE186" s="984"/>
      <c r="PNF186" s="984"/>
      <c r="PNG186" s="984"/>
      <c r="PNH186" s="984"/>
      <c r="PNI186" s="984"/>
      <c r="PNJ186" s="984"/>
      <c r="PNK186" s="984"/>
      <c r="PNL186" s="984"/>
      <c r="PNM186" s="984"/>
      <c r="PNN186" s="984"/>
      <c r="PNO186" s="984"/>
      <c r="PNP186" s="984"/>
      <c r="PNQ186" s="984"/>
      <c r="PNR186" s="984"/>
      <c r="PNS186" s="984"/>
      <c r="PNT186" s="984"/>
      <c r="PNU186" s="984"/>
      <c r="PNV186" s="984"/>
      <c r="PNW186" s="984"/>
      <c r="PNX186" s="984"/>
      <c r="PNY186" s="984"/>
      <c r="PNZ186" s="984"/>
      <c r="POA186" s="984"/>
      <c r="POB186" s="984"/>
      <c r="POC186" s="984"/>
      <c r="POD186" s="984"/>
      <c r="POE186" s="984"/>
      <c r="POF186" s="984"/>
      <c r="POG186" s="984"/>
      <c r="POH186" s="984"/>
      <c r="POI186" s="984"/>
      <c r="POJ186" s="984"/>
      <c r="POK186" s="984"/>
      <c r="POL186" s="984"/>
      <c r="POM186" s="984"/>
      <c r="PON186" s="984"/>
      <c r="POO186" s="984"/>
      <c r="POP186" s="984"/>
      <c r="POQ186" s="984"/>
      <c r="POR186" s="984"/>
      <c r="POS186" s="984"/>
      <c r="POT186" s="984"/>
      <c r="POU186" s="984"/>
      <c r="POV186" s="984"/>
      <c r="POW186" s="984"/>
      <c r="POX186" s="984"/>
      <c r="POY186" s="984"/>
      <c r="POZ186" s="984"/>
      <c r="PPA186" s="984"/>
      <c r="PPB186" s="984"/>
      <c r="PPC186" s="984"/>
      <c r="PPD186" s="984"/>
      <c r="PPE186" s="984"/>
      <c r="PPF186" s="984"/>
      <c r="PPG186" s="984"/>
      <c r="PPH186" s="984"/>
      <c r="PPI186" s="984"/>
      <c r="PPJ186" s="984"/>
      <c r="PPK186" s="984"/>
      <c r="PPL186" s="984"/>
      <c r="PPM186" s="984"/>
      <c r="PPN186" s="984"/>
      <c r="PPO186" s="984"/>
      <c r="PPP186" s="984"/>
      <c r="PPQ186" s="984"/>
      <c r="PPR186" s="984"/>
      <c r="PPS186" s="984"/>
      <c r="PPT186" s="984"/>
      <c r="PPU186" s="984"/>
      <c r="PPV186" s="984"/>
      <c r="PPW186" s="984"/>
      <c r="PPX186" s="984"/>
      <c r="PPY186" s="984"/>
      <c r="PPZ186" s="984"/>
      <c r="PQA186" s="984"/>
      <c r="PQB186" s="984"/>
      <c r="PQC186" s="984"/>
      <c r="PQD186" s="984"/>
      <c r="PQE186" s="984"/>
      <c r="PQF186" s="984"/>
      <c r="PQG186" s="984"/>
      <c r="PQH186" s="984"/>
      <c r="PQI186" s="984"/>
      <c r="PQJ186" s="984"/>
      <c r="PQK186" s="984"/>
      <c r="PQL186" s="984"/>
      <c r="PQM186" s="984"/>
      <c r="PQN186" s="984"/>
      <c r="PQO186" s="984"/>
      <c r="PQP186" s="984"/>
      <c r="PQQ186" s="984"/>
      <c r="PQR186" s="984"/>
      <c r="PQS186" s="984"/>
      <c r="PQT186" s="984"/>
      <c r="PQU186" s="984"/>
      <c r="PQV186" s="984"/>
      <c r="PQW186" s="984"/>
      <c r="PQX186" s="984"/>
      <c r="PQY186" s="984"/>
      <c r="PQZ186" s="984"/>
      <c r="PRA186" s="984"/>
      <c r="PRB186" s="984"/>
      <c r="PRC186" s="984"/>
      <c r="PRD186" s="984"/>
      <c r="PRE186" s="984"/>
      <c r="PRF186" s="984"/>
      <c r="PRG186" s="984"/>
      <c r="PRH186" s="984"/>
      <c r="PRI186" s="984"/>
      <c r="PRJ186" s="984"/>
      <c r="PRK186" s="984"/>
      <c r="PRL186" s="984"/>
      <c r="PRM186" s="984"/>
      <c r="PRN186" s="984"/>
      <c r="PRO186" s="984"/>
      <c r="PRP186" s="984"/>
      <c r="PRQ186" s="984"/>
      <c r="PRR186" s="984"/>
      <c r="PRS186" s="984"/>
      <c r="PRT186" s="984"/>
      <c r="PRU186" s="984"/>
      <c r="PRV186" s="984"/>
      <c r="PRW186" s="984"/>
      <c r="PRX186" s="984"/>
      <c r="PRY186" s="984"/>
      <c r="PRZ186" s="984"/>
      <c r="PSA186" s="984"/>
      <c r="PSB186" s="984"/>
      <c r="PSC186" s="984"/>
      <c r="PSD186" s="984"/>
      <c r="PSE186" s="984"/>
      <c r="PSF186" s="984"/>
      <c r="PSG186" s="984"/>
      <c r="PSH186" s="984"/>
      <c r="PSI186" s="984"/>
      <c r="PSJ186" s="984"/>
      <c r="PSK186" s="984"/>
      <c r="PSL186" s="984"/>
      <c r="PSM186" s="984"/>
      <c r="PSN186" s="984"/>
      <c r="PSO186" s="984"/>
      <c r="PSP186" s="984"/>
      <c r="PSQ186" s="984"/>
      <c r="PSR186" s="984"/>
      <c r="PSS186" s="984"/>
      <c r="PST186" s="984"/>
      <c r="PSU186" s="984"/>
      <c r="PSV186" s="984"/>
      <c r="PSW186" s="984"/>
      <c r="PSX186" s="984"/>
      <c r="PSY186" s="984"/>
      <c r="PSZ186" s="984"/>
      <c r="PTA186" s="984"/>
      <c r="PTB186" s="984"/>
      <c r="PTC186" s="984"/>
      <c r="PTD186" s="984"/>
      <c r="PTE186" s="984"/>
      <c r="PTF186" s="984"/>
      <c r="PTG186" s="984"/>
      <c r="PTH186" s="984"/>
      <c r="PTI186" s="984"/>
      <c r="PTJ186" s="984"/>
      <c r="PTK186" s="984"/>
      <c r="PTL186" s="984"/>
      <c r="PTM186" s="984"/>
      <c r="PTN186" s="984"/>
      <c r="PTO186" s="984"/>
      <c r="PTP186" s="984"/>
      <c r="PTQ186" s="984"/>
      <c r="PTR186" s="984"/>
      <c r="PTS186" s="984"/>
      <c r="PTT186" s="984"/>
      <c r="PTU186" s="984"/>
      <c r="PTV186" s="984"/>
      <c r="PTW186" s="984"/>
      <c r="PTX186" s="984"/>
      <c r="PTY186" s="984"/>
      <c r="PTZ186" s="984"/>
      <c r="PUA186" s="984"/>
      <c r="PUB186" s="984"/>
      <c r="PUC186" s="984"/>
      <c r="PUD186" s="984"/>
      <c r="PUE186" s="984"/>
      <c r="PUF186" s="984"/>
      <c r="PUG186" s="984"/>
      <c r="PUH186" s="984"/>
      <c r="PUI186" s="984"/>
      <c r="PUJ186" s="984"/>
      <c r="PUK186" s="984"/>
      <c r="PUL186" s="984"/>
      <c r="PUM186" s="984"/>
      <c r="PUN186" s="984"/>
      <c r="PUO186" s="984"/>
      <c r="PUP186" s="984"/>
      <c r="PUQ186" s="984"/>
      <c r="PUR186" s="984"/>
      <c r="PUS186" s="984"/>
      <c r="PUT186" s="984"/>
      <c r="PUU186" s="984"/>
      <c r="PUV186" s="984"/>
      <c r="PUW186" s="984"/>
      <c r="PUX186" s="984"/>
      <c r="PUY186" s="984"/>
      <c r="PUZ186" s="984"/>
      <c r="PVA186" s="984"/>
      <c r="PVB186" s="984"/>
      <c r="PVC186" s="984"/>
      <c r="PVD186" s="984"/>
      <c r="PVE186" s="984"/>
      <c r="PVF186" s="984"/>
      <c r="PVG186" s="984"/>
      <c r="PVH186" s="984"/>
      <c r="PVI186" s="984"/>
      <c r="PVJ186" s="984"/>
      <c r="PVK186" s="984"/>
      <c r="PVL186" s="984"/>
      <c r="PVM186" s="984"/>
      <c r="PVN186" s="984"/>
      <c r="PVO186" s="984"/>
      <c r="PVP186" s="984"/>
      <c r="PVQ186" s="984"/>
      <c r="PVR186" s="984"/>
      <c r="PVS186" s="984"/>
      <c r="PVT186" s="984"/>
      <c r="PVU186" s="984"/>
      <c r="PVV186" s="984"/>
      <c r="PVW186" s="984"/>
      <c r="PVX186" s="984"/>
      <c r="PVY186" s="984"/>
      <c r="PVZ186" s="984"/>
      <c r="PWA186" s="984"/>
      <c r="PWB186" s="984"/>
      <c r="PWC186" s="984"/>
      <c r="PWD186" s="984"/>
      <c r="PWE186" s="984"/>
      <c r="PWF186" s="984"/>
      <c r="PWG186" s="984"/>
      <c r="PWH186" s="984"/>
      <c r="PWI186" s="984"/>
      <c r="PWJ186" s="984"/>
      <c r="PWK186" s="984"/>
      <c r="PWL186" s="984"/>
      <c r="PWM186" s="984"/>
      <c r="PWN186" s="984"/>
      <c r="PWO186" s="984"/>
      <c r="PWP186" s="984"/>
      <c r="PWQ186" s="984"/>
      <c r="PWR186" s="984"/>
      <c r="PWS186" s="984"/>
      <c r="PWT186" s="984"/>
      <c r="PWU186" s="984"/>
      <c r="PWV186" s="984"/>
      <c r="PWW186" s="984"/>
      <c r="PWX186" s="984"/>
      <c r="PWY186" s="984"/>
      <c r="PWZ186" s="984"/>
      <c r="PXA186" s="984"/>
      <c r="PXB186" s="984"/>
      <c r="PXC186" s="984"/>
      <c r="PXD186" s="984"/>
      <c r="PXE186" s="984"/>
      <c r="PXF186" s="984"/>
      <c r="PXG186" s="984"/>
      <c r="PXH186" s="984"/>
      <c r="PXI186" s="984"/>
      <c r="PXJ186" s="984"/>
      <c r="PXK186" s="984"/>
      <c r="PXL186" s="984"/>
      <c r="PXM186" s="984"/>
      <c r="PXN186" s="984"/>
      <c r="PXO186" s="984"/>
      <c r="PXP186" s="984"/>
      <c r="PXQ186" s="984"/>
      <c r="PXR186" s="984"/>
      <c r="PXS186" s="984"/>
      <c r="PXT186" s="984"/>
      <c r="PXU186" s="984"/>
      <c r="PXV186" s="984"/>
      <c r="PXW186" s="984"/>
      <c r="PXX186" s="984"/>
      <c r="PXY186" s="984"/>
      <c r="PXZ186" s="984"/>
      <c r="PYA186" s="984"/>
      <c r="PYB186" s="984"/>
      <c r="PYC186" s="984"/>
      <c r="PYD186" s="984"/>
      <c r="PYE186" s="984"/>
      <c r="PYF186" s="984"/>
      <c r="PYG186" s="984"/>
      <c r="PYH186" s="984"/>
      <c r="PYI186" s="984"/>
      <c r="PYJ186" s="984"/>
      <c r="PYK186" s="984"/>
      <c r="PYL186" s="984"/>
      <c r="PYM186" s="984"/>
      <c r="PYN186" s="984"/>
      <c r="PYO186" s="984"/>
      <c r="PYP186" s="984"/>
      <c r="PYQ186" s="984"/>
      <c r="PYR186" s="984"/>
      <c r="PYS186" s="984"/>
      <c r="PYT186" s="984"/>
      <c r="PYU186" s="984"/>
      <c r="PYV186" s="984"/>
      <c r="PYW186" s="984"/>
      <c r="PYX186" s="984"/>
      <c r="PYY186" s="984"/>
      <c r="PYZ186" s="984"/>
      <c r="PZA186" s="984"/>
      <c r="PZB186" s="984"/>
      <c r="PZC186" s="984"/>
      <c r="PZD186" s="984"/>
      <c r="PZE186" s="984"/>
      <c r="PZF186" s="984"/>
      <c r="PZG186" s="984"/>
      <c r="PZH186" s="984"/>
      <c r="PZI186" s="984"/>
      <c r="PZJ186" s="984"/>
      <c r="PZK186" s="984"/>
      <c r="PZL186" s="984"/>
      <c r="PZM186" s="984"/>
      <c r="PZN186" s="984"/>
      <c r="PZO186" s="984"/>
      <c r="PZP186" s="984"/>
      <c r="PZQ186" s="984"/>
      <c r="PZR186" s="984"/>
      <c r="PZS186" s="984"/>
      <c r="PZT186" s="984"/>
      <c r="PZU186" s="984"/>
      <c r="PZV186" s="984"/>
      <c r="PZW186" s="984"/>
      <c r="PZX186" s="984"/>
      <c r="PZY186" s="984"/>
      <c r="PZZ186" s="984"/>
      <c r="QAA186" s="984"/>
      <c r="QAB186" s="984"/>
      <c r="QAC186" s="984"/>
      <c r="QAD186" s="984"/>
      <c r="QAE186" s="984"/>
      <c r="QAF186" s="984"/>
      <c r="QAG186" s="984"/>
      <c r="QAH186" s="984"/>
      <c r="QAI186" s="984"/>
      <c r="QAJ186" s="984"/>
      <c r="QAK186" s="984"/>
      <c r="QAL186" s="984"/>
      <c r="QAM186" s="984"/>
      <c r="QAN186" s="984"/>
      <c r="QAO186" s="984"/>
      <c r="QAP186" s="984"/>
      <c r="QAQ186" s="984"/>
      <c r="QAR186" s="984"/>
      <c r="QAS186" s="984"/>
      <c r="QAT186" s="984"/>
      <c r="QAU186" s="984"/>
      <c r="QAV186" s="984"/>
      <c r="QAW186" s="984"/>
      <c r="QAX186" s="984"/>
      <c r="QAY186" s="984"/>
      <c r="QAZ186" s="984"/>
      <c r="QBA186" s="984"/>
      <c r="QBB186" s="984"/>
      <c r="QBC186" s="984"/>
      <c r="QBD186" s="984"/>
      <c r="QBE186" s="984"/>
      <c r="QBF186" s="984"/>
      <c r="QBG186" s="984"/>
      <c r="QBH186" s="984"/>
      <c r="QBI186" s="984"/>
      <c r="QBJ186" s="984"/>
      <c r="QBK186" s="984"/>
      <c r="QBL186" s="984"/>
      <c r="QBM186" s="984"/>
      <c r="QBN186" s="984"/>
      <c r="QBO186" s="984"/>
      <c r="QBP186" s="984"/>
      <c r="QBQ186" s="984"/>
      <c r="QBR186" s="984"/>
      <c r="QBS186" s="984"/>
      <c r="QBT186" s="984"/>
      <c r="QBU186" s="984"/>
      <c r="QBV186" s="984"/>
      <c r="QBW186" s="984"/>
      <c r="QBX186" s="984"/>
      <c r="QBY186" s="984"/>
      <c r="QBZ186" s="984"/>
      <c r="QCA186" s="984"/>
      <c r="QCB186" s="984"/>
      <c r="QCC186" s="984"/>
      <c r="QCD186" s="984"/>
      <c r="QCE186" s="984"/>
      <c r="QCF186" s="984"/>
      <c r="QCG186" s="984"/>
      <c r="QCH186" s="984"/>
      <c r="QCI186" s="984"/>
      <c r="QCJ186" s="984"/>
      <c r="QCK186" s="984"/>
      <c r="QCL186" s="984"/>
      <c r="QCM186" s="984"/>
      <c r="QCN186" s="984"/>
      <c r="QCO186" s="984"/>
      <c r="QCP186" s="984"/>
      <c r="QCQ186" s="984"/>
      <c r="QCR186" s="984"/>
      <c r="QCS186" s="984"/>
      <c r="QCT186" s="984"/>
      <c r="QCU186" s="984"/>
      <c r="QCV186" s="984"/>
      <c r="QCW186" s="984"/>
      <c r="QCX186" s="984"/>
      <c r="QCY186" s="984"/>
      <c r="QCZ186" s="984"/>
      <c r="QDA186" s="984"/>
      <c r="QDB186" s="984"/>
      <c r="QDC186" s="984"/>
      <c r="QDD186" s="984"/>
      <c r="QDE186" s="984"/>
      <c r="QDF186" s="984"/>
      <c r="QDG186" s="984"/>
      <c r="QDH186" s="984"/>
      <c r="QDI186" s="984"/>
      <c r="QDJ186" s="984"/>
      <c r="QDK186" s="984"/>
      <c r="QDL186" s="984"/>
      <c r="QDM186" s="984"/>
      <c r="QDN186" s="984"/>
      <c r="QDO186" s="984"/>
      <c r="QDP186" s="984"/>
      <c r="QDQ186" s="984"/>
      <c r="QDR186" s="984"/>
      <c r="QDS186" s="984"/>
      <c r="QDT186" s="984"/>
      <c r="QDU186" s="984"/>
      <c r="QDV186" s="984"/>
      <c r="QDW186" s="984"/>
      <c r="QDX186" s="984"/>
      <c r="QDY186" s="984"/>
      <c r="QDZ186" s="984"/>
      <c r="QEA186" s="984"/>
      <c r="QEB186" s="984"/>
      <c r="QEC186" s="984"/>
      <c r="QED186" s="984"/>
      <c r="QEE186" s="984"/>
      <c r="QEF186" s="984"/>
      <c r="QEG186" s="984"/>
      <c r="QEH186" s="984"/>
      <c r="QEI186" s="984"/>
      <c r="QEJ186" s="984"/>
      <c r="QEK186" s="984"/>
      <c r="QEL186" s="984"/>
      <c r="QEM186" s="984"/>
      <c r="QEN186" s="984"/>
      <c r="QEO186" s="984"/>
      <c r="QEP186" s="984"/>
      <c r="QEQ186" s="984"/>
      <c r="QER186" s="984"/>
      <c r="QES186" s="984"/>
      <c r="QET186" s="984"/>
      <c r="QEU186" s="984"/>
      <c r="QEV186" s="984"/>
      <c r="QEW186" s="984"/>
      <c r="QEX186" s="984"/>
      <c r="QEY186" s="984"/>
      <c r="QEZ186" s="984"/>
      <c r="QFA186" s="984"/>
      <c r="QFB186" s="984"/>
      <c r="QFC186" s="984"/>
      <c r="QFD186" s="984"/>
      <c r="QFE186" s="984"/>
      <c r="QFF186" s="984"/>
      <c r="QFG186" s="984"/>
      <c r="QFH186" s="984"/>
      <c r="QFI186" s="984"/>
      <c r="QFJ186" s="984"/>
      <c r="QFK186" s="984"/>
      <c r="QFL186" s="984"/>
      <c r="QFM186" s="984"/>
      <c r="QFN186" s="984"/>
      <c r="QFO186" s="984"/>
      <c r="QFP186" s="984"/>
      <c r="QFQ186" s="984"/>
      <c r="QFR186" s="984"/>
      <c r="QFS186" s="984"/>
      <c r="QFT186" s="984"/>
      <c r="QFU186" s="984"/>
      <c r="QFV186" s="984"/>
      <c r="QFW186" s="984"/>
      <c r="QFX186" s="984"/>
      <c r="QFY186" s="984"/>
      <c r="QFZ186" s="984"/>
      <c r="QGA186" s="984"/>
      <c r="QGB186" s="984"/>
      <c r="QGC186" s="984"/>
      <c r="QGD186" s="984"/>
      <c r="QGE186" s="984"/>
      <c r="QGF186" s="984"/>
      <c r="QGG186" s="984"/>
      <c r="QGH186" s="984"/>
      <c r="QGI186" s="984"/>
      <c r="QGJ186" s="984"/>
      <c r="QGK186" s="984"/>
      <c r="QGL186" s="984"/>
      <c r="QGM186" s="984"/>
      <c r="QGN186" s="984"/>
      <c r="QGO186" s="984"/>
      <c r="QGP186" s="984"/>
      <c r="QGQ186" s="984"/>
      <c r="QGR186" s="984"/>
      <c r="QGS186" s="984"/>
      <c r="QGT186" s="984"/>
      <c r="QGU186" s="984"/>
      <c r="QGV186" s="984"/>
      <c r="QGW186" s="984"/>
      <c r="QGX186" s="984"/>
      <c r="QGY186" s="984"/>
      <c r="QGZ186" s="984"/>
      <c r="QHA186" s="984"/>
      <c r="QHB186" s="984"/>
      <c r="QHC186" s="984"/>
      <c r="QHD186" s="984"/>
      <c r="QHE186" s="984"/>
      <c r="QHF186" s="984"/>
      <c r="QHG186" s="984"/>
      <c r="QHH186" s="984"/>
      <c r="QHI186" s="984"/>
      <c r="QHJ186" s="984"/>
      <c r="QHK186" s="984"/>
      <c r="QHL186" s="984"/>
      <c r="QHM186" s="984"/>
      <c r="QHN186" s="984"/>
      <c r="QHO186" s="984"/>
      <c r="QHP186" s="984"/>
      <c r="QHQ186" s="984"/>
      <c r="QHR186" s="984"/>
      <c r="QHS186" s="984"/>
      <c r="QHT186" s="984"/>
      <c r="QHU186" s="984"/>
      <c r="QHV186" s="984"/>
      <c r="QHW186" s="984"/>
      <c r="QHX186" s="984"/>
      <c r="QHY186" s="984"/>
      <c r="QHZ186" s="984"/>
      <c r="QIA186" s="984"/>
      <c r="QIB186" s="984"/>
      <c r="QIC186" s="984"/>
      <c r="QID186" s="984"/>
      <c r="QIE186" s="984"/>
      <c r="QIF186" s="984"/>
      <c r="QIG186" s="984"/>
      <c r="QIH186" s="984"/>
      <c r="QII186" s="984"/>
      <c r="QIJ186" s="984"/>
      <c r="QIK186" s="984"/>
      <c r="QIL186" s="984"/>
      <c r="QIM186" s="984"/>
      <c r="QIN186" s="984"/>
      <c r="QIO186" s="984"/>
      <c r="QIP186" s="984"/>
      <c r="QIQ186" s="984"/>
      <c r="QIR186" s="984"/>
      <c r="QIS186" s="984"/>
      <c r="QIT186" s="984"/>
      <c r="QIU186" s="984"/>
      <c r="QIV186" s="984"/>
      <c r="QIW186" s="984"/>
      <c r="QIX186" s="984"/>
      <c r="QIY186" s="984"/>
      <c r="QIZ186" s="984"/>
      <c r="QJA186" s="984"/>
      <c r="QJB186" s="984"/>
      <c r="QJC186" s="984"/>
      <c r="QJD186" s="984"/>
      <c r="QJE186" s="984"/>
      <c r="QJF186" s="984"/>
      <c r="QJG186" s="984"/>
      <c r="QJH186" s="984"/>
      <c r="QJI186" s="984"/>
      <c r="QJJ186" s="984"/>
      <c r="QJK186" s="984"/>
      <c r="QJL186" s="984"/>
      <c r="QJM186" s="984"/>
      <c r="QJN186" s="984"/>
      <c r="QJO186" s="984"/>
      <c r="QJP186" s="984"/>
      <c r="QJQ186" s="984"/>
      <c r="QJR186" s="984"/>
      <c r="QJS186" s="984"/>
      <c r="QJT186" s="984"/>
      <c r="QJU186" s="984"/>
      <c r="QJV186" s="984"/>
      <c r="QJW186" s="984"/>
      <c r="QJX186" s="984"/>
      <c r="QJY186" s="984"/>
      <c r="QJZ186" s="984"/>
      <c r="QKA186" s="984"/>
      <c r="QKB186" s="984"/>
      <c r="QKC186" s="984"/>
      <c r="QKD186" s="984"/>
      <c r="QKE186" s="984"/>
      <c r="QKF186" s="984"/>
      <c r="QKG186" s="984"/>
      <c r="QKH186" s="984"/>
      <c r="QKI186" s="984"/>
      <c r="QKJ186" s="984"/>
      <c r="QKK186" s="984"/>
      <c r="QKL186" s="984"/>
      <c r="QKM186" s="984"/>
      <c r="QKN186" s="984"/>
      <c r="QKO186" s="984"/>
      <c r="QKP186" s="984"/>
      <c r="QKQ186" s="984"/>
      <c r="QKR186" s="984"/>
      <c r="QKS186" s="984"/>
      <c r="QKT186" s="984"/>
      <c r="QKU186" s="984"/>
      <c r="QKV186" s="984"/>
      <c r="QKW186" s="984"/>
      <c r="QKX186" s="984"/>
      <c r="QKY186" s="984"/>
      <c r="QKZ186" s="984"/>
      <c r="QLA186" s="984"/>
      <c r="QLB186" s="984"/>
      <c r="QLC186" s="984"/>
      <c r="QLD186" s="984"/>
      <c r="QLE186" s="984"/>
      <c r="QLF186" s="984"/>
      <c r="QLG186" s="984"/>
      <c r="QLH186" s="984"/>
      <c r="QLI186" s="984"/>
      <c r="QLJ186" s="984"/>
      <c r="QLK186" s="984"/>
      <c r="QLL186" s="984"/>
      <c r="QLM186" s="984"/>
      <c r="QLN186" s="984"/>
      <c r="QLO186" s="984"/>
      <c r="QLP186" s="984"/>
      <c r="QLQ186" s="984"/>
      <c r="QLR186" s="984"/>
      <c r="QLS186" s="984"/>
      <c r="QLT186" s="984"/>
      <c r="QLU186" s="984"/>
      <c r="QLV186" s="984"/>
      <c r="QLW186" s="984"/>
      <c r="QLX186" s="984"/>
      <c r="QLY186" s="984"/>
      <c r="QLZ186" s="984"/>
      <c r="QMA186" s="984"/>
      <c r="QMB186" s="984"/>
      <c r="QMC186" s="984"/>
      <c r="QMD186" s="984"/>
      <c r="QME186" s="984"/>
      <c r="QMF186" s="984"/>
      <c r="QMG186" s="984"/>
      <c r="QMH186" s="984"/>
      <c r="QMI186" s="984"/>
      <c r="QMJ186" s="984"/>
      <c r="QMK186" s="984"/>
      <c r="QML186" s="984"/>
      <c r="QMM186" s="984"/>
      <c r="QMN186" s="984"/>
      <c r="QMO186" s="984"/>
      <c r="QMP186" s="984"/>
      <c r="QMQ186" s="984"/>
      <c r="QMR186" s="984"/>
      <c r="QMS186" s="984"/>
      <c r="QMT186" s="984"/>
      <c r="QMU186" s="984"/>
      <c r="QMV186" s="984"/>
      <c r="QMW186" s="984"/>
      <c r="QMX186" s="984"/>
      <c r="QMY186" s="984"/>
      <c r="QMZ186" s="984"/>
      <c r="QNA186" s="984"/>
      <c r="QNB186" s="984"/>
      <c r="QNC186" s="984"/>
      <c r="QND186" s="984"/>
      <c r="QNE186" s="984"/>
      <c r="QNF186" s="984"/>
      <c r="QNG186" s="984"/>
      <c r="QNH186" s="984"/>
      <c r="QNI186" s="984"/>
      <c r="QNJ186" s="984"/>
      <c r="QNK186" s="984"/>
      <c r="QNL186" s="984"/>
      <c r="QNM186" s="984"/>
      <c r="QNN186" s="984"/>
      <c r="QNO186" s="984"/>
      <c r="QNP186" s="984"/>
      <c r="QNQ186" s="984"/>
      <c r="QNR186" s="984"/>
      <c r="QNS186" s="984"/>
      <c r="QNT186" s="984"/>
      <c r="QNU186" s="984"/>
      <c r="QNV186" s="984"/>
      <c r="QNW186" s="984"/>
      <c r="QNX186" s="984"/>
      <c r="QNY186" s="984"/>
      <c r="QNZ186" s="984"/>
      <c r="QOA186" s="984"/>
      <c r="QOB186" s="984"/>
      <c r="QOC186" s="984"/>
      <c r="QOD186" s="984"/>
      <c r="QOE186" s="984"/>
      <c r="QOF186" s="984"/>
      <c r="QOG186" s="984"/>
      <c r="QOH186" s="984"/>
      <c r="QOI186" s="984"/>
      <c r="QOJ186" s="984"/>
      <c r="QOK186" s="984"/>
      <c r="QOL186" s="984"/>
      <c r="QOM186" s="984"/>
      <c r="QON186" s="984"/>
      <c r="QOO186" s="984"/>
      <c r="QOP186" s="984"/>
      <c r="QOQ186" s="984"/>
      <c r="QOR186" s="984"/>
      <c r="QOS186" s="984"/>
      <c r="QOT186" s="984"/>
      <c r="QOU186" s="984"/>
      <c r="QOV186" s="984"/>
      <c r="QOW186" s="984"/>
      <c r="QOX186" s="984"/>
      <c r="QOY186" s="984"/>
      <c r="QOZ186" s="984"/>
      <c r="QPA186" s="984"/>
      <c r="QPB186" s="984"/>
      <c r="QPC186" s="984"/>
      <c r="QPD186" s="984"/>
      <c r="QPE186" s="984"/>
      <c r="QPF186" s="984"/>
      <c r="QPG186" s="984"/>
      <c r="QPH186" s="984"/>
      <c r="QPI186" s="984"/>
      <c r="QPJ186" s="984"/>
      <c r="QPK186" s="984"/>
      <c r="QPL186" s="984"/>
      <c r="QPM186" s="984"/>
      <c r="QPN186" s="984"/>
      <c r="QPO186" s="984"/>
      <c r="QPP186" s="984"/>
      <c r="QPQ186" s="984"/>
      <c r="QPR186" s="984"/>
      <c r="QPS186" s="984"/>
      <c r="QPT186" s="984"/>
      <c r="QPU186" s="984"/>
      <c r="QPV186" s="984"/>
      <c r="QPW186" s="984"/>
      <c r="QPX186" s="984"/>
      <c r="QPY186" s="984"/>
      <c r="QPZ186" s="984"/>
      <c r="QQA186" s="984"/>
      <c r="QQB186" s="984"/>
      <c r="QQC186" s="984"/>
      <c r="QQD186" s="984"/>
      <c r="QQE186" s="984"/>
      <c r="QQF186" s="984"/>
      <c r="QQG186" s="984"/>
      <c r="QQH186" s="984"/>
      <c r="QQI186" s="984"/>
      <c r="QQJ186" s="984"/>
      <c r="QQK186" s="984"/>
      <c r="QQL186" s="984"/>
      <c r="QQM186" s="984"/>
      <c r="QQN186" s="984"/>
      <c r="QQO186" s="984"/>
      <c r="QQP186" s="984"/>
      <c r="QQQ186" s="984"/>
      <c r="QQR186" s="984"/>
      <c r="QQS186" s="984"/>
      <c r="QQT186" s="984"/>
      <c r="QQU186" s="984"/>
      <c r="QQV186" s="984"/>
      <c r="QQW186" s="984"/>
      <c r="QQX186" s="984"/>
      <c r="QQY186" s="984"/>
      <c r="QQZ186" s="984"/>
      <c r="QRA186" s="984"/>
      <c r="QRB186" s="984"/>
      <c r="QRC186" s="984"/>
      <c r="QRD186" s="984"/>
      <c r="QRE186" s="984"/>
      <c r="QRF186" s="984"/>
      <c r="QRG186" s="984"/>
      <c r="QRH186" s="984"/>
      <c r="QRI186" s="984"/>
      <c r="QRJ186" s="984"/>
      <c r="QRK186" s="984"/>
      <c r="QRL186" s="984"/>
      <c r="QRM186" s="984"/>
      <c r="QRN186" s="984"/>
      <c r="QRO186" s="984"/>
      <c r="QRP186" s="984"/>
      <c r="QRQ186" s="984"/>
      <c r="QRR186" s="984"/>
      <c r="QRS186" s="984"/>
      <c r="QRT186" s="984"/>
      <c r="QRU186" s="984"/>
      <c r="QRV186" s="984"/>
      <c r="QRW186" s="984"/>
      <c r="QRX186" s="984"/>
      <c r="QRY186" s="984"/>
      <c r="QRZ186" s="984"/>
      <c r="QSA186" s="984"/>
      <c r="QSB186" s="984"/>
      <c r="QSC186" s="984"/>
      <c r="QSD186" s="984"/>
      <c r="QSE186" s="984"/>
      <c r="QSF186" s="984"/>
      <c r="QSG186" s="984"/>
      <c r="QSH186" s="984"/>
      <c r="QSI186" s="984"/>
      <c r="QSJ186" s="984"/>
      <c r="QSK186" s="984"/>
      <c r="QSL186" s="984"/>
      <c r="QSM186" s="984"/>
      <c r="QSN186" s="984"/>
      <c r="QSO186" s="984"/>
      <c r="QSP186" s="984"/>
      <c r="QSQ186" s="984"/>
      <c r="QSR186" s="984"/>
      <c r="QSS186" s="984"/>
      <c r="QST186" s="984"/>
      <c r="QSU186" s="984"/>
      <c r="QSV186" s="984"/>
      <c r="QSW186" s="984"/>
      <c r="QSX186" s="984"/>
      <c r="QSY186" s="984"/>
      <c r="QSZ186" s="984"/>
      <c r="QTA186" s="984"/>
      <c r="QTB186" s="984"/>
      <c r="QTC186" s="984"/>
      <c r="QTD186" s="984"/>
      <c r="QTE186" s="984"/>
      <c r="QTF186" s="984"/>
      <c r="QTG186" s="984"/>
      <c r="QTH186" s="984"/>
      <c r="QTI186" s="984"/>
      <c r="QTJ186" s="984"/>
      <c r="QTK186" s="984"/>
      <c r="QTL186" s="984"/>
      <c r="QTM186" s="984"/>
      <c r="QTN186" s="984"/>
      <c r="QTO186" s="984"/>
      <c r="QTP186" s="984"/>
      <c r="QTQ186" s="984"/>
      <c r="QTR186" s="984"/>
      <c r="QTS186" s="984"/>
      <c r="QTT186" s="984"/>
      <c r="QTU186" s="984"/>
      <c r="QTV186" s="984"/>
      <c r="QTW186" s="984"/>
      <c r="QTX186" s="984"/>
      <c r="QTY186" s="984"/>
      <c r="QTZ186" s="984"/>
      <c r="QUA186" s="984"/>
      <c r="QUB186" s="984"/>
      <c r="QUC186" s="984"/>
      <c r="QUD186" s="984"/>
      <c r="QUE186" s="984"/>
      <c r="QUF186" s="984"/>
      <c r="QUG186" s="984"/>
      <c r="QUH186" s="984"/>
      <c r="QUI186" s="984"/>
      <c r="QUJ186" s="984"/>
      <c r="QUK186" s="984"/>
      <c r="QUL186" s="984"/>
      <c r="QUM186" s="984"/>
      <c r="QUN186" s="984"/>
      <c r="QUO186" s="984"/>
      <c r="QUP186" s="984"/>
      <c r="QUQ186" s="984"/>
      <c r="QUR186" s="984"/>
      <c r="QUS186" s="984"/>
      <c r="QUT186" s="984"/>
      <c r="QUU186" s="984"/>
      <c r="QUV186" s="984"/>
      <c r="QUW186" s="984"/>
      <c r="QUX186" s="984"/>
      <c r="QUY186" s="984"/>
      <c r="QUZ186" s="984"/>
      <c r="QVA186" s="984"/>
      <c r="QVB186" s="984"/>
      <c r="QVC186" s="984"/>
      <c r="QVD186" s="984"/>
      <c r="QVE186" s="984"/>
      <c r="QVF186" s="984"/>
      <c r="QVG186" s="984"/>
      <c r="QVH186" s="984"/>
      <c r="QVI186" s="984"/>
      <c r="QVJ186" s="984"/>
      <c r="QVK186" s="984"/>
      <c r="QVL186" s="984"/>
      <c r="QVM186" s="984"/>
      <c r="QVN186" s="984"/>
      <c r="QVO186" s="984"/>
      <c r="QVP186" s="984"/>
      <c r="QVQ186" s="984"/>
      <c r="QVR186" s="984"/>
      <c r="QVS186" s="984"/>
      <c r="QVT186" s="984"/>
      <c r="QVU186" s="984"/>
      <c r="QVV186" s="984"/>
      <c r="QVW186" s="984"/>
      <c r="QVX186" s="984"/>
      <c r="QVY186" s="984"/>
      <c r="QVZ186" s="984"/>
      <c r="QWA186" s="984"/>
      <c r="QWB186" s="984"/>
      <c r="QWC186" s="984"/>
      <c r="QWD186" s="984"/>
      <c r="QWE186" s="984"/>
      <c r="QWF186" s="984"/>
      <c r="QWG186" s="984"/>
      <c r="QWH186" s="984"/>
      <c r="QWI186" s="984"/>
      <c r="QWJ186" s="984"/>
      <c r="QWK186" s="984"/>
      <c r="QWL186" s="984"/>
      <c r="QWM186" s="984"/>
      <c r="QWN186" s="984"/>
      <c r="QWO186" s="984"/>
      <c r="QWP186" s="984"/>
      <c r="QWQ186" s="984"/>
      <c r="QWR186" s="984"/>
      <c r="QWS186" s="984"/>
      <c r="QWT186" s="984"/>
      <c r="QWU186" s="984"/>
      <c r="QWV186" s="984"/>
      <c r="QWW186" s="984"/>
      <c r="QWX186" s="984"/>
      <c r="QWY186" s="984"/>
      <c r="QWZ186" s="984"/>
      <c r="QXA186" s="984"/>
      <c r="QXB186" s="984"/>
      <c r="QXC186" s="984"/>
      <c r="QXD186" s="984"/>
      <c r="QXE186" s="984"/>
      <c r="QXF186" s="984"/>
      <c r="QXG186" s="984"/>
      <c r="QXH186" s="984"/>
      <c r="QXI186" s="984"/>
      <c r="QXJ186" s="984"/>
      <c r="QXK186" s="984"/>
      <c r="QXL186" s="984"/>
      <c r="QXM186" s="984"/>
      <c r="QXN186" s="984"/>
      <c r="QXO186" s="984"/>
      <c r="QXP186" s="984"/>
      <c r="QXQ186" s="984"/>
      <c r="QXR186" s="984"/>
      <c r="QXS186" s="984"/>
      <c r="QXT186" s="984"/>
      <c r="QXU186" s="984"/>
      <c r="QXV186" s="984"/>
      <c r="QXW186" s="984"/>
      <c r="QXX186" s="984"/>
      <c r="QXY186" s="984"/>
      <c r="QXZ186" s="984"/>
      <c r="QYA186" s="984"/>
      <c r="QYB186" s="984"/>
      <c r="QYC186" s="984"/>
      <c r="QYD186" s="984"/>
      <c r="QYE186" s="984"/>
      <c r="QYF186" s="984"/>
      <c r="QYG186" s="984"/>
      <c r="QYH186" s="984"/>
      <c r="QYI186" s="984"/>
      <c r="QYJ186" s="984"/>
      <c r="QYK186" s="984"/>
      <c r="QYL186" s="984"/>
      <c r="QYM186" s="984"/>
      <c r="QYN186" s="984"/>
      <c r="QYO186" s="984"/>
      <c r="QYP186" s="984"/>
      <c r="QYQ186" s="984"/>
      <c r="QYR186" s="984"/>
      <c r="QYS186" s="984"/>
      <c r="QYT186" s="984"/>
      <c r="QYU186" s="984"/>
      <c r="QYV186" s="984"/>
      <c r="QYW186" s="984"/>
      <c r="QYX186" s="984"/>
      <c r="QYY186" s="984"/>
      <c r="QYZ186" s="984"/>
      <c r="QZA186" s="984"/>
      <c r="QZB186" s="984"/>
      <c r="QZC186" s="984"/>
      <c r="QZD186" s="984"/>
      <c r="QZE186" s="984"/>
      <c r="QZF186" s="984"/>
      <c r="QZG186" s="984"/>
      <c r="QZH186" s="984"/>
      <c r="QZI186" s="984"/>
      <c r="QZJ186" s="984"/>
      <c r="QZK186" s="984"/>
      <c r="QZL186" s="984"/>
      <c r="QZM186" s="984"/>
      <c r="QZN186" s="984"/>
      <c r="QZO186" s="984"/>
      <c r="QZP186" s="984"/>
      <c r="QZQ186" s="984"/>
      <c r="QZR186" s="984"/>
      <c r="QZS186" s="984"/>
      <c r="QZT186" s="984"/>
      <c r="QZU186" s="984"/>
      <c r="QZV186" s="984"/>
      <c r="QZW186" s="984"/>
      <c r="QZX186" s="984"/>
      <c r="QZY186" s="984"/>
      <c r="QZZ186" s="984"/>
      <c r="RAA186" s="984"/>
      <c r="RAB186" s="984"/>
      <c r="RAC186" s="984"/>
      <c r="RAD186" s="984"/>
      <c r="RAE186" s="984"/>
      <c r="RAF186" s="984"/>
      <c r="RAG186" s="984"/>
      <c r="RAH186" s="984"/>
      <c r="RAI186" s="984"/>
      <c r="RAJ186" s="984"/>
      <c r="RAK186" s="984"/>
      <c r="RAL186" s="984"/>
      <c r="RAM186" s="984"/>
      <c r="RAN186" s="984"/>
      <c r="RAO186" s="984"/>
      <c r="RAP186" s="984"/>
      <c r="RAQ186" s="984"/>
      <c r="RAR186" s="984"/>
      <c r="RAS186" s="984"/>
      <c r="RAT186" s="984"/>
      <c r="RAU186" s="984"/>
      <c r="RAV186" s="984"/>
      <c r="RAW186" s="984"/>
      <c r="RAX186" s="984"/>
      <c r="RAY186" s="984"/>
      <c r="RAZ186" s="984"/>
      <c r="RBA186" s="984"/>
      <c r="RBB186" s="984"/>
      <c r="RBC186" s="984"/>
      <c r="RBD186" s="984"/>
      <c r="RBE186" s="984"/>
      <c r="RBF186" s="984"/>
      <c r="RBG186" s="984"/>
      <c r="RBH186" s="984"/>
      <c r="RBI186" s="984"/>
      <c r="RBJ186" s="984"/>
      <c r="RBK186" s="984"/>
      <c r="RBL186" s="984"/>
      <c r="RBM186" s="984"/>
      <c r="RBN186" s="984"/>
      <c r="RBO186" s="984"/>
      <c r="RBP186" s="984"/>
      <c r="RBQ186" s="984"/>
      <c r="RBR186" s="984"/>
      <c r="RBS186" s="984"/>
      <c r="RBT186" s="984"/>
      <c r="RBU186" s="984"/>
      <c r="RBV186" s="984"/>
      <c r="RBW186" s="984"/>
      <c r="RBX186" s="984"/>
      <c r="RBY186" s="984"/>
      <c r="RBZ186" s="984"/>
      <c r="RCA186" s="984"/>
      <c r="RCB186" s="984"/>
      <c r="RCC186" s="984"/>
      <c r="RCD186" s="984"/>
      <c r="RCE186" s="984"/>
      <c r="RCF186" s="984"/>
      <c r="RCG186" s="984"/>
      <c r="RCH186" s="984"/>
      <c r="RCI186" s="984"/>
      <c r="RCJ186" s="984"/>
      <c r="RCK186" s="984"/>
      <c r="RCL186" s="984"/>
      <c r="RCM186" s="984"/>
      <c r="RCN186" s="984"/>
      <c r="RCO186" s="984"/>
      <c r="RCP186" s="984"/>
      <c r="RCQ186" s="984"/>
      <c r="RCR186" s="984"/>
      <c r="RCS186" s="984"/>
      <c r="RCT186" s="984"/>
      <c r="RCU186" s="984"/>
      <c r="RCV186" s="984"/>
      <c r="RCW186" s="984"/>
      <c r="RCX186" s="984"/>
      <c r="RCY186" s="984"/>
      <c r="RCZ186" s="984"/>
      <c r="RDA186" s="984"/>
      <c r="RDB186" s="984"/>
      <c r="RDC186" s="984"/>
      <c r="RDD186" s="984"/>
      <c r="RDE186" s="984"/>
      <c r="RDF186" s="984"/>
      <c r="RDG186" s="984"/>
      <c r="RDH186" s="984"/>
      <c r="RDI186" s="984"/>
      <c r="RDJ186" s="984"/>
      <c r="RDK186" s="984"/>
      <c r="RDL186" s="984"/>
      <c r="RDM186" s="984"/>
      <c r="RDN186" s="984"/>
      <c r="RDO186" s="984"/>
      <c r="RDP186" s="984"/>
      <c r="RDQ186" s="984"/>
      <c r="RDR186" s="984"/>
      <c r="RDS186" s="984"/>
      <c r="RDT186" s="984"/>
      <c r="RDU186" s="984"/>
      <c r="RDV186" s="984"/>
      <c r="RDW186" s="984"/>
      <c r="RDX186" s="984"/>
      <c r="RDY186" s="984"/>
      <c r="RDZ186" s="984"/>
      <c r="REA186" s="984"/>
      <c r="REB186" s="984"/>
      <c r="REC186" s="984"/>
      <c r="RED186" s="984"/>
      <c r="REE186" s="984"/>
      <c r="REF186" s="984"/>
      <c r="REG186" s="984"/>
      <c r="REH186" s="984"/>
      <c r="REI186" s="984"/>
      <c r="REJ186" s="984"/>
      <c r="REK186" s="984"/>
      <c r="REL186" s="984"/>
      <c r="REM186" s="984"/>
      <c r="REN186" s="984"/>
      <c r="REO186" s="984"/>
      <c r="REP186" s="984"/>
      <c r="REQ186" s="984"/>
      <c r="RER186" s="984"/>
      <c r="RES186" s="984"/>
      <c r="RET186" s="984"/>
      <c r="REU186" s="984"/>
      <c r="REV186" s="984"/>
      <c r="REW186" s="984"/>
      <c r="REX186" s="984"/>
      <c r="REY186" s="984"/>
      <c r="REZ186" s="984"/>
      <c r="RFA186" s="984"/>
      <c r="RFB186" s="984"/>
      <c r="RFC186" s="984"/>
      <c r="RFD186" s="984"/>
      <c r="RFE186" s="984"/>
      <c r="RFF186" s="984"/>
      <c r="RFG186" s="984"/>
      <c r="RFH186" s="984"/>
      <c r="RFI186" s="984"/>
      <c r="RFJ186" s="984"/>
      <c r="RFK186" s="984"/>
      <c r="RFL186" s="984"/>
      <c r="RFM186" s="984"/>
      <c r="RFN186" s="984"/>
      <c r="RFO186" s="984"/>
      <c r="RFP186" s="984"/>
      <c r="RFQ186" s="984"/>
      <c r="RFR186" s="984"/>
      <c r="RFS186" s="984"/>
      <c r="RFT186" s="984"/>
      <c r="RFU186" s="984"/>
      <c r="RFV186" s="984"/>
      <c r="RFW186" s="984"/>
      <c r="RFX186" s="984"/>
      <c r="RFY186" s="984"/>
      <c r="RFZ186" s="984"/>
      <c r="RGA186" s="984"/>
      <c r="RGB186" s="984"/>
      <c r="RGC186" s="984"/>
      <c r="RGD186" s="984"/>
      <c r="RGE186" s="984"/>
      <c r="RGF186" s="984"/>
      <c r="RGG186" s="984"/>
      <c r="RGH186" s="984"/>
      <c r="RGI186" s="984"/>
      <c r="RGJ186" s="984"/>
      <c r="RGK186" s="984"/>
      <c r="RGL186" s="984"/>
      <c r="RGM186" s="984"/>
      <c r="RGN186" s="984"/>
      <c r="RGO186" s="984"/>
      <c r="RGP186" s="984"/>
      <c r="RGQ186" s="984"/>
      <c r="RGR186" s="984"/>
      <c r="RGS186" s="984"/>
      <c r="RGT186" s="984"/>
      <c r="RGU186" s="984"/>
      <c r="RGV186" s="984"/>
      <c r="RGW186" s="984"/>
      <c r="RGX186" s="984"/>
      <c r="RGY186" s="984"/>
      <c r="RGZ186" s="984"/>
      <c r="RHA186" s="984"/>
      <c r="RHB186" s="984"/>
      <c r="RHC186" s="984"/>
      <c r="RHD186" s="984"/>
      <c r="RHE186" s="984"/>
      <c r="RHF186" s="984"/>
      <c r="RHG186" s="984"/>
      <c r="RHH186" s="984"/>
      <c r="RHI186" s="984"/>
      <c r="RHJ186" s="984"/>
      <c r="RHK186" s="984"/>
      <c r="RHL186" s="984"/>
      <c r="RHM186" s="984"/>
      <c r="RHN186" s="984"/>
      <c r="RHO186" s="984"/>
      <c r="RHP186" s="984"/>
      <c r="RHQ186" s="984"/>
      <c r="RHR186" s="984"/>
      <c r="RHS186" s="984"/>
      <c r="RHT186" s="984"/>
      <c r="RHU186" s="984"/>
      <c r="RHV186" s="984"/>
      <c r="RHW186" s="984"/>
      <c r="RHX186" s="984"/>
      <c r="RHY186" s="984"/>
      <c r="RHZ186" s="984"/>
      <c r="RIA186" s="984"/>
      <c r="RIB186" s="984"/>
      <c r="RIC186" s="984"/>
      <c r="RID186" s="984"/>
      <c r="RIE186" s="984"/>
      <c r="RIF186" s="984"/>
      <c r="RIG186" s="984"/>
      <c r="RIH186" s="984"/>
      <c r="RII186" s="984"/>
      <c r="RIJ186" s="984"/>
      <c r="RIK186" s="984"/>
      <c r="RIL186" s="984"/>
      <c r="RIM186" s="984"/>
      <c r="RIN186" s="984"/>
      <c r="RIO186" s="984"/>
      <c r="RIP186" s="984"/>
      <c r="RIQ186" s="984"/>
      <c r="RIR186" s="984"/>
      <c r="RIS186" s="984"/>
      <c r="RIT186" s="984"/>
      <c r="RIU186" s="984"/>
      <c r="RIV186" s="984"/>
      <c r="RIW186" s="984"/>
      <c r="RIX186" s="984"/>
      <c r="RIY186" s="984"/>
      <c r="RIZ186" s="984"/>
      <c r="RJA186" s="984"/>
      <c r="RJB186" s="984"/>
      <c r="RJC186" s="984"/>
      <c r="RJD186" s="984"/>
      <c r="RJE186" s="984"/>
      <c r="RJF186" s="984"/>
      <c r="RJG186" s="984"/>
      <c r="RJH186" s="984"/>
      <c r="RJI186" s="984"/>
      <c r="RJJ186" s="984"/>
      <c r="RJK186" s="984"/>
      <c r="RJL186" s="984"/>
      <c r="RJM186" s="984"/>
      <c r="RJN186" s="984"/>
      <c r="RJO186" s="984"/>
      <c r="RJP186" s="984"/>
      <c r="RJQ186" s="984"/>
      <c r="RJR186" s="984"/>
      <c r="RJS186" s="984"/>
      <c r="RJT186" s="984"/>
      <c r="RJU186" s="984"/>
      <c r="RJV186" s="984"/>
      <c r="RJW186" s="984"/>
      <c r="RJX186" s="984"/>
      <c r="RJY186" s="984"/>
      <c r="RJZ186" s="984"/>
      <c r="RKA186" s="984"/>
      <c r="RKB186" s="984"/>
      <c r="RKC186" s="984"/>
      <c r="RKD186" s="984"/>
      <c r="RKE186" s="984"/>
      <c r="RKF186" s="984"/>
      <c r="RKG186" s="984"/>
      <c r="RKH186" s="984"/>
      <c r="RKI186" s="984"/>
      <c r="RKJ186" s="984"/>
      <c r="RKK186" s="984"/>
      <c r="RKL186" s="984"/>
      <c r="RKM186" s="984"/>
      <c r="RKN186" s="984"/>
      <c r="RKO186" s="984"/>
      <c r="RKP186" s="984"/>
      <c r="RKQ186" s="984"/>
      <c r="RKR186" s="984"/>
      <c r="RKS186" s="984"/>
      <c r="RKT186" s="984"/>
      <c r="RKU186" s="984"/>
      <c r="RKV186" s="984"/>
      <c r="RKW186" s="984"/>
      <c r="RKX186" s="984"/>
      <c r="RKY186" s="984"/>
      <c r="RKZ186" s="984"/>
      <c r="RLA186" s="984"/>
      <c r="RLB186" s="984"/>
      <c r="RLC186" s="984"/>
      <c r="RLD186" s="984"/>
      <c r="RLE186" s="984"/>
      <c r="RLF186" s="984"/>
      <c r="RLG186" s="984"/>
      <c r="RLH186" s="984"/>
      <c r="RLI186" s="984"/>
      <c r="RLJ186" s="984"/>
      <c r="RLK186" s="984"/>
      <c r="RLL186" s="984"/>
      <c r="RLM186" s="984"/>
      <c r="RLN186" s="984"/>
      <c r="RLO186" s="984"/>
      <c r="RLP186" s="984"/>
      <c r="RLQ186" s="984"/>
      <c r="RLR186" s="984"/>
      <c r="RLS186" s="984"/>
      <c r="RLT186" s="984"/>
      <c r="RLU186" s="984"/>
      <c r="RLV186" s="984"/>
      <c r="RLW186" s="984"/>
      <c r="RLX186" s="984"/>
      <c r="RLY186" s="984"/>
      <c r="RLZ186" s="984"/>
      <c r="RMA186" s="984"/>
      <c r="RMB186" s="984"/>
      <c r="RMC186" s="984"/>
      <c r="RMD186" s="984"/>
      <c r="RME186" s="984"/>
      <c r="RMF186" s="984"/>
      <c r="RMG186" s="984"/>
      <c r="RMH186" s="984"/>
      <c r="RMI186" s="984"/>
      <c r="RMJ186" s="984"/>
      <c r="RMK186" s="984"/>
      <c r="RML186" s="984"/>
      <c r="RMM186" s="984"/>
      <c r="RMN186" s="984"/>
      <c r="RMO186" s="984"/>
      <c r="RMP186" s="984"/>
      <c r="RMQ186" s="984"/>
      <c r="RMR186" s="984"/>
      <c r="RMS186" s="984"/>
      <c r="RMT186" s="984"/>
      <c r="RMU186" s="984"/>
      <c r="RMV186" s="984"/>
      <c r="RMW186" s="984"/>
      <c r="RMX186" s="984"/>
      <c r="RMY186" s="984"/>
      <c r="RMZ186" s="984"/>
      <c r="RNA186" s="984"/>
      <c r="RNB186" s="984"/>
      <c r="RNC186" s="984"/>
      <c r="RND186" s="984"/>
      <c r="RNE186" s="984"/>
      <c r="RNF186" s="984"/>
      <c r="RNG186" s="984"/>
      <c r="RNH186" s="984"/>
      <c r="RNI186" s="984"/>
      <c r="RNJ186" s="984"/>
      <c r="RNK186" s="984"/>
      <c r="RNL186" s="984"/>
      <c r="RNM186" s="984"/>
      <c r="RNN186" s="984"/>
      <c r="RNO186" s="984"/>
      <c r="RNP186" s="984"/>
      <c r="RNQ186" s="984"/>
      <c r="RNR186" s="984"/>
      <c r="RNS186" s="984"/>
      <c r="RNT186" s="984"/>
      <c r="RNU186" s="984"/>
      <c r="RNV186" s="984"/>
      <c r="RNW186" s="984"/>
      <c r="RNX186" s="984"/>
      <c r="RNY186" s="984"/>
      <c r="RNZ186" s="984"/>
      <c r="ROA186" s="984"/>
      <c r="ROB186" s="984"/>
      <c r="ROC186" s="984"/>
      <c r="ROD186" s="984"/>
      <c r="ROE186" s="984"/>
      <c r="ROF186" s="984"/>
      <c r="ROG186" s="984"/>
      <c r="ROH186" s="984"/>
      <c r="ROI186" s="984"/>
      <c r="ROJ186" s="984"/>
      <c r="ROK186" s="984"/>
      <c r="ROL186" s="984"/>
      <c r="ROM186" s="984"/>
      <c r="RON186" s="984"/>
      <c r="ROO186" s="984"/>
      <c r="ROP186" s="984"/>
      <c r="ROQ186" s="984"/>
      <c r="ROR186" s="984"/>
      <c r="ROS186" s="984"/>
      <c r="ROT186" s="984"/>
      <c r="ROU186" s="984"/>
      <c r="ROV186" s="984"/>
      <c r="ROW186" s="984"/>
      <c r="ROX186" s="984"/>
      <c r="ROY186" s="984"/>
      <c r="ROZ186" s="984"/>
      <c r="RPA186" s="984"/>
      <c r="RPB186" s="984"/>
      <c r="RPC186" s="984"/>
      <c r="RPD186" s="984"/>
      <c r="RPE186" s="984"/>
      <c r="RPF186" s="984"/>
      <c r="RPG186" s="984"/>
      <c r="RPH186" s="984"/>
      <c r="RPI186" s="984"/>
      <c r="RPJ186" s="984"/>
      <c r="RPK186" s="984"/>
      <c r="RPL186" s="984"/>
      <c r="RPM186" s="984"/>
      <c r="RPN186" s="984"/>
      <c r="RPO186" s="984"/>
      <c r="RPP186" s="984"/>
      <c r="RPQ186" s="984"/>
      <c r="RPR186" s="984"/>
      <c r="RPS186" s="984"/>
      <c r="RPT186" s="984"/>
      <c r="RPU186" s="984"/>
      <c r="RPV186" s="984"/>
      <c r="RPW186" s="984"/>
      <c r="RPX186" s="984"/>
      <c r="RPY186" s="984"/>
      <c r="RPZ186" s="984"/>
      <c r="RQA186" s="984"/>
      <c r="RQB186" s="984"/>
      <c r="RQC186" s="984"/>
      <c r="RQD186" s="984"/>
      <c r="RQE186" s="984"/>
      <c r="RQF186" s="984"/>
      <c r="RQG186" s="984"/>
      <c r="RQH186" s="984"/>
      <c r="RQI186" s="984"/>
      <c r="RQJ186" s="984"/>
      <c r="RQK186" s="984"/>
      <c r="RQL186" s="984"/>
      <c r="RQM186" s="984"/>
      <c r="RQN186" s="984"/>
      <c r="RQO186" s="984"/>
      <c r="RQP186" s="984"/>
      <c r="RQQ186" s="984"/>
      <c r="RQR186" s="984"/>
      <c r="RQS186" s="984"/>
      <c r="RQT186" s="984"/>
      <c r="RQU186" s="984"/>
      <c r="RQV186" s="984"/>
      <c r="RQW186" s="984"/>
      <c r="RQX186" s="984"/>
      <c r="RQY186" s="984"/>
      <c r="RQZ186" s="984"/>
      <c r="RRA186" s="984"/>
      <c r="RRB186" s="984"/>
      <c r="RRC186" s="984"/>
      <c r="RRD186" s="984"/>
      <c r="RRE186" s="984"/>
      <c r="RRF186" s="984"/>
      <c r="RRG186" s="984"/>
      <c r="RRH186" s="984"/>
      <c r="RRI186" s="984"/>
      <c r="RRJ186" s="984"/>
      <c r="RRK186" s="984"/>
      <c r="RRL186" s="984"/>
      <c r="RRM186" s="984"/>
      <c r="RRN186" s="984"/>
      <c r="RRO186" s="984"/>
      <c r="RRP186" s="984"/>
      <c r="RRQ186" s="984"/>
      <c r="RRR186" s="984"/>
      <c r="RRS186" s="984"/>
      <c r="RRT186" s="984"/>
      <c r="RRU186" s="984"/>
      <c r="RRV186" s="984"/>
      <c r="RRW186" s="984"/>
      <c r="RRX186" s="984"/>
      <c r="RRY186" s="984"/>
      <c r="RRZ186" s="984"/>
      <c r="RSA186" s="984"/>
      <c r="RSB186" s="984"/>
      <c r="RSC186" s="984"/>
      <c r="RSD186" s="984"/>
      <c r="RSE186" s="984"/>
      <c r="RSF186" s="984"/>
      <c r="RSG186" s="984"/>
      <c r="RSH186" s="984"/>
      <c r="RSI186" s="984"/>
      <c r="RSJ186" s="984"/>
      <c r="RSK186" s="984"/>
      <c r="RSL186" s="984"/>
      <c r="RSM186" s="984"/>
      <c r="RSN186" s="984"/>
      <c r="RSO186" s="984"/>
      <c r="RSP186" s="984"/>
      <c r="RSQ186" s="984"/>
      <c r="RSR186" s="984"/>
      <c r="RSS186" s="984"/>
      <c r="RST186" s="984"/>
      <c r="RSU186" s="984"/>
      <c r="RSV186" s="984"/>
      <c r="RSW186" s="984"/>
      <c r="RSX186" s="984"/>
      <c r="RSY186" s="984"/>
      <c r="RSZ186" s="984"/>
      <c r="RTA186" s="984"/>
      <c r="RTB186" s="984"/>
      <c r="RTC186" s="984"/>
      <c r="RTD186" s="984"/>
      <c r="RTE186" s="984"/>
      <c r="RTF186" s="984"/>
      <c r="RTG186" s="984"/>
      <c r="RTH186" s="984"/>
      <c r="RTI186" s="984"/>
      <c r="RTJ186" s="984"/>
      <c r="RTK186" s="984"/>
      <c r="RTL186" s="984"/>
      <c r="RTM186" s="984"/>
      <c r="RTN186" s="984"/>
      <c r="RTO186" s="984"/>
      <c r="RTP186" s="984"/>
      <c r="RTQ186" s="984"/>
      <c r="RTR186" s="984"/>
      <c r="RTS186" s="984"/>
      <c r="RTT186" s="984"/>
      <c r="RTU186" s="984"/>
      <c r="RTV186" s="984"/>
      <c r="RTW186" s="984"/>
      <c r="RTX186" s="984"/>
      <c r="RTY186" s="984"/>
      <c r="RTZ186" s="984"/>
      <c r="RUA186" s="984"/>
      <c r="RUB186" s="984"/>
      <c r="RUC186" s="984"/>
      <c r="RUD186" s="984"/>
      <c r="RUE186" s="984"/>
      <c r="RUF186" s="984"/>
      <c r="RUG186" s="984"/>
      <c r="RUH186" s="984"/>
      <c r="RUI186" s="984"/>
      <c r="RUJ186" s="984"/>
      <c r="RUK186" s="984"/>
      <c r="RUL186" s="984"/>
      <c r="RUM186" s="984"/>
      <c r="RUN186" s="984"/>
      <c r="RUO186" s="984"/>
      <c r="RUP186" s="984"/>
      <c r="RUQ186" s="984"/>
      <c r="RUR186" s="984"/>
      <c r="RUS186" s="984"/>
      <c r="RUT186" s="984"/>
      <c r="RUU186" s="984"/>
      <c r="RUV186" s="984"/>
      <c r="RUW186" s="984"/>
      <c r="RUX186" s="984"/>
      <c r="RUY186" s="984"/>
      <c r="RUZ186" s="984"/>
      <c r="RVA186" s="984"/>
      <c r="RVB186" s="984"/>
      <c r="RVC186" s="984"/>
      <c r="RVD186" s="984"/>
      <c r="RVE186" s="984"/>
      <c r="RVF186" s="984"/>
      <c r="RVG186" s="984"/>
      <c r="RVH186" s="984"/>
      <c r="RVI186" s="984"/>
      <c r="RVJ186" s="984"/>
      <c r="RVK186" s="984"/>
      <c r="RVL186" s="984"/>
      <c r="RVM186" s="984"/>
      <c r="RVN186" s="984"/>
      <c r="RVO186" s="984"/>
      <c r="RVP186" s="984"/>
      <c r="RVQ186" s="984"/>
      <c r="RVR186" s="984"/>
      <c r="RVS186" s="984"/>
      <c r="RVT186" s="984"/>
      <c r="RVU186" s="984"/>
      <c r="RVV186" s="984"/>
      <c r="RVW186" s="984"/>
      <c r="RVX186" s="984"/>
      <c r="RVY186" s="984"/>
      <c r="RVZ186" s="984"/>
      <c r="RWA186" s="984"/>
      <c r="RWB186" s="984"/>
      <c r="RWC186" s="984"/>
      <c r="RWD186" s="984"/>
      <c r="RWE186" s="984"/>
      <c r="RWF186" s="984"/>
      <c r="RWG186" s="984"/>
      <c r="RWH186" s="984"/>
      <c r="RWI186" s="984"/>
      <c r="RWJ186" s="984"/>
      <c r="RWK186" s="984"/>
      <c r="RWL186" s="984"/>
      <c r="RWM186" s="984"/>
      <c r="RWN186" s="984"/>
      <c r="RWO186" s="984"/>
      <c r="RWP186" s="984"/>
      <c r="RWQ186" s="984"/>
      <c r="RWR186" s="984"/>
      <c r="RWS186" s="984"/>
      <c r="RWT186" s="984"/>
      <c r="RWU186" s="984"/>
      <c r="RWV186" s="984"/>
      <c r="RWW186" s="984"/>
      <c r="RWX186" s="984"/>
      <c r="RWY186" s="984"/>
      <c r="RWZ186" s="984"/>
      <c r="RXA186" s="984"/>
      <c r="RXB186" s="984"/>
      <c r="RXC186" s="984"/>
      <c r="RXD186" s="984"/>
      <c r="RXE186" s="984"/>
      <c r="RXF186" s="984"/>
      <c r="RXG186" s="984"/>
      <c r="RXH186" s="984"/>
      <c r="RXI186" s="984"/>
      <c r="RXJ186" s="984"/>
      <c r="RXK186" s="984"/>
      <c r="RXL186" s="984"/>
      <c r="RXM186" s="984"/>
      <c r="RXN186" s="984"/>
      <c r="RXO186" s="984"/>
      <c r="RXP186" s="984"/>
      <c r="RXQ186" s="984"/>
      <c r="RXR186" s="984"/>
      <c r="RXS186" s="984"/>
      <c r="RXT186" s="984"/>
      <c r="RXU186" s="984"/>
      <c r="RXV186" s="984"/>
      <c r="RXW186" s="984"/>
      <c r="RXX186" s="984"/>
      <c r="RXY186" s="984"/>
      <c r="RXZ186" s="984"/>
      <c r="RYA186" s="984"/>
      <c r="RYB186" s="984"/>
      <c r="RYC186" s="984"/>
      <c r="RYD186" s="984"/>
      <c r="RYE186" s="984"/>
      <c r="RYF186" s="984"/>
      <c r="RYG186" s="984"/>
      <c r="RYH186" s="984"/>
      <c r="RYI186" s="984"/>
      <c r="RYJ186" s="984"/>
      <c r="RYK186" s="984"/>
      <c r="RYL186" s="984"/>
      <c r="RYM186" s="984"/>
      <c r="RYN186" s="984"/>
      <c r="RYO186" s="984"/>
      <c r="RYP186" s="984"/>
      <c r="RYQ186" s="984"/>
      <c r="RYR186" s="984"/>
      <c r="RYS186" s="984"/>
      <c r="RYT186" s="984"/>
      <c r="RYU186" s="984"/>
      <c r="RYV186" s="984"/>
      <c r="RYW186" s="984"/>
      <c r="RYX186" s="984"/>
      <c r="RYY186" s="984"/>
      <c r="RYZ186" s="984"/>
      <c r="RZA186" s="984"/>
      <c r="RZB186" s="984"/>
      <c r="RZC186" s="984"/>
      <c r="RZD186" s="984"/>
      <c r="RZE186" s="984"/>
      <c r="RZF186" s="984"/>
      <c r="RZG186" s="984"/>
      <c r="RZH186" s="984"/>
      <c r="RZI186" s="984"/>
      <c r="RZJ186" s="984"/>
      <c r="RZK186" s="984"/>
      <c r="RZL186" s="984"/>
      <c r="RZM186" s="984"/>
      <c r="RZN186" s="984"/>
      <c r="RZO186" s="984"/>
      <c r="RZP186" s="984"/>
      <c r="RZQ186" s="984"/>
      <c r="RZR186" s="984"/>
      <c r="RZS186" s="984"/>
      <c r="RZT186" s="984"/>
      <c r="RZU186" s="984"/>
      <c r="RZV186" s="984"/>
      <c r="RZW186" s="984"/>
      <c r="RZX186" s="984"/>
      <c r="RZY186" s="984"/>
      <c r="RZZ186" s="984"/>
      <c r="SAA186" s="984"/>
      <c r="SAB186" s="984"/>
      <c r="SAC186" s="984"/>
      <c r="SAD186" s="984"/>
      <c r="SAE186" s="984"/>
      <c r="SAF186" s="984"/>
      <c r="SAG186" s="984"/>
      <c r="SAH186" s="984"/>
      <c r="SAI186" s="984"/>
      <c r="SAJ186" s="984"/>
      <c r="SAK186" s="984"/>
      <c r="SAL186" s="984"/>
      <c r="SAM186" s="984"/>
      <c r="SAN186" s="984"/>
      <c r="SAO186" s="984"/>
      <c r="SAP186" s="984"/>
      <c r="SAQ186" s="984"/>
      <c r="SAR186" s="984"/>
      <c r="SAS186" s="984"/>
      <c r="SAT186" s="984"/>
      <c r="SAU186" s="984"/>
      <c r="SAV186" s="984"/>
      <c r="SAW186" s="984"/>
      <c r="SAX186" s="984"/>
      <c r="SAY186" s="984"/>
      <c r="SAZ186" s="984"/>
      <c r="SBA186" s="984"/>
      <c r="SBB186" s="984"/>
      <c r="SBC186" s="984"/>
      <c r="SBD186" s="984"/>
      <c r="SBE186" s="984"/>
      <c r="SBF186" s="984"/>
      <c r="SBG186" s="984"/>
      <c r="SBH186" s="984"/>
      <c r="SBI186" s="984"/>
      <c r="SBJ186" s="984"/>
      <c r="SBK186" s="984"/>
      <c r="SBL186" s="984"/>
      <c r="SBM186" s="984"/>
      <c r="SBN186" s="984"/>
      <c r="SBO186" s="984"/>
      <c r="SBP186" s="984"/>
      <c r="SBQ186" s="984"/>
      <c r="SBR186" s="984"/>
      <c r="SBS186" s="984"/>
      <c r="SBT186" s="984"/>
      <c r="SBU186" s="984"/>
      <c r="SBV186" s="984"/>
      <c r="SBW186" s="984"/>
      <c r="SBX186" s="984"/>
      <c r="SBY186" s="984"/>
      <c r="SBZ186" s="984"/>
      <c r="SCA186" s="984"/>
      <c r="SCB186" s="984"/>
      <c r="SCC186" s="984"/>
      <c r="SCD186" s="984"/>
      <c r="SCE186" s="984"/>
      <c r="SCF186" s="984"/>
      <c r="SCG186" s="984"/>
      <c r="SCH186" s="984"/>
      <c r="SCI186" s="984"/>
      <c r="SCJ186" s="984"/>
      <c r="SCK186" s="984"/>
      <c r="SCL186" s="984"/>
      <c r="SCM186" s="984"/>
      <c r="SCN186" s="984"/>
      <c r="SCO186" s="984"/>
      <c r="SCP186" s="984"/>
      <c r="SCQ186" s="984"/>
      <c r="SCR186" s="984"/>
      <c r="SCS186" s="984"/>
      <c r="SCT186" s="984"/>
      <c r="SCU186" s="984"/>
      <c r="SCV186" s="984"/>
      <c r="SCW186" s="984"/>
      <c r="SCX186" s="984"/>
      <c r="SCY186" s="984"/>
      <c r="SCZ186" s="984"/>
      <c r="SDA186" s="984"/>
      <c r="SDB186" s="984"/>
      <c r="SDC186" s="984"/>
      <c r="SDD186" s="984"/>
      <c r="SDE186" s="984"/>
      <c r="SDF186" s="984"/>
      <c r="SDG186" s="984"/>
      <c r="SDH186" s="984"/>
      <c r="SDI186" s="984"/>
      <c r="SDJ186" s="984"/>
      <c r="SDK186" s="984"/>
      <c r="SDL186" s="984"/>
      <c r="SDM186" s="984"/>
      <c r="SDN186" s="984"/>
      <c r="SDO186" s="984"/>
      <c r="SDP186" s="984"/>
      <c r="SDQ186" s="984"/>
      <c r="SDR186" s="984"/>
      <c r="SDS186" s="984"/>
      <c r="SDT186" s="984"/>
      <c r="SDU186" s="984"/>
      <c r="SDV186" s="984"/>
      <c r="SDW186" s="984"/>
      <c r="SDX186" s="984"/>
      <c r="SDY186" s="984"/>
      <c r="SDZ186" s="984"/>
      <c r="SEA186" s="984"/>
      <c r="SEB186" s="984"/>
      <c r="SEC186" s="984"/>
      <c r="SED186" s="984"/>
      <c r="SEE186" s="984"/>
      <c r="SEF186" s="984"/>
      <c r="SEG186" s="984"/>
      <c r="SEH186" s="984"/>
      <c r="SEI186" s="984"/>
      <c r="SEJ186" s="984"/>
      <c r="SEK186" s="984"/>
      <c r="SEL186" s="984"/>
      <c r="SEM186" s="984"/>
      <c r="SEN186" s="984"/>
      <c r="SEO186" s="984"/>
      <c r="SEP186" s="984"/>
      <c r="SEQ186" s="984"/>
      <c r="SER186" s="984"/>
      <c r="SES186" s="984"/>
      <c r="SET186" s="984"/>
      <c r="SEU186" s="984"/>
      <c r="SEV186" s="984"/>
      <c r="SEW186" s="984"/>
      <c r="SEX186" s="984"/>
      <c r="SEY186" s="984"/>
      <c r="SEZ186" s="984"/>
      <c r="SFA186" s="984"/>
      <c r="SFB186" s="984"/>
      <c r="SFC186" s="984"/>
      <c r="SFD186" s="984"/>
      <c r="SFE186" s="984"/>
      <c r="SFF186" s="984"/>
      <c r="SFG186" s="984"/>
      <c r="SFH186" s="984"/>
      <c r="SFI186" s="984"/>
      <c r="SFJ186" s="984"/>
      <c r="SFK186" s="984"/>
      <c r="SFL186" s="984"/>
      <c r="SFM186" s="984"/>
      <c r="SFN186" s="984"/>
      <c r="SFO186" s="984"/>
      <c r="SFP186" s="984"/>
      <c r="SFQ186" s="984"/>
      <c r="SFR186" s="984"/>
      <c r="SFS186" s="984"/>
      <c r="SFT186" s="984"/>
      <c r="SFU186" s="984"/>
      <c r="SFV186" s="984"/>
      <c r="SFW186" s="984"/>
      <c r="SFX186" s="984"/>
      <c r="SFY186" s="984"/>
      <c r="SFZ186" s="984"/>
      <c r="SGA186" s="984"/>
      <c r="SGB186" s="984"/>
      <c r="SGC186" s="984"/>
      <c r="SGD186" s="984"/>
      <c r="SGE186" s="984"/>
      <c r="SGF186" s="984"/>
      <c r="SGG186" s="984"/>
      <c r="SGH186" s="984"/>
      <c r="SGI186" s="984"/>
      <c r="SGJ186" s="984"/>
      <c r="SGK186" s="984"/>
      <c r="SGL186" s="984"/>
      <c r="SGM186" s="984"/>
      <c r="SGN186" s="984"/>
      <c r="SGO186" s="984"/>
      <c r="SGP186" s="984"/>
      <c r="SGQ186" s="984"/>
      <c r="SGR186" s="984"/>
      <c r="SGS186" s="984"/>
      <c r="SGT186" s="984"/>
      <c r="SGU186" s="984"/>
      <c r="SGV186" s="984"/>
      <c r="SGW186" s="984"/>
      <c r="SGX186" s="984"/>
      <c r="SGY186" s="984"/>
      <c r="SGZ186" s="984"/>
      <c r="SHA186" s="984"/>
      <c r="SHB186" s="984"/>
      <c r="SHC186" s="984"/>
      <c r="SHD186" s="984"/>
      <c r="SHE186" s="984"/>
      <c r="SHF186" s="984"/>
      <c r="SHG186" s="984"/>
      <c r="SHH186" s="984"/>
      <c r="SHI186" s="984"/>
      <c r="SHJ186" s="984"/>
      <c r="SHK186" s="984"/>
      <c r="SHL186" s="984"/>
      <c r="SHM186" s="984"/>
      <c r="SHN186" s="984"/>
      <c r="SHO186" s="984"/>
      <c r="SHP186" s="984"/>
      <c r="SHQ186" s="984"/>
      <c r="SHR186" s="984"/>
      <c r="SHS186" s="984"/>
      <c r="SHT186" s="984"/>
      <c r="SHU186" s="984"/>
      <c r="SHV186" s="984"/>
      <c r="SHW186" s="984"/>
      <c r="SHX186" s="984"/>
      <c r="SHY186" s="984"/>
      <c r="SHZ186" s="984"/>
      <c r="SIA186" s="984"/>
      <c r="SIB186" s="984"/>
      <c r="SIC186" s="984"/>
      <c r="SID186" s="984"/>
      <c r="SIE186" s="984"/>
      <c r="SIF186" s="984"/>
      <c r="SIG186" s="984"/>
      <c r="SIH186" s="984"/>
      <c r="SII186" s="984"/>
      <c r="SIJ186" s="984"/>
      <c r="SIK186" s="984"/>
      <c r="SIL186" s="984"/>
      <c r="SIM186" s="984"/>
      <c r="SIN186" s="984"/>
      <c r="SIO186" s="984"/>
      <c r="SIP186" s="984"/>
      <c r="SIQ186" s="984"/>
      <c r="SIR186" s="984"/>
      <c r="SIS186" s="984"/>
      <c r="SIT186" s="984"/>
      <c r="SIU186" s="984"/>
      <c r="SIV186" s="984"/>
      <c r="SIW186" s="984"/>
      <c r="SIX186" s="984"/>
      <c r="SIY186" s="984"/>
      <c r="SIZ186" s="984"/>
      <c r="SJA186" s="984"/>
      <c r="SJB186" s="984"/>
      <c r="SJC186" s="984"/>
      <c r="SJD186" s="984"/>
      <c r="SJE186" s="984"/>
      <c r="SJF186" s="984"/>
      <c r="SJG186" s="984"/>
      <c r="SJH186" s="984"/>
      <c r="SJI186" s="984"/>
      <c r="SJJ186" s="984"/>
      <c r="SJK186" s="984"/>
      <c r="SJL186" s="984"/>
      <c r="SJM186" s="984"/>
      <c r="SJN186" s="984"/>
      <c r="SJO186" s="984"/>
      <c r="SJP186" s="984"/>
      <c r="SJQ186" s="984"/>
      <c r="SJR186" s="984"/>
      <c r="SJS186" s="984"/>
      <c r="SJT186" s="984"/>
      <c r="SJU186" s="984"/>
      <c r="SJV186" s="984"/>
      <c r="SJW186" s="984"/>
      <c r="SJX186" s="984"/>
      <c r="SJY186" s="984"/>
      <c r="SJZ186" s="984"/>
      <c r="SKA186" s="984"/>
      <c r="SKB186" s="984"/>
      <c r="SKC186" s="984"/>
      <c r="SKD186" s="984"/>
      <c r="SKE186" s="984"/>
      <c r="SKF186" s="984"/>
      <c r="SKG186" s="984"/>
      <c r="SKH186" s="984"/>
      <c r="SKI186" s="984"/>
      <c r="SKJ186" s="984"/>
      <c r="SKK186" s="984"/>
      <c r="SKL186" s="984"/>
      <c r="SKM186" s="984"/>
      <c r="SKN186" s="984"/>
      <c r="SKO186" s="984"/>
      <c r="SKP186" s="984"/>
      <c r="SKQ186" s="984"/>
      <c r="SKR186" s="984"/>
      <c r="SKS186" s="984"/>
      <c r="SKT186" s="984"/>
      <c r="SKU186" s="984"/>
      <c r="SKV186" s="984"/>
      <c r="SKW186" s="984"/>
      <c r="SKX186" s="984"/>
      <c r="SKY186" s="984"/>
      <c r="SKZ186" s="984"/>
      <c r="SLA186" s="984"/>
      <c r="SLB186" s="984"/>
      <c r="SLC186" s="984"/>
      <c r="SLD186" s="984"/>
      <c r="SLE186" s="984"/>
      <c r="SLF186" s="984"/>
      <c r="SLG186" s="984"/>
      <c r="SLH186" s="984"/>
      <c r="SLI186" s="984"/>
      <c r="SLJ186" s="984"/>
      <c r="SLK186" s="984"/>
      <c r="SLL186" s="984"/>
      <c r="SLM186" s="984"/>
      <c r="SLN186" s="984"/>
      <c r="SLO186" s="984"/>
      <c r="SLP186" s="984"/>
      <c r="SLQ186" s="984"/>
      <c r="SLR186" s="984"/>
      <c r="SLS186" s="984"/>
      <c r="SLT186" s="984"/>
      <c r="SLU186" s="984"/>
      <c r="SLV186" s="984"/>
      <c r="SLW186" s="984"/>
      <c r="SLX186" s="984"/>
      <c r="SLY186" s="984"/>
      <c r="SLZ186" s="984"/>
      <c r="SMA186" s="984"/>
      <c r="SMB186" s="984"/>
      <c r="SMC186" s="984"/>
      <c r="SMD186" s="984"/>
      <c r="SME186" s="984"/>
      <c r="SMF186" s="984"/>
      <c r="SMG186" s="984"/>
      <c r="SMH186" s="984"/>
      <c r="SMI186" s="984"/>
      <c r="SMJ186" s="984"/>
      <c r="SMK186" s="984"/>
      <c r="SML186" s="984"/>
      <c r="SMM186" s="984"/>
      <c r="SMN186" s="984"/>
      <c r="SMO186" s="984"/>
      <c r="SMP186" s="984"/>
      <c r="SMQ186" s="984"/>
      <c r="SMR186" s="984"/>
      <c r="SMS186" s="984"/>
      <c r="SMT186" s="984"/>
      <c r="SMU186" s="984"/>
      <c r="SMV186" s="984"/>
      <c r="SMW186" s="984"/>
      <c r="SMX186" s="984"/>
      <c r="SMY186" s="984"/>
      <c r="SMZ186" s="984"/>
      <c r="SNA186" s="984"/>
      <c r="SNB186" s="984"/>
      <c r="SNC186" s="984"/>
      <c r="SND186" s="984"/>
      <c r="SNE186" s="984"/>
      <c r="SNF186" s="984"/>
      <c r="SNG186" s="984"/>
      <c r="SNH186" s="984"/>
      <c r="SNI186" s="984"/>
      <c r="SNJ186" s="984"/>
      <c r="SNK186" s="984"/>
      <c r="SNL186" s="984"/>
      <c r="SNM186" s="984"/>
      <c r="SNN186" s="984"/>
      <c r="SNO186" s="984"/>
      <c r="SNP186" s="984"/>
      <c r="SNQ186" s="984"/>
      <c r="SNR186" s="984"/>
      <c r="SNS186" s="984"/>
      <c r="SNT186" s="984"/>
      <c r="SNU186" s="984"/>
      <c r="SNV186" s="984"/>
      <c r="SNW186" s="984"/>
      <c r="SNX186" s="984"/>
      <c r="SNY186" s="984"/>
      <c r="SNZ186" s="984"/>
      <c r="SOA186" s="984"/>
      <c r="SOB186" s="984"/>
      <c r="SOC186" s="984"/>
      <c r="SOD186" s="984"/>
      <c r="SOE186" s="984"/>
      <c r="SOF186" s="984"/>
      <c r="SOG186" s="984"/>
      <c r="SOH186" s="984"/>
      <c r="SOI186" s="984"/>
      <c r="SOJ186" s="984"/>
      <c r="SOK186" s="984"/>
      <c r="SOL186" s="984"/>
      <c r="SOM186" s="984"/>
      <c r="SON186" s="984"/>
      <c r="SOO186" s="984"/>
      <c r="SOP186" s="984"/>
      <c r="SOQ186" s="984"/>
      <c r="SOR186" s="984"/>
      <c r="SOS186" s="984"/>
      <c r="SOT186" s="984"/>
      <c r="SOU186" s="984"/>
      <c r="SOV186" s="984"/>
      <c r="SOW186" s="984"/>
      <c r="SOX186" s="984"/>
      <c r="SOY186" s="984"/>
      <c r="SOZ186" s="984"/>
      <c r="SPA186" s="984"/>
      <c r="SPB186" s="984"/>
      <c r="SPC186" s="984"/>
      <c r="SPD186" s="984"/>
      <c r="SPE186" s="984"/>
      <c r="SPF186" s="984"/>
      <c r="SPG186" s="984"/>
      <c r="SPH186" s="984"/>
      <c r="SPI186" s="984"/>
      <c r="SPJ186" s="984"/>
      <c r="SPK186" s="984"/>
      <c r="SPL186" s="984"/>
      <c r="SPM186" s="984"/>
      <c r="SPN186" s="984"/>
      <c r="SPO186" s="984"/>
      <c r="SPP186" s="984"/>
      <c r="SPQ186" s="984"/>
      <c r="SPR186" s="984"/>
      <c r="SPS186" s="984"/>
      <c r="SPT186" s="984"/>
      <c r="SPU186" s="984"/>
      <c r="SPV186" s="984"/>
      <c r="SPW186" s="984"/>
      <c r="SPX186" s="984"/>
      <c r="SPY186" s="984"/>
      <c r="SPZ186" s="984"/>
      <c r="SQA186" s="984"/>
      <c r="SQB186" s="984"/>
      <c r="SQC186" s="984"/>
      <c r="SQD186" s="984"/>
      <c r="SQE186" s="984"/>
      <c r="SQF186" s="984"/>
      <c r="SQG186" s="984"/>
      <c r="SQH186" s="984"/>
      <c r="SQI186" s="984"/>
      <c r="SQJ186" s="984"/>
      <c r="SQK186" s="984"/>
      <c r="SQL186" s="984"/>
      <c r="SQM186" s="984"/>
      <c r="SQN186" s="984"/>
      <c r="SQO186" s="984"/>
      <c r="SQP186" s="984"/>
      <c r="SQQ186" s="984"/>
      <c r="SQR186" s="984"/>
      <c r="SQS186" s="984"/>
      <c r="SQT186" s="984"/>
      <c r="SQU186" s="984"/>
      <c r="SQV186" s="984"/>
      <c r="SQW186" s="984"/>
      <c r="SQX186" s="984"/>
      <c r="SQY186" s="984"/>
      <c r="SQZ186" s="984"/>
      <c r="SRA186" s="984"/>
      <c r="SRB186" s="984"/>
      <c r="SRC186" s="984"/>
      <c r="SRD186" s="984"/>
      <c r="SRE186" s="984"/>
      <c r="SRF186" s="984"/>
      <c r="SRG186" s="984"/>
      <c r="SRH186" s="984"/>
      <c r="SRI186" s="984"/>
      <c r="SRJ186" s="984"/>
      <c r="SRK186" s="984"/>
      <c r="SRL186" s="984"/>
      <c r="SRM186" s="984"/>
      <c r="SRN186" s="984"/>
      <c r="SRO186" s="984"/>
      <c r="SRP186" s="984"/>
      <c r="SRQ186" s="984"/>
      <c r="SRR186" s="984"/>
      <c r="SRS186" s="984"/>
      <c r="SRT186" s="984"/>
      <c r="SRU186" s="984"/>
      <c r="SRV186" s="984"/>
      <c r="SRW186" s="984"/>
      <c r="SRX186" s="984"/>
      <c r="SRY186" s="984"/>
      <c r="SRZ186" s="984"/>
      <c r="SSA186" s="984"/>
      <c r="SSB186" s="984"/>
      <c r="SSC186" s="984"/>
      <c r="SSD186" s="984"/>
      <c r="SSE186" s="984"/>
      <c r="SSF186" s="984"/>
      <c r="SSG186" s="984"/>
      <c r="SSH186" s="984"/>
      <c r="SSI186" s="984"/>
      <c r="SSJ186" s="984"/>
      <c r="SSK186" s="984"/>
      <c r="SSL186" s="984"/>
      <c r="SSM186" s="984"/>
      <c r="SSN186" s="984"/>
      <c r="SSO186" s="984"/>
      <c r="SSP186" s="984"/>
      <c r="SSQ186" s="984"/>
      <c r="SSR186" s="984"/>
      <c r="SSS186" s="984"/>
      <c r="SST186" s="984"/>
      <c r="SSU186" s="984"/>
      <c r="SSV186" s="984"/>
      <c r="SSW186" s="984"/>
      <c r="SSX186" s="984"/>
      <c r="SSY186" s="984"/>
      <c r="SSZ186" s="984"/>
      <c r="STA186" s="984"/>
      <c r="STB186" s="984"/>
      <c r="STC186" s="984"/>
      <c r="STD186" s="984"/>
      <c r="STE186" s="984"/>
      <c r="STF186" s="984"/>
      <c r="STG186" s="984"/>
      <c r="STH186" s="984"/>
      <c r="STI186" s="984"/>
      <c r="STJ186" s="984"/>
      <c r="STK186" s="984"/>
      <c r="STL186" s="984"/>
      <c r="STM186" s="984"/>
      <c r="STN186" s="984"/>
      <c r="STO186" s="984"/>
      <c r="STP186" s="984"/>
      <c r="STQ186" s="984"/>
      <c r="STR186" s="984"/>
      <c r="STS186" s="984"/>
      <c r="STT186" s="984"/>
      <c r="STU186" s="984"/>
      <c r="STV186" s="984"/>
      <c r="STW186" s="984"/>
      <c r="STX186" s="984"/>
      <c r="STY186" s="984"/>
      <c r="STZ186" s="984"/>
      <c r="SUA186" s="984"/>
      <c r="SUB186" s="984"/>
      <c r="SUC186" s="984"/>
      <c r="SUD186" s="984"/>
      <c r="SUE186" s="984"/>
      <c r="SUF186" s="984"/>
      <c r="SUG186" s="984"/>
      <c r="SUH186" s="984"/>
      <c r="SUI186" s="984"/>
      <c r="SUJ186" s="984"/>
      <c r="SUK186" s="984"/>
      <c r="SUL186" s="984"/>
      <c r="SUM186" s="984"/>
      <c r="SUN186" s="984"/>
      <c r="SUO186" s="984"/>
      <c r="SUP186" s="984"/>
      <c r="SUQ186" s="984"/>
      <c r="SUR186" s="984"/>
      <c r="SUS186" s="984"/>
      <c r="SUT186" s="984"/>
      <c r="SUU186" s="984"/>
      <c r="SUV186" s="984"/>
      <c r="SUW186" s="984"/>
      <c r="SUX186" s="984"/>
      <c r="SUY186" s="984"/>
      <c r="SUZ186" s="984"/>
      <c r="SVA186" s="984"/>
      <c r="SVB186" s="984"/>
      <c r="SVC186" s="984"/>
      <c r="SVD186" s="984"/>
      <c r="SVE186" s="984"/>
      <c r="SVF186" s="984"/>
      <c r="SVG186" s="984"/>
      <c r="SVH186" s="984"/>
      <c r="SVI186" s="984"/>
      <c r="SVJ186" s="984"/>
      <c r="SVK186" s="984"/>
      <c r="SVL186" s="984"/>
      <c r="SVM186" s="984"/>
      <c r="SVN186" s="984"/>
      <c r="SVO186" s="984"/>
      <c r="SVP186" s="984"/>
      <c r="SVQ186" s="984"/>
      <c r="SVR186" s="984"/>
      <c r="SVS186" s="984"/>
      <c r="SVT186" s="984"/>
      <c r="SVU186" s="984"/>
      <c r="SVV186" s="984"/>
      <c r="SVW186" s="984"/>
      <c r="SVX186" s="984"/>
      <c r="SVY186" s="984"/>
      <c r="SVZ186" s="984"/>
      <c r="SWA186" s="984"/>
      <c r="SWB186" s="984"/>
      <c r="SWC186" s="984"/>
      <c r="SWD186" s="984"/>
      <c r="SWE186" s="984"/>
      <c r="SWF186" s="984"/>
      <c r="SWG186" s="984"/>
      <c r="SWH186" s="984"/>
      <c r="SWI186" s="984"/>
      <c r="SWJ186" s="984"/>
      <c r="SWK186" s="984"/>
      <c r="SWL186" s="984"/>
      <c r="SWM186" s="984"/>
      <c r="SWN186" s="984"/>
      <c r="SWO186" s="984"/>
      <c r="SWP186" s="984"/>
      <c r="SWQ186" s="984"/>
      <c r="SWR186" s="984"/>
      <c r="SWS186" s="984"/>
      <c r="SWT186" s="984"/>
      <c r="SWU186" s="984"/>
      <c r="SWV186" s="984"/>
      <c r="SWW186" s="984"/>
      <c r="SWX186" s="984"/>
      <c r="SWY186" s="984"/>
      <c r="SWZ186" s="984"/>
      <c r="SXA186" s="984"/>
      <c r="SXB186" s="984"/>
      <c r="SXC186" s="984"/>
      <c r="SXD186" s="984"/>
      <c r="SXE186" s="984"/>
      <c r="SXF186" s="984"/>
      <c r="SXG186" s="984"/>
      <c r="SXH186" s="984"/>
      <c r="SXI186" s="984"/>
      <c r="SXJ186" s="984"/>
      <c r="SXK186" s="984"/>
      <c r="SXL186" s="984"/>
      <c r="SXM186" s="984"/>
      <c r="SXN186" s="984"/>
      <c r="SXO186" s="984"/>
      <c r="SXP186" s="984"/>
      <c r="SXQ186" s="984"/>
      <c r="SXR186" s="984"/>
      <c r="SXS186" s="984"/>
      <c r="SXT186" s="984"/>
      <c r="SXU186" s="984"/>
      <c r="SXV186" s="984"/>
      <c r="SXW186" s="984"/>
      <c r="SXX186" s="984"/>
      <c r="SXY186" s="984"/>
      <c r="SXZ186" s="984"/>
      <c r="SYA186" s="984"/>
      <c r="SYB186" s="984"/>
      <c r="SYC186" s="984"/>
      <c r="SYD186" s="984"/>
      <c r="SYE186" s="984"/>
      <c r="SYF186" s="984"/>
      <c r="SYG186" s="984"/>
      <c r="SYH186" s="984"/>
      <c r="SYI186" s="984"/>
      <c r="SYJ186" s="984"/>
      <c r="SYK186" s="984"/>
      <c r="SYL186" s="984"/>
      <c r="SYM186" s="984"/>
      <c r="SYN186" s="984"/>
      <c r="SYO186" s="984"/>
      <c r="SYP186" s="984"/>
      <c r="SYQ186" s="984"/>
      <c r="SYR186" s="984"/>
      <c r="SYS186" s="984"/>
      <c r="SYT186" s="984"/>
      <c r="SYU186" s="984"/>
      <c r="SYV186" s="984"/>
      <c r="SYW186" s="984"/>
      <c r="SYX186" s="984"/>
      <c r="SYY186" s="984"/>
      <c r="SYZ186" s="984"/>
      <c r="SZA186" s="984"/>
      <c r="SZB186" s="984"/>
      <c r="SZC186" s="984"/>
      <c r="SZD186" s="984"/>
      <c r="SZE186" s="984"/>
      <c r="SZF186" s="984"/>
      <c r="SZG186" s="984"/>
      <c r="SZH186" s="984"/>
      <c r="SZI186" s="984"/>
      <c r="SZJ186" s="984"/>
      <c r="SZK186" s="984"/>
      <c r="SZL186" s="984"/>
      <c r="SZM186" s="984"/>
      <c r="SZN186" s="984"/>
      <c r="SZO186" s="984"/>
      <c r="SZP186" s="984"/>
      <c r="SZQ186" s="984"/>
      <c r="SZR186" s="984"/>
      <c r="SZS186" s="984"/>
      <c r="SZT186" s="984"/>
      <c r="SZU186" s="984"/>
      <c r="SZV186" s="984"/>
      <c r="SZW186" s="984"/>
      <c r="SZX186" s="984"/>
      <c r="SZY186" s="984"/>
      <c r="SZZ186" s="984"/>
      <c r="TAA186" s="984"/>
      <c r="TAB186" s="984"/>
      <c r="TAC186" s="984"/>
      <c r="TAD186" s="984"/>
      <c r="TAE186" s="984"/>
      <c r="TAF186" s="984"/>
      <c r="TAG186" s="984"/>
      <c r="TAH186" s="984"/>
      <c r="TAI186" s="984"/>
      <c r="TAJ186" s="984"/>
      <c r="TAK186" s="984"/>
      <c r="TAL186" s="984"/>
      <c r="TAM186" s="984"/>
      <c r="TAN186" s="984"/>
      <c r="TAO186" s="984"/>
      <c r="TAP186" s="984"/>
      <c r="TAQ186" s="984"/>
      <c r="TAR186" s="984"/>
      <c r="TAS186" s="984"/>
      <c r="TAT186" s="984"/>
      <c r="TAU186" s="984"/>
      <c r="TAV186" s="984"/>
      <c r="TAW186" s="984"/>
      <c r="TAX186" s="984"/>
      <c r="TAY186" s="984"/>
      <c r="TAZ186" s="984"/>
      <c r="TBA186" s="984"/>
      <c r="TBB186" s="984"/>
      <c r="TBC186" s="984"/>
      <c r="TBD186" s="984"/>
      <c r="TBE186" s="984"/>
      <c r="TBF186" s="984"/>
      <c r="TBG186" s="984"/>
      <c r="TBH186" s="984"/>
      <c r="TBI186" s="984"/>
      <c r="TBJ186" s="984"/>
      <c r="TBK186" s="984"/>
      <c r="TBL186" s="984"/>
      <c r="TBM186" s="984"/>
      <c r="TBN186" s="984"/>
      <c r="TBO186" s="984"/>
      <c r="TBP186" s="984"/>
      <c r="TBQ186" s="984"/>
      <c r="TBR186" s="984"/>
      <c r="TBS186" s="984"/>
      <c r="TBT186" s="984"/>
      <c r="TBU186" s="984"/>
      <c r="TBV186" s="984"/>
      <c r="TBW186" s="984"/>
      <c r="TBX186" s="984"/>
      <c r="TBY186" s="984"/>
      <c r="TBZ186" s="984"/>
      <c r="TCA186" s="984"/>
      <c r="TCB186" s="984"/>
      <c r="TCC186" s="984"/>
      <c r="TCD186" s="984"/>
      <c r="TCE186" s="984"/>
      <c r="TCF186" s="984"/>
      <c r="TCG186" s="984"/>
      <c r="TCH186" s="984"/>
      <c r="TCI186" s="984"/>
      <c r="TCJ186" s="984"/>
      <c r="TCK186" s="984"/>
      <c r="TCL186" s="984"/>
      <c r="TCM186" s="984"/>
      <c r="TCN186" s="984"/>
      <c r="TCO186" s="984"/>
      <c r="TCP186" s="984"/>
      <c r="TCQ186" s="984"/>
      <c r="TCR186" s="984"/>
      <c r="TCS186" s="984"/>
      <c r="TCT186" s="984"/>
      <c r="TCU186" s="984"/>
      <c r="TCV186" s="984"/>
      <c r="TCW186" s="984"/>
      <c r="TCX186" s="984"/>
      <c r="TCY186" s="984"/>
      <c r="TCZ186" s="984"/>
      <c r="TDA186" s="984"/>
      <c r="TDB186" s="984"/>
      <c r="TDC186" s="984"/>
      <c r="TDD186" s="984"/>
      <c r="TDE186" s="984"/>
      <c r="TDF186" s="984"/>
      <c r="TDG186" s="984"/>
      <c r="TDH186" s="984"/>
      <c r="TDI186" s="984"/>
      <c r="TDJ186" s="984"/>
      <c r="TDK186" s="984"/>
      <c r="TDL186" s="984"/>
      <c r="TDM186" s="984"/>
      <c r="TDN186" s="984"/>
      <c r="TDO186" s="984"/>
      <c r="TDP186" s="984"/>
      <c r="TDQ186" s="984"/>
      <c r="TDR186" s="984"/>
      <c r="TDS186" s="984"/>
      <c r="TDT186" s="984"/>
      <c r="TDU186" s="984"/>
      <c r="TDV186" s="984"/>
      <c r="TDW186" s="984"/>
      <c r="TDX186" s="984"/>
      <c r="TDY186" s="984"/>
      <c r="TDZ186" s="984"/>
      <c r="TEA186" s="984"/>
      <c r="TEB186" s="984"/>
      <c r="TEC186" s="984"/>
      <c r="TED186" s="984"/>
      <c r="TEE186" s="984"/>
      <c r="TEF186" s="984"/>
      <c r="TEG186" s="984"/>
      <c r="TEH186" s="984"/>
      <c r="TEI186" s="984"/>
      <c r="TEJ186" s="984"/>
      <c r="TEK186" s="984"/>
      <c r="TEL186" s="984"/>
      <c r="TEM186" s="984"/>
      <c r="TEN186" s="984"/>
      <c r="TEO186" s="984"/>
      <c r="TEP186" s="984"/>
      <c r="TEQ186" s="984"/>
      <c r="TER186" s="984"/>
      <c r="TES186" s="984"/>
      <c r="TET186" s="984"/>
      <c r="TEU186" s="984"/>
      <c r="TEV186" s="984"/>
      <c r="TEW186" s="984"/>
      <c r="TEX186" s="984"/>
      <c r="TEY186" s="984"/>
      <c r="TEZ186" s="984"/>
      <c r="TFA186" s="984"/>
      <c r="TFB186" s="984"/>
      <c r="TFC186" s="984"/>
      <c r="TFD186" s="984"/>
      <c r="TFE186" s="984"/>
      <c r="TFF186" s="984"/>
      <c r="TFG186" s="984"/>
      <c r="TFH186" s="984"/>
      <c r="TFI186" s="984"/>
      <c r="TFJ186" s="984"/>
      <c r="TFK186" s="984"/>
      <c r="TFL186" s="984"/>
      <c r="TFM186" s="984"/>
      <c r="TFN186" s="984"/>
      <c r="TFO186" s="984"/>
      <c r="TFP186" s="984"/>
      <c r="TFQ186" s="984"/>
      <c r="TFR186" s="984"/>
      <c r="TFS186" s="984"/>
      <c r="TFT186" s="984"/>
      <c r="TFU186" s="984"/>
      <c r="TFV186" s="984"/>
      <c r="TFW186" s="984"/>
      <c r="TFX186" s="984"/>
      <c r="TFY186" s="984"/>
      <c r="TFZ186" s="984"/>
      <c r="TGA186" s="984"/>
      <c r="TGB186" s="984"/>
      <c r="TGC186" s="984"/>
      <c r="TGD186" s="984"/>
      <c r="TGE186" s="984"/>
      <c r="TGF186" s="984"/>
      <c r="TGG186" s="984"/>
      <c r="TGH186" s="984"/>
      <c r="TGI186" s="984"/>
      <c r="TGJ186" s="984"/>
      <c r="TGK186" s="984"/>
      <c r="TGL186" s="984"/>
      <c r="TGM186" s="984"/>
      <c r="TGN186" s="984"/>
      <c r="TGO186" s="984"/>
      <c r="TGP186" s="984"/>
      <c r="TGQ186" s="984"/>
      <c r="TGR186" s="984"/>
      <c r="TGS186" s="984"/>
      <c r="TGT186" s="984"/>
      <c r="TGU186" s="984"/>
      <c r="TGV186" s="984"/>
      <c r="TGW186" s="984"/>
      <c r="TGX186" s="984"/>
      <c r="TGY186" s="984"/>
      <c r="TGZ186" s="984"/>
      <c r="THA186" s="984"/>
      <c r="THB186" s="984"/>
      <c r="THC186" s="984"/>
      <c r="THD186" s="984"/>
      <c r="THE186" s="984"/>
      <c r="THF186" s="984"/>
      <c r="THG186" s="984"/>
      <c r="THH186" s="984"/>
      <c r="THI186" s="984"/>
      <c r="THJ186" s="984"/>
      <c r="THK186" s="984"/>
      <c r="THL186" s="984"/>
      <c r="THM186" s="984"/>
      <c r="THN186" s="984"/>
      <c r="THO186" s="984"/>
      <c r="THP186" s="984"/>
      <c r="THQ186" s="984"/>
      <c r="THR186" s="984"/>
      <c r="THS186" s="984"/>
      <c r="THT186" s="984"/>
      <c r="THU186" s="984"/>
      <c r="THV186" s="984"/>
      <c r="THW186" s="984"/>
      <c r="THX186" s="984"/>
      <c r="THY186" s="984"/>
      <c r="THZ186" s="984"/>
      <c r="TIA186" s="984"/>
      <c r="TIB186" s="984"/>
      <c r="TIC186" s="984"/>
      <c r="TID186" s="984"/>
      <c r="TIE186" s="984"/>
      <c r="TIF186" s="984"/>
      <c r="TIG186" s="984"/>
      <c r="TIH186" s="984"/>
      <c r="TII186" s="984"/>
      <c r="TIJ186" s="984"/>
      <c r="TIK186" s="984"/>
      <c r="TIL186" s="984"/>
      <c r="TIM186" s="984"/>
      <c r="TIN186" s="984"/>
      <c r="TIO186" s="984"/>
      <c r="TIP186" s="984"/>
      <c r="TIQ186" s="984"/>
      <c r="TIR186" s="984"/>
      <c r="TIS186" s="984"/>
      <c r="TIT186" s="984"/>
      <c r="TIU186" s="984"/>
      <c r="TIV186" s="984"/>
      <c r="TIW186" s="984"/>
      <c r="TIX186" s="984"/>
      <c r="TIY186" s="984"/>
      <c r="TIZ186" s="984"/>
      <c r="TJA186" s="984"/>
      <c r="TJB186" s="984"/>
      <c r="TJC186" s="984"/>
      <c r="TJD186" s="984"/>
      <c r="TJE186" s="984"/>
      <c r="TJF186" s="984"/>
      <c r="TJG186" s="984"/>
      <c r="TJH186" s="984"/>
      <c r="TJI186" s="984"/>
      <c r="TJJ186" s="984"/>
      <c r="TJK186" s="984"/>
      <c r="TJL186" s="984"/>
      <c r="TJM186" s="984"/>
      <c r="TJN186" s="984"/>
      <c r="TJO186" s="984"/>
      <c r="TJP186" s="984"/>
      <c r="TJQ186" s="984"/>
      <c r="TJR186" s="984"/>
      <c r="TJS186" s="984"/>
      <c r="TJT186" s="984"/>
      <c r="TJU186" s="984"/>
      <c r="TJV186" s="984"/>
      <c r="TJW186" s="984"/>
      <c r="TJX186" s="984"/>
      <c r="TJY186" s="984"/>
      <c r="TJZ186" s="984"/>
      <c r="TKA186" s="984"/>
      <c r="TKB186" s="984"/>
      <c r="TKC186" s="984"/>
      <c r="TKD186" s="984"/>
      <c r="TKE186" s="984"/>
      <c r="TKF186" s="984"/>
      <c r="TKG186" s="984"/>
      <c r="TKH186" s="984"/>
      <c r="TKI186" s="984"/>
      <c r="TKJ186" s="984"/>
      <c r="TKK186" s="984"/>
      <c r="TKL186" s="984"/>
      <c r="TKM186" s="984"/>
      <c r="TKN186" s="984"/>
      <c r="TKO186" s="984"/>
      <c r="TKP186" s="984"/>
      <c r="TKQ186" s="984"/>
      <c r="TKR186" s="984"/>
      <c r="TKS186" s="984"/>
      <c r="TKT186" s="984"/>
      <c r="TKU186" s="984"/>
      <c r="TKV186" s="984"/>
      <c r="TKW186" s="984"/>
      <c r="TKX186" s="984"/>
      <c r="TKY186" s="984"/>
      <c r="TKZ186" s="984"/>
      <c r="TLA186" s="984"/>
      <c r="TLB186" s="984"/>
      <c r="TLC186" s="984"/>
      <c r="TLD186" s="984"/>
      <c r="TLE186" s="984"/>
      <c r="TLF186" s="984"/>
      <c r="TLG186" s="984"/>
      <c r="TLH186" s="984"/>
      <c r="TLI186" s="984"/>
      <c r="TLJ186" s="984"/>
      <c r="TLK186" s="984"/>
      <c r="TLL186" s="984"/>
      <c r="TLM186" s="984"/>
      <c r="TLN186" s="984"/>
      <c r="TLO186" s="984"/>
      <c r="TLP186" s="984"/>
      <c r="TLQ186" s="984"/>
      <c r="TLR186" s="984"/>
      <c r="TLS186" s="984"/>
      <c r="TLT186" s="984"/>
      <c r="TLU186" s="984"/>
      <c r="TLV186" s="984"/>
      <c r="TLW186" s="984"/>
      <c r="TLX186" s="984"/>
      <c r="TLY186" s="984"/>
      <c r="TLZ186" s="984"/>
      <c r="TMA186" s="984"/>
      <c r="TMB186" s="984"/>
      <c r="TMC186" s="984"/>
      <c r="TMD186" s="984"/>
      <c r="TME186" s="984"/>
      <c r="TMF186" s="984"/>
      <c r="TMG186" s="984"/>
      <c r="TMH186" s="984"/>
      <c r="TMI186" s="984"/>
      <c r="TMJ186" s="984"/>
      <c r="TMK186" s="984"/>
      <c r="TML186" s="984"/>
      <c r="TMM186" s="984"/>
      <c r="TMN186" s="984"/>
      <c r="TMO186" s="984"/>
      <c r="TMP186" s="984"/>
      <c r="TMQ186" s="984"/>
      <c r="TMR186" s="984"/>
      <c r="TMS186" s="984"/>
      <c r="TMT186" s="984"/>
      <c r="TMU186" s="984"/>
      <c r="TMV186" s="984"/>
      <c r="TMW186" s="984"/>
      <c r="TMX186" s="984"/>
      <c r="TMY186" s="984"/>
      <c r="TMZ186" s="984"/>
      <c r="TNA186" s="984"/>
      <c r="TNB186" s="984"/>
      <c r="TNC186" s="984"/>
      <c r="TND186" s="984"/>
      <c r="TNE186" s="984"/>
      <c r="TNF186" s="984"/>
      <c r="TNG186" s="984"/>
      <c r="TNH186" s="984"/>
      <c r="TNI186" s="984"/>
      <c r="TNJ186" s="984"/>
      <c r="TNK186" s="984"/>
      <c r="TNL186" s="984"/>
      <c r="TNM186" s="984"/>
      <c r="TNN186" s="984"/>
      <c r="TNO186" s="984"/>
      <c r="TNP186" s="984"/>
      <c r="TNQ186" s="984"/>
      <c r="TNR186" s="984"/>
      <c r="TNS186" s="984"/>
      <c r="TNT186" s="984"/>
      <c r="TNU186" s="984"/>
      <c r="TNV186" s="984"/>
      <c r="TNW186" s="984"/>
      <c r="TNX186" s="984"/>
      <c r="TNY186" s="984"/>
      <c r="TNZ186" s="984"/>
      <c r="TOA186" s="984"/>
      <c r="TOB186" s="984"/>
      <c r="TOC186" s="984"/>
      <c r="TOD186" s="984"/>
      <c r="TOE186" s="984"/>
      <c r="TOF186" s="984"/>
      <c r="TOG186" s="984"/>
      <c r="TOH186" s="984"/>
      <c r="TOI186" s="984"/>
      <c r="TOJ186" s="984"/>
      <c r="TOK186" s="984"/>
      <c r="TOL186" s="984"/>
      <c r="TOM186" s="984"/>
      <c r="TON186" s="984"/>
      <c r="TOO186" s="984"/>
      <c r="TOP186" s="984"/>
      <c r="TOQ186" s="984"/>
      <c r="TOR186" s="984"/>
      <c r="TOS186" s="984"/>
      <c r="TOT186" s="984"/>
      <c r="TOU186" s="984"/>
      <c r="TOV186" s="984"/>
      <c r="TOW186" s="984"/>
      <c r="TOX186" s="984"/>
      <c r="TOY186" s="984"/>
      <c r="TOZ186" s="984"/>
      <c r="TPA186" s="984"/>
      <c r="TPB186" s="984"/>
      <c r="TPC186" s="984"/>
      <c r="TPD186" s="984"/>
      <c r="TPE186" s="984"/>
      <c r="TPF186" s="984"/>
      <c r="TPG186" s="984"/>
      <c r="TPH186" s="984"/>
      <c r="TPI186" s="984"/>
      <c r="TPJ186" s="984"/>
      <c r="TPK186" s="984"/>
      <c r="TPL186" s="984"/>
      <c r="TPM186" s="984"/>
      <c r="TPN186" s="984"/>
      <c r="TPO186" s="984"/>
      <c r="TPP186" s="984"/>
      <c r="TPQ186" s="984"/>
      <c r="TPR186" s="984"/>
      <c r="TPS186" s="984"/>
      <c r="TPT186" s="984"/>
      <c r="TPU186" s="984"/>
      <c r="TPV186" s="984"/>
      <c r="TPW186" s="984"/>
      <c r="TPX186" s="984"/>
      <c r="TPY186" s="984"/>
      <c r="TPZ186" s="984"/>
      <c r="TQA186" s="984"/>
      <c r="TQB186" s="984"/>
      <c r="TQC186" s="984"/>
      <c r="TQD186" s="984"/>
      <c r="TQE186" s="984"/>
      <c r="TQF186" s="984"/>
      <c r="TQG186" s="984"/>
      <c r="TQH186" s="984"/>
      <c r="TQI186" s="984"/>
      <c r="TQJ186" s="984"/>
      <c r="TQK186" s="984"/>
      <c r="TQL186" s="984"/>
      <c r="TQM186" s="984"/>
      <c r="TQN186" s="984"/>
      <c r="TQO186" s="984"/>
      <c r="TQP186" s="984"/>
      <c r="TQQ186" s="984"/>
      <c r="TQR186" s="984"/>
      <c r="TQS186" s="984"/>
      <c r="TQT186" s="984"/>
      <c r="TQU186" s="984"/>
      <c r="TQV186" s="984"/>
      <c r="TQW186" s="984"/>
      <c r="TQX186" s="984"/>
      <c r="TQY186" s="984"/>
      <c r="TQZ186" s="984"/>
      <c r="TRA186" s="984"/>
      <c r="TRB186" s="984"/>
      <c r="TRC186" s="984"/>
      <c r="TRD186" s="984"/>
      <c r="TRE186" s="984"/>
      <c r="TRF186" s="984"/>
      <c r="TRG186" s="984"/>
      <c r="TRH186" s="984"/>
      <c r="TRI186" s="984"/>
      <c r="TRJ186" s="984"/>
      <c r="TRK186" s="984"/>
      <c r="TRL186" s="984"/>
      <c r="TRM186" s="984"/>
      <c r="TRN186" s="984"/>
      <c r="TRO186" s="984"/>
      <c r="TRP186" s="984"/>
      <c r="TRQ186" s="984"/>
      <c r="TRR186" s="984"/>
      <c r="TRS186" s="984"/>
      <c r="TRT186" s="984"/>
      <c r="TRU186" s="984"/>
      <c r="TRV186" s="984"/>
      <c r="TRW186" s="984"/>
      <c r="TRX186" s="984"/>
      <c r="TRY186" s="984"/>
      <c r="TRZ186" s="984"/>
      <c r="TSA186" s="984"/>
      <c r="TSB186" s="984"/>
      <c r="TSC186" s="984"/>
      <c r="TSD186" s="984"/>
      <c r="TSE186" s="984"/>
      <c r="TSF186" s="984"/>
      <c r="TSG186" s="984"/>
      <c r="TSH186" s="984"/>
      <c r="TSI186" s="984"/>
      <c r="TSJ186" s="984"/>
      <c r="TSK186" s="984"/>
      <c r="TSL186" s="984"/>
      <c r="TSM186" s="984"/>
      <c r="TSN186" s="984"/>
      <c r="TSO186" s="984"/>
      <c r="TSP186" s="984"/>
      <c r="TSQ186" s="984"/>
      <c r="TSR186" s="984"/>
      <c r="TSS186" s="984"/>
      <c r="TST186" s="984"/>
      <c r="TSU186" s="984"/>
      <c r="TSV186" s="984"/>
      <c r="TSW186" s="984"/>
      <c r="TSX186" s="984"/>
      <c r="TSY186" s="984"/>
      <c r="TSZ186" s="984"/>
      <c r="TTA186" s="984"/>
      <c r="TTB186" s="984"/>
      <c r="TTC186" s="984"/>
      <c r="TTD186" s="984"/>
      <c r="TTE186" s="984"/>
      <c r="TTF186" s="984"/>
      <c r="TTG186" s="984"/>
      <c r="TTH186" s="984"/>
      <c r="TTI186" s="984"/>
      <c r="TTJ186" s="984"/>
      <c r="TTK186" s="984"/>
      <c r="TTL186" s="984"/>
      <c r="TTM186" s="984"/>
      <c r="TTN186" s="984"/>
      <c r="TTO186" s="984"/>
      <c r="TTP186" s="984"/>
      <c r="TTQ186" s="984"/>
      <c r="TTR186" s="984"/>
      <c r="TTS186" s="984"/>
      <c r="TTT186" s="984"/>
      <c r="TTU186" s="984"/>
      <c r="TTV186" s="984"/>
      <c r="TTW186" s="984"/>
      <c r="TTX186" s="984"/>
      <c r="TTY186" s="984"/>
      <c r="TTZ186" s="984"/>
      <c r="TUA186" s="984"/>
      <c r="TUB186" s="984"/>
      <c r="TUC186" s="984"/>
      <c r="TUD186" s="984"/>
      <c r="TUE186" s="984"/>
      <c r="TUF186" s="984"/>
      <c r="TUG186" s="984"/>
      <c r="TUH186" s="984"/>
      <c r="TUI186" s="984"/>
      <c r="TUJ186" s="984"/>
      <c r="TUK186" s="984"/>
      <c r="TUL186" s="984"/>
      <c r="TUM186" s="984"/>
      <c r="TUN186" s="984"/>
      <c r="TUO186" s="984"/>
      <c r="TUP186" s="984"/>
      <c r="TUQ186" s="984"/>
      <c r="TUR186" s="984"/>
      <c r="TUS186" s="984"/>
      <c r="TUT186" s="984"/>
      <c r="TUU186" s="984"/>
      <c r="TUV186" s="984"/>
      <c r="TUW186" s="984"/>
      <c r="TUX186" s="984"/>
      <c r="TUY186" s="984"/>
      <c r="TUZ186" s="984"/>
      <c r="TVA186" s="984"/>
      <c r="TVB186" s="984"/>
      <c r="TVC186" s="984"/>
      <c r="TVD186" s="984"/>
      <c r="TVE186" s="984"/>
      <c r="TVF186" s="984"/>
      <c r="TVG186" s="984"/>
      <c r="TVH186" s="984"/>
      <c r="TVI186" s="984"/>
      <c r="TVJ186" s="984"/>
      <c r="TVK186" s="984"/>
      <c r="TVL186" s="984"/>
      <c r="TVM186" s="984"/>
      <c r="TVN186" s="984"/>
      <c r="TVO186" s="984"/>
      <c r="TVP186" s="984"/>
      <c r="TVQ186" s="984"/>
      <c r="TVR186" s="984"/>
      <c r="TVS186" s="984"/>
      <c r="TVT186" s="984"/>
      <c r="TVU186" s="984"/>
      <c r="TVV186" s="984"/>
      <c r="TVW186" s="984"/>
      <c r="TVX186" s="984"/>
      <c r="TVY186" s="984"/>
      <c r="TVZ186" s="984"/>
      <c r="TWA186" s="984"/>
      <c r="TWB186" s="984"/>
      <c r="TWC186" s="984"/>
      <c r="TWD186" s="984"/>
      <c r="TWE186" s="984"/>
      <c r="TWF186" s="984"/>
      <c r="TWG186" s="984"/>
      <c r="TWH186" s="984"/>
      <c r="TWI186" s="984"/>
      <c r="TWJ186" s="984"/>
      <c r="TWK186" s="984"/>
      <c r="TWL186" s="984"/>
      <c r="TWM186" s="984"/>
      <c r="TWN186" s="984"/>
      <c r="TWO186" s="984"/>
      <c r="TWP186" s="984"/>
      <c r="TWQ186" s="984"/>
      <c r="TWR186" s="984"/>
      <c r="TWS186" s="984"/>
      <c r="TWT186" s="984"/>
      <c r="TWU186" s="984"/>
      <c r="TWV186" s="984"/>
      <c r="TWW186" s="984"/>
      <c r="TWX186" s="984"/>
      <c r="TWY186" s="984"/>
      <c r="TWZ186" s="984"/>
      <c r="TXA186" s="984"/>
      <c r="TXB186" s="984"/>
      <c r="TXC186" s="984"/>
      <c r="TXD186" s="984"/>
      <c r="TXE186" s="984"/>
      <c r="TXF186" s="984"/>
      <c r="TXG186" s="984"/>
      <c r="TXH186" s="984"/>
      <c r="TXI186" s="984"/>
      <c r="TXJ186" s="984"/>
      <c r="TXK186" s="984"/>
      <c r="TXL186" s="984"/>
      <c r="TXM186" s="984"/>
      <c r="TXN186" s="984"/>
      <c r="TXO186" s="984"/>
      <c r="TXP186" s="984"/>
      <c r="TXQ186" s="984"/>
      <c r="TXR186" s="984"/>
      <c r="TXS186" s="984"/>
      <c r="TXT186" s="984"/>
      <c r="TXU186" s="984"/>
      <c r="TXV186" s="984"/>
      <c r="TXW186" s="984"/>
      <c r="TXX186" s="984"/>
      <c r="TXY186" s="984"/>
      <c r="TXZ186" s="984"/>
      <c r="TYA186" s="984"/>
      <c r="TYB186" s="984"/>
      <c r="TYC186" s="984"/>
      <c r="TYD186" s="984"/>
      <c r="TYE186" s="984"/>
      <c r="TYF186" s="984"/>
      <c r="TYG186" s="984"/>
      <c r="TYH186" s="984"/>
      <c r="TYI186" s="984"/>
      <c r="TYJ186" s="984"/>
      <c r="TYK186" s="984"/>
      <c r="TYL186" s="984"/>
      <c r="TYM186" s="984"/>
      <c r="TYN186" s="984"/>
      <c r="TYO186" s="984"/>
      <c r="TYP186" s="984"/>
      <c r="TYQ186" s="984"/>
      <c r="TYR186" s="984"/>
      <c r="TYS186" s="984"/>
      <c r="TYT186" s="984"/>
      <c r="TYU186" s="984"/>
      <c r="TYV186" s="984"/>
      <c r="TYW186" s="984"/>
      <c r="TYX186" s="984"/>
      <c r="TYY186" s="984"/>
      <c r="TYZ186" s="984"/>
      <c r="TZA186" s="984"/>
      <c r="TZB186" s="984"/>
      <c r="TZC186" s="984"/>
      <c r="TZD186" s="984"/>
      <c r="TZE186" s="984"/>
      <c r="TZF186" s="984"/>
      <c r="TZG186" s="984"/>
      <c r="TZH186" s="984"/>
      <c r="TZI186" s="984"/>
      <c r="TZJ186" s="984"/>
      <c r="TZK186" s="984"/>
      <c r="TZL186" s="984"/>
      <c r="TZM186" s="984"/>
      <c r="TZN186" s="984"/>
      <c r="TZO186" s="984"/>
      <c r="TZP186" s="984"/>
      <c r="TZQ186" s="984"/>
      <c r="TZR186" s="984"/>
      <c r="TZS186" s="984"/>
      <c r="TZT186" s="984"/>
      <c r="TZU186" s="984"/>
      <c r="TZV186" s="984"/>
      <c r="TZW186" s="984"/>
      <c r="TZX186" s="984"/>
      <c r="TZY186" s="984"/>
      <c r="TZZ186" s="984"/>
      <c r="UAA186" s="984"/>
      <c r="UAB186" s="984"/>
      <c r="UAC186" s="984"/>
      <c r="UAD186" s="984"/>
      <c r="UAE186" s="984"/>
      <c r="UAF186" s="984"/>
      <c r="UAG186" s="984"/>
      <c r="UAH186" s="984"/>
      <c r="UAI186" s="984"/>
      <c r="UAJ186" s="984"/>
      <c r="UAK186" s="984"/>
      <c r="UAL186" s="984"/>
      <c r="UAM186" s="984"/>
      <c r="UAN186" s="984"/>
      <c r="UAO186" s="984"/>
      <c r="UAP186" s="984"/>
      <c r="UAQ186" s="984"/>
      <c r="UAR186" s="984"/>
      <c r="UAS186" s="984"/>
      <c r="UAT186" s="984"/>
      <c r="UAU186" s="984"/>
      <c r="UAV186" s="984"/>
      <c r="UAW186" s="984"/>
      <c r="UAX186" s="984"/>
      <c r="UAY186" s="984"/>
      <c r="UAZ186" s="984"/>
      <c r="UBA186" s="984"/>
      <c r="UBB186" s="984"/>
      <c r="UBC186" s="984"/>
      <c r="UBD186" s="984"/>
      <c r="UBE186" s="984"/>
      <c r="UBF186" s="984"/>
      <c r="UBG186" s="984"/>
      <c r="UBH186" s="984"/>
      <c r="UBI186" s="984"/>
      <c r="UBJ186" s="984"/>
      <c r="UBK186" s="984"/>
      <c r="UBL186" s="984"/>
      <c r="UBM186" s="984"/>
      <c r="UBN186" s="984"/>
      <c r="UBO186" s="984"/>
      <c r="UBP186" s="984"/>
      <c r="UBQ186" s="984"/>
      <c r="UBR186" s="984"/>
      <c r="UBS186" s="984"/>
      <c r="UBT186" s="984"/>
      <c r="UBU186" s="984"/>
      <c r="UBV186" s="984"/>
      <c r="UBW186" s="984"/>
      <c r="UBX186" s="984"/>
      <c r="UBY186" s="984"/>
      <c r="UBZ186" s="984"/>
      <c r="UCA186" s="984"/>
      <c r="UCB186" s="984"/>
      <c r="UCC186" s="984"/>
      <c r="UCD186" s="984"/>
      <c r="UCE186" s="984"/>
      <c r="UCF186" s="984"/>
      <c r="UCG186" s="984"/>
      <c r="UCH186" s="984"/>
      <c r="UCI186" s="984"/>
      <c r="UCJ186" s="984"/>
      <c r="UCK186" s="984"/>
      <c r="UCL186" s="984"/>
      <c r="UCM186" s="984"/>
      <c r="UCN186" s="984"/>
      <c r="UCO186" s="984"/>
      <c r="UCP186" s="984"/>
      <c r="UCQ186" s="984"/>
      <c r="UCR186" s="984"/>
      <c r="UCS186" s="984"/>
      <c r="UCT186" s="984"/>
      <c r="UCU186" s="984"/>
      <c r="UCV186" s="984"/>
      <c r="UCW186" s="984"/>
      <c r="UCX186" s="984"/>
      <c r="UCY186" s="984"/>
      <c r="UCZ186" s="984"/>
      <c r="UDA186" s="984"/>
      <c r="UDB186" s="984"/>
      <c r="UDC186" s="984"/>
      <c r="UDD186" s="984"/>
      <c r="UDE186" s="984"/>
      <c r="UDF186" s="984"/>
      <c r="UDG186" s="984"/>
      <c r="UDH186" s="984"/>
      <c r="UDI186" s="984"/>
      <c r="UDJ186" s="984"/>
      <c r="UDK186" s="984"/>
      <c r="UDL186" s="984"/>
      <c r="UDM186" s="984"/>
      <c r="UDN186" s="984"/>
      <c r="UDO186" s="984"/>
      <c r="UDP186" s="984"/>
      <c r="UDQ186" s="984"/>
      <c r="UDR186" s="984"/>
      <c r="UDS186" s="984"/>
      <c r="UDT186" s="984"/>
      <c r="UDU186" s="984"/>
      <c r="UDV186" s="984"/>
      <c r="UDW186" s="984"/>
      <c r="UDX186" s="984"/>
      <c r="UDY186" s="984"/>
      <c r="UDZ186" s="984"/>
      <c r="UEA186" s="984"/>
      <c r="UEB186" s="984"/>
      <c r="UEC186" s="984"/>
      <c r="UED186" s="984"/>
      <c r="UEE186" s="984"/>
      <c r="UEF186" s="984"/>
      <c r="UEG186" s="984"/>
      <c r="UEH186" s="984"/>
      <c r="UEI186" s="984"/>
      <c r="UEJ186" s="984"/>
      <c r="UEK186" s="984"/>
      <c r="UEL186" s="984"/>
      <c r="UEM186" s="984"/>
      <c r="UEN186" s="984"/>
      <c r="UEO186" s="984"/>
      <c r="UEP186" s="984"/>
      <c r="UEQ186" s="984"/>
      <c r="UER186" s="984"/>
      <c r="UES186" s="984"/>
      <c r="UET186" s="984"/>
      <c r="UEU186" s="984"/>
      <c r="UEV186" s="984"/>
      <c r="UEW186" s="984"/>
      <c r="UEX186" s="984"/>
      <c r="UEY186" s="984"/>
      <c r="UEZ186" s="984"/>
      <c r="UFA186" s="984"/>
      <c r="UFB186" s="984"/>
      <c r="UFC186" s="984"/>
      <c r="UFD186" s="984"/>
      <c r="UFE186" s="984"/>
      <c r="UFF186" s="984"/>
      <c r="UFG186" s="984"/>
      <c r="UFH186" s="984"/>
      <c r="UFI186" s="984"/>
      <c r="UFJ186" s="984"/>
      <c r="UFK186" s="984"/>
      <c r="UFL186" s="984"/>
      <c r="UFM186" s="984"/>
      <c r="UFN186" s="984"/>
      <c r="UFO186" s="984"/>
      <c r="UFP186" s="984"/>
      <c r="UFQ186" s="984"/>
      <c r="UFR186" s="984"/>
      <c r="UFS186" s="984"/>
      <c r="UFT186" s="984"/>
      <c r="UFU186" s="984"/>
      <c r="UFV186" s="984"/>
      <c r="UFW186" s="984"/>
      <c r="UFX186" s="984"/>
      <c r="UFY186" s="984"/>
      <c r="UFZ186" s="984"/>
      <c r="UGA186" s="984"/>
      <c r="UGB186" s="984"/>
      <c r="UGC186" s="984"/>
      <c r="UGD186" s="984"/>
      <c r="UGE186" s="984"/>
      <c r="UGF186" s="984"/>
      <c r="UGG186" s="984"/>
      <c r="UGH186" s="984"/>
      <c r="UGI186" s="984"/>
      <c r="UGJ186" s="984"/>
      <c r="UGK186" s="984"/>
      <c r="UGL186" s="984"/>
      <c r="UGM186" s="984"/>
      <c r="UGN186" s="984"/>
      <c r="UGO186" s="984"/>
      <c r="UGP186" s="984"/>
      <c r="UGQ186" s="984"/>
      <c r="UGR186" s="984"/>
      <c r="UGS186" s="984"/>
      <c r="UGT186" s="984"/>
      <c r="UGU186" s="984"/>
      <c r="UGV186" s="984"/>
      <c r="UGW186" s="984"/>
      <c r="UGX186" s="984"/>
      <c r="UGY186" s="984"/>
      <c r="UGZ186" s="984"/>
      <c r="UHA186" s="984"/>
      <c r="UHB186" s="984"/>
      <c r="UHC186" s="984"/>
      <c r="UHD186" s="984"/>
      <c r="UHE186" s="984"/>
      <c r="UHF186" s="984"/>
      <c r="UHG186" s="984"/>
      <c r="UHH186" s="984"/>
      <c r="UHI186" s="984"/>
      <c r="UHJ186" s="984"/>
      <c r="UHK186" s="984"/>
      <c r="UHL186" s="984"/>
      <c r="UHM186" s="984"/>
      <c r="UHN186" s="984"/>
      <c r="UHO186" s="984"/>
      <c r="UHP186" s="984"/>
      <c r="UHQ186" s="984"/>
      <c r="UHR186" s="984"/>
      <c r="UHS186" s="984"/>
      <c r="UHT186" s="984"/>
      <c r="UHU186" s="984"/>
      <c r="UHV186" s="984"/>
      <c r="UHW186" s="984"/>
      <c r="UHX186" s="984"/>
      <c r="UHY186" s="984"/>
      <c r="UHZ186" s="984"/>
      <c r="UIA186" s="984"/>
      <c r="UIB186" s="984"/>
      <c r="UIC186" s="984"/>
      <c r="UID186" s="984"/>
      <c r="UIE186" s="984"/>
      <c r="UIF186" s="984"/>
      <c r="UIG186" s="984"/>
      <c r="UIH186" s="984"/>
      <c r="UII186" s="984"/>
      <c r="UIJ186" s="984"/>
      <c r="UIK186" s="984"/>
      <c r="UIL186" s="984"/>
      <c r="UIM186" s="984"/>
      <c r="UIN186" s="984"/>
      <c r="UIO186" s="984"/>
      <c r="UIP186" s="984"/>
      <c r="UIQ186" s="984"/>
      <c r="UIR186" s="984"/>
      <c r="UIS186" s="984"/>
      <c r="UIT186" s="984"/>
      <c r="UIU186" s="984"/>
      <c r="UIV186" s="984"/>
      <c r="UIW186" s="984"/>
      <c r="UIX186" s="984"/>
      <c r="UIY186" s="984"/>
      <c r="UIZ186" s="984"/>
      <c r="UJA186" s="984"/>
      <c r="UJB186" s="984"/>
      <c r="UJC186" s="984"/>
      <c r="UJD186" s="984"/>
      <c r="UJE186" s="984"/>
      <c r="UJF186" s="984"/>
      <c r="UJG186" s="984"/>
      <c r="UJH186" s="984"/>
      <c r="UJI186" s="984"/>
      <c r="UJJ186" s="984"/>
      <c r="UJK186" s="984"/>
      <c r="UJL186" s="984"/>
      <c r="UJM186" s="984"/>
      <c r="UJN186" s="984"/>
      <c r="UJO186" s="984"/>
      <c r="UJP186" s="984"/>
      <c r="UJQ186" s="984"/>
      <c r="UJR186" s="984"/>
      <c r="UJS186" s="984"/>
      <c r="UJT186" s="984"/>
      <c r="UJU186" s="984"/>
      <c r="UJV186" s="984"/>
      <c r="UJW186" s="984"/>
      <c r="UJX186" s="984"/>
      <c r="UJY186" s="984"/>
      <c r="UJZ186" s="984"/>
      <c r="UKA186" s="984"/>
      <c r="UKB186" s="984"/>
      <c r="UKC186" s="984"/>
      <c r="UKD186" s="984"/>
      <c r="UKE186" s="984"/>
      <c r="UKF186" s="984"/>
      <c r="UKG186" s="984"/>
      <c r="UKH186" s="984"/>
      <c r="UKI186" s="984"/>
      <c r="UKJ186" s="984"/>
      <c r="UKK186" s="984"/>
      <c r="UKL186" s="984"/>
      <c r="UKM186" s="984"/>
      <c r="UKN186" s="984"/>
      <c r="UKO186" s="984"/>
      <c r="UKP186" s="984"/>
      <c r="UKQ186" s="984"/>
      <c r="UKR186" s="984"/>
      <c r="UKS186" s="984"/>
      <c r="UKT186" s="984"/>
      <c r="UKU186" s="984"/>
      <c r="UKV186" s="984"/>
      <c r="UKW186" s="984"/>
      <c r="UKX186" s="984"/>
      <c r="UKY186" s="984"/>
      <c r="UKZ186" s="984"/>
      <c r="ULA186" s="984"/>
      <c r="ULB186" s="984"/>
      <c r="ULC186" s="984"/>
      <c r="ULD186" s="984"/>
      <c r="ULE186" s="984"/>
      <c r="ULF186" s="984"/>
      <c r="ULG186" s="984"/>
      <c r="ULH186" s="984"/>
      <c r="ULI186" s="984"/>
      <c r="ULJ186" s="984"/>
      <c r="ULK186" s="984"/>
      <c r="ULL186" s="984"/>
      <c r="ULM186" s="984"/>
      <c r="ULN186" s="984"/>
      <c r="ULO186" s="984"/>
      <c r="ULP186" s="984"/>
      <c r="ULQ186" s="984"/>
      <c r="ULR186" s="984"/>
      <c r="ULS186" s="984"/>
      <c r="ULT186" s="984"/>
      <c r="ULU186" s="984"/>
      <c r="ULV186" s="984"/>
      <c r="ULW186" s="984"/>
      <c r="ULX186" s="984"/>
      <c r="ULY186" s="984"/>
      <c r="ULZ186" s="984"/>
      <c r="UMA186" s="984"/>
      <c r="UMB186" s="984"/>
      <c r="UMC186" s="984"/>
      <c r="UMD186" s="984"/>
      <c r="UME186" s="984"/>
      <c r="UMF186" s="984"/>
      <c r="UMG186" s="984"/>
      <c r="UMH186" s="984"/>
      <c r="UMI186" s="984"/>
      <c r="UMJ186" s="984"/>
      <c r="UMK186" s="984"/>
      <c r="UML186" s="984"/>
      <c r="UMM186" s="984"/>
      <c r="UMN186" s="984"/>
      <c r="UMO186" s="984"/>
      <c r="UMP186" s="984"/>
      <c r="UMQ186" s="984"/>
      <c r="UMR186" s="984"/>
      <c r="UMS186" s="984"/>
      <c r="UMT186" s="984"/>
      <c r="UMU186" s="984"/>
      <c r="UMV186" s="984"/>
      <c r="UMW186" s="984"/>
      <c r="UMX186" s="984"/>
      <c r="UMY186" s="984"/>
      <c r="UMZ186" s="984"/>
      <c r="UNA186" s="984"/>
      <c r="UNB186" s="984"/>
      <c r="UNC186" s="984"/>
      <c r="UND186" s="984"/>
      <c r="UNE186" s="984"/>
      <c r="UNF186" s="984"/>
      <c r="UNG186" s="984"/>
      <c r="UNH186" s="984"/>
      <c r="UNI186" s="984"/>
      <c r="UNJ186" s="984"/>
      <c r="UNK186" s="984"/>
      <c r="UNL186" s="984"/>
      <c r="UNM186" s="984"/>
      <c r="UNN186" s="984"/>
      <c r="UNO186" s="984"/>
      <c r="UNP186" s="984"/>
      <c r="UNQ186" s="984"/>
      <c r="UNR186" s="984"/>
      <c r="UNS186" s="984"/>
      <c r="UNT186" s="984"/>
      <c r="UNU186" s="984"/>
      <c r="UNV186" s="984"/>
      <c r="UNW186" s="984"/>
      <c r="UNX186" s="984"/>
      <c r="UNY186" s="984"/>
      <c r="UNZ186" s="984"/>
      <c r="UOA186" s="984"/>
      <c r="UOB186" s="984"/>
      <c r="UOC186" s="984"/>
      <c r="UOD186" s="984"/>
      <c r="UOE186" s="984"/>
      <c r="UOF186" s="984"/>
      <c r="UOG186" s="984"/>
      <c r="UOH186" s="984"/>
      <c r="UOI186" s="984"/>
      <c r="UOJ186" s="984"/>
      <c r="UOK186" s="984"/>
      <c r="UOL186" s="984"/>
      <c r="UOM186" s="984"/>
      <c r="UON186" s="984"/>
      <c r="UOO186" s="984"/>
      <c r="UOP186" s="984"/>
      <c r="UOQ186" s="984"/>
      <c r="UOR186" s="984"/>
      <c r="UOS186" s="984"/>
      <c r="UOT186" s="984"/>
      <c r="UOU186" s="984"/>
      <c r="UOV186" s="984"/>
      <c r="UOW186" s="984"/>
      <c r="UOX186" s="984"/>
      <c r="UOY186" s="984"/>
      <c r="UOZ186" s="984"/>
      <c r="UPA186" s="984"/>
      <c r="UPB186" s="984"/>
      <c r="UPC186" s="984"/>
      <c r="UPD186" s="984"/>
      <c r="UPE186" s="984"/>
      <c r="UPF186" s="984"/>
      <c r="UPG186" s="984"/>
      <c r="UPH186" s="984"/>
      <c r="UPI186" s="984"/>
      <c r="UPJ186" s="984"/>
      <c r="UPK186" s="984"/>
      <c r="UPL186" s="984"/>
      <c r="UPM186" s="984"/>
      <c r="UPN186" s="984"/>
      <c r="UPO186" s="984"/>
      <c r="UPP186" s="984"/>
      <c r="UPQ186" s="984"/>
      <c r="UPR186" s="984"/>
      <c r="UPS186" s="984"/>
      <c r="UPT186" s="984"/>
      <c r="UPU186" s="984"/>
      <c r="UPV186" s="984"/>
      <c r="UPW186" s="984"/>
      <c r="UPX186" s="984"/>
      <c r="UPY186" s="984"/>
      <c r="UPZ186" s="984"/>
      <c r="UQA186" s="984"/>
      <c r="UQB186" s="984"/>
      <c r="UQC186" s="984"/>
      <c r="UQD186" s="984"/>
      <c r="UQE186" s="984"/>
      <c r="UQF186" s="984"/>
      <c r="UQG186" s="984"/>
      <c r="UQH186" s="984"/>
      <c r="UQI186" s="984"/>
      <c r="UQJ186" s="984"/>
      <c r="UQK186" s="984"/>
      <c r="UQL186" s="984"/>
      <c r="UQM186" s="984"/>
      <c r="UQN186" s="984"/>
      <c r="UQO186" s="984"/>
      <c r="UQP186" s="984"/>
      <c r="UQQ186" s="984"/>
      <c r="UQR186" s="984"/>
      <c r="UQS186" s="984"/>
      <c r="UQT186" s="984"/>
      <c r="UQU186" s="984"/>
      <c r="UQV186" s="984"/>
      <c r="UQW186" s="984"/>
      <c r="UQX186" s="984"/>
      <c r="UQY186" s="984"/>
      <c r="UQZ186" s="984"/>
      <c r="URA186" s="984"/>
      <c r="URB186" s="984"/>
      <c r="URC186" s="984"/>
      <c r="URD186" s="984"/>
      <c r="URE186" s="984"/>
      <c r="URF186" s="984"/>
      <c r="URG186" s="984"/>
      <c r="URH186" s="984"/>
      <c r="URI186" s="984"/>
      <c r="URJ186" s="984"/>
      <c r="URK186" s="984"/>
      <c r="URL186" s="984"/>
      <c r="URM186" s="984"/>
      <c r="URN186" s="984"/>
      <c r="URO186" s="984"/>
      <c r="URP186" s="984"/>
      <c r="URQ186" s="984"/>
      <c r="URR186" s="984"/>
      <c r="URS186" s="984"/>
      <c r="URT186" s="984"/>
      <c r="URU186" s="984"/>
      <c r="URV186" s="984"/>
      <c r="URW186" s="984"/>
      <c r="URX186" s="984"/>
      <c r="URY186" s="984"/>
      <c r="URZ186" s="984"/>
      <c r="USA186" s="984"/>
      <c r="USB186" s="984"/>
      <c r="USC186" s="984"/>
      <c r="USD186" s="984"/>
      <c r="USE186" s="984"/>
      <c r="USF186" s="984"/>
      <c r="USG186" s="984"/>
      <c r="USH186" s="984"/>
      <c r="USI186" s="984"/>
      <c r="USJ186" s="984"/>
      <c r="USK186" s="984"/>
      <c r="USL186" s="984"/>
      <c r="USM186" s="984"/>
      <c r="USN186" s="984"/>
      <c r="USO186" s="984"/>
      <c r="USP186" s="984"/>
      <c r="USQ186" s="984"/>
      <c r="USR186" s="984"/>
      <c r="USS186" s="984"/>
      <c r="UST186" s="984"/>
      <c r="USU186" s="984"/>
      <c r="USV186" s="984"/>
      <c r="USW186" s="984"/>
      <c r="USX186" s="984"/>
      <c r="USY186" s="984"/>
      <c r="USZ186" s="984"/>
      <c r="UTA186" s="984"/>
      <c r="UTB186" s="984"/>
      <c r="UTC186" s="984"/>
      <c r="UTD186" s="984"/>
      <c r="UTE186" s="984"/>
      <c r="UTF186" s="984"/>
      <c r="UTG186" s="984"/>
      <c r="UTH186" s="984"/>
      <c r="UTI186" s="984"/>
      <c r="UTJ186" s="984"/>
      <c r="UTK186" s="984"/>
      <c r="UTL186" s="984"/>
      <c r="UTM186" s="984"/>
      <c r="UTN186" s="984"/>
      <c r="UTO186" s="984"/>
      <c r="UTP186" s="984"/>
      <c r="UTQ186" s="984"/>
      <c r="UTR186" s="984"/>
      <c r="UTS186" s="984"/>
      <c r="UTT186" s="984"/>
      <c r="UTU186" s="984"/>
      <c r="UTV186" s="984"/>
      <c r="UTW186" s="984"/>
      <c r="UTX186" s="984"/>
      <c r="UTY186" s="984"/>
      <c r="UTZ186" s="984"/>
      <c r="UUA186" s="984"/>
      <c r="UUB186" s="984"/>
      <c r="UUC186" s="984"/>
      <c r="UUD186" s="984"/>
      <c r="UUE186" s="984"/>
      <c r="UUF186" s="984"/>
      <c r="UUG186" s="984"/>
      <c r="UUH186" s="984"/>
      <c r="UUI186" s="984"/>
      <c r="UUJ186" s="984"/>
      <c r="UUK186" s="984"/>
      <c r="UUL186" s="984"/>
      <c r="UUM186" s="984"/>
      <c r="UUN186" s="984"/>
      <c r="UUO186" s="984"/>
      <c r="UUP186" s="984"/>
      <c r="UUQ186" s="984"/>
      <c r="UUR186" s="984"/>
      <c r="UUS186" s="984"/>
      <c r="UUT186" s="984"/>
      <c r="UUU186" s="984"/>
      <c r="UUV186" s="984"/>
      <c r="UUW186" s="984"/>
      <c r="UUX186" s="984"/>
      <c r="UUY186" s="984"/>
      <c r="UUZ186" s="984"/>
      <c r="UVA186" s="984"/>
      <c r="UVB186" s="984"/>
      <c r="UVC186" s="984"/>
      <c r="UVD186" s="984"/>
      <c r="UVE186" s="984"/>
      <c r="UVF186" s="984"/>
      <c r="UVG186" s="984"/>
      <c r="UVH186" s="984"/>
      <c r="UVI186" s="984"/>
      <c r="UVJ186" s="984"/>
      <c r="UVK186" s="984"/>
      <c r="UVL186" s="984"/>
      <c r="UVM186" s="984"/>
      <c r="UVN186" s="984"/>
      <c r="UVO186" s="984"/>
      <c r="UVP186" s="984"/>
      <c r="UVQ186" s="984"/>
      <c r="UVR186" s="984"/>
      <c r="UVS186" s="984"/>
      <c r="UVT186" s="984"/>
      <c r="UVU186" s="984"/>
      <c r="UVV186" s="984"/>
      <c r="UVW186" s="984"/>
      <c r="UVX186" s="984"/>
      <c r="UVY186" s="984"/>
      <c r="UVZ186" s="984"/>
      <c r="UWA186" s="984"/>
      <c r="UWB186" s="984"/>
      <c r="UWC186" s="984"/>
      <c r="UWD186" s="984"/>
      <c r="UWE186" s="984"/>
      <c r="UWF186" s="984"/>
      <c r="UWG186" s="984"/>
      <c r="UWH186" s="984"/>
      <c r="UWI186" s="984"/>
      <c r="UWJ186" s="984"/>
      <c r="UWK186" s="984"/>
      <c r="UWL186" s="984"/>
      <c r="UWM186" s="984"/>
      <c r="UWN186" s="984"/>
      <c r="UWO186" s="984"/>
      <c r="UWP186" s="984"/>
      <c r="UWQ186" s="984"/>
      <c r="UWR186" s="984"/>
      <c r="UWS186" s="984"/>
      <c r="UWT186" s="984"/>
      <c r="UWU186" s="984"/>
      <c r="UWV186" s="984"/>
      <c r="UWW186" s="984"/>
      <c r="UWX186" s="984"/>
      <c r="UWY186" s="984"/>
      <c r="UWZ186" s="984"/>
      <c r="UXA186" s="984"/>
      <c r="UXB186" s="984"/>
      <c r="UXC186" s="984"/>
      <c r="UXD186" s="984"/>
      <c r="UXE186" s="984"/>
      <c r="UXF186" s="984"/>
      <c r="UXG186" s="984"/>
      <c r="UXH186" s="984"/>
      <c r="UXI186" s="984"/>
      <c r="UXJ186" s="984"/>
      <c r="UXK186" s="984"/>
      <c r="UXL186" s="984"/>
      <c r="UXM186" s="984"/>
      <c r="UXN186" s="984"/>
      <c r="UXO186" s="984"/>
      <c r="UXP186" s="984"/>
      <c r="UXQ186" s="984"/>
      <c r="UXR186" s="984"/>
      <c r="UXS186" s="984"/>
      <c r="UXT186" s="984"/>
      <c r="UXU186" s="984"/>
      <c r="UXV186" s="984"/>
      <c r="UXW186" s="984"/>
      <c r="UXX186" s="984"/>
      <c r="UXY186" s="984"/>
      <c r="UXZ186" s="984"/>
      <c r="UYA186" s="984"/>
      <c r="UYB186" s="984"/>
      <c r="UYC186" s="984"/>
      <c r="UYD186" s="984"/>
      <c r="UYE186" s="984"/>
      <c r="UYF186" s="984"/>
      <c r="UYG186" s="984"/>
      <c r="UYH186" s="984"/>
      <c r="UYI186" s="984"/>
      <c r="UYJ186" s="984"/>
      <c r="UYK186" s="984"/>
      <c r="UYL186" s="984"/>
      <c r="UYM186" s="984"/>
      <c r="UYN186" s="984"/>
      <c r="UYO186" s="984"/>
      <c r="UYP186" s="984"/>
      <c r="UYQ186" s="984"/>
      <c r="UYR186" s="984"/>
      <c r="UYS186" s="984"/>
      <c r="UYT186" s="984"/>
      <c r="UYU186" s="984"/>
      <c r="UYV186" s="984"/>
      <c r="UYW186" s="984"/>
      <c r="UYX186" s="984"/>
      <c r="UYY186" s="984"/>
      <c r="UYZ186" s="984"/>
      <c r="UZA186" s="984"/>
      <c r="UZB186" s="984"/>
      <c r="UZC186" s="984"/>
      <c r="UZD186" s="984"/>
      <c r="UZE186" s="984"/>
      <c r="UZF186" s="984"/>
      <c r="UZG186" s="984"/>
      <c r="UZH186" s="984"/>
      <c r="UZI186" s="984"/>
      <c r="UZJ186" s="984"/>
      <c r="UZK186" s="984"/>
      <c r="UZL186" s="984"/>
      <c r="UZM186" s="984"/>
      <c r="UZN186" s="984"/>
      <c r="UZO186" s="984"/>
      <c r="UZP186" s="984"/>
      <c r="UZQ186" s="984"/>
      <c r="UZR186" s="984"/>
      <c r="UZS186" s="984"/>
      <c r="UZT186" s="984"/>
      <c r="UZU186" s="984"/>
      <c r="UZV186" s="984"/>
      <c r="UZW186" s="984"/>
      <c r="UZX186" s="984"/>
      <c r="UZY186" s="984"/>
      <c r="UZZ186" s="984"/>
      <c r="VAA186" s="984"/>
      <c r="VAB186" s="984"/>
      <c r="VAC186" s="984"/>
      <c r="VAD186" s="984"/>
      <c r="VAE186" s="984"/>
      <c r="VAF186" s="984"/>
      <c r="VAG186" s="984"/>
      <c r="VAH186" s="984"/>
      <c r="VAI186" s="984"/>
      <c r="VAJ186" s="984"/>
      <c r="VAK186" s="984"/>
      <c r="VAL186" s="984"/>
      <c r="VAM186" s="984"/>
      <c r="VAN186" s="984"/>
      <c r="VAO186" s="984"/>
      <c r="VAP186" s="984"/>
      <c r="VAQ186" s="984"/>
      <c r="VAR186" s="984"/>
      <c r="VAS186" s="984"/>
      <c r="VAT186" s="984"/>
      <c r="VAU186" s="984"/>
      <c r="VAV186" s="984"/>
      <c r="VAW186" s="984"/>
      <c r="VAX186" s="984"/>
      <c r="VAY186" s="984"/>
      <c r="VAZ186" s="984"/>
      <c r="VBA186" s="984"/>
      <c r="VBB186" s="984"/>
      <c r="VBC186" s="984"/>
      <c r="VBD186" s="984"/>
      <c r="VBE186" s="984"/>
      <c r="VBF186" s="984"/>
      <c r="VBG186" s="984"/>
      <c r="VBH186" s="984"/>
      <c r="VBI186" s="984"/>
      <c r="VBJ186" s="984"/>
      <c r="VBK186" s="984"/>
      <c r="VBL186" s="984"/>
      <c r="VBM186" s="984"/>
      <c r="VBN186" s="984"/>
      <c r="VBO186" s="984"/>
      <c r="VBP186" s="984"/>
      <c r="VBQ186" s="984"/>
      <c r="VBR186" s="984"/>
      <c r="VBS186" s="984"/>
      <c r="VBT186" s="984"/>
      <c r="VBU186" s="984"/>
      <c r="VBV186" s="984"/>
      <c r="VBW186" s="984"/>
      <c r="VBX186" s="984"/>
      <c r="VBY186" s="984"/>
      <c r="VBZ186" s="984"/>
      <c r="VCA186" s="984"/>
      <c r="VCB186" s="984"/>
      <c r="VCC186" s="984"/>
      <c r="VCD186" s="984"/>
      <c r="VCE186" s="984"/>
      <c r="VCF186" s="984"/>
      <c r="VCG186" s="984"/>
      <c r="VCH186" s="984"/>
      <c r="VCI186" s="984"/>
      <c r="VCJ186" s="984"/>
      <c r="VCK186" s="984"/>
      <c r="VCL186" s="984"/>
      <c r="VCM186" s="984"/>
      <c r="VCN186" s="984"/>
      <c r="VCO186" s="984"/>
      <c r="VCP186" s="984"/>
      <c r="VCQ186" s="984"/>
      <c r="VCR186" s="984"/>
      <c r="VCS186" s="984"/>
      <c r="VCT186" s="984"/>
      <c r="VCU186" s="984"/>
      <c r="VCV186" s="984"/>
      <c r="VCW186" s="984"/>
      <c r="VCX186" s="984"/>
      <c r="VCY186" s="984"/>
      <c r="VCZ186" s="984"/>
      <c r="VDA186" s="984"/>
      <c r="VDB186" s="984"/>
      <c r="VDC186" s="984"/>
      <c r="VDD186" s="984"/>
      <c r="VDE186" s="984"/>
      <c r="VDF186" s="984"/>
      <c r="VDG186" s="984"/>
      <c r="VDH186" s="984"/>
      <c r="VDI186" s="984"/>
      <c r="VDJ186" s="984"/>
      <c r="VDK186" s="984"/>
      <c r="VDL186" s="984"/>
      <c r="VDM186" s="984"/>
      <c r="VDN186" s="984"/>
      <c r="VDO186" s="984"/>
      <c r="VDP186" s="984"/>
      <c r="VDQ186" s="984"/>
      <c r="VDR186" s="984"/>
      <c r="VDS186" s="984"/>
      <c r="VDT186" s="984"/>
      <c r="VDU186" s="984"/>
      <c r="VDV186" s="984"/>
      <c r="VDW186" s="984"/>
      <c r="VDX186" s="984"/>
      <c r="VDY186" s="984"/>
      <c r="VDZ186" s="984"/>
      <c r="VEA186" s="984"/>
      <c r="VEB186" s="984"/>
      <c r="VEC186" s="984"/>
      <c r="VED186" s="984"/>
      <c r="VEE186" s="984"/>
      <c r="VEF186" s="984"/>
      <c r="VEG186" s="984"/>
      <c r="VEH186" s="984"/>
      <c r="VEI186" s="984"/>
      <c r="VEJ186" s="984"/>
      <c r="VEK186" s="984"/>
      <c r="VEL186" s="984"/>
      <c r="VEM186" s="984"/>
      <c r="VEN186" s="984"/>
      <c r="VEO186" s="984"/>
      <c r="VEP186" s="984"/>
      <c r="VEQ186" s="984"/>
      <c r="VER186" s="984"/>
      <c r="VES186" s="984"/>
      <c r="VET186" s="984"/>
      <c r="VEU186" s="984"/>
      <c r="VEV186" s="984"/>
      <c r="VEW186" s="984"/>
      <c r="VEX186" s="984"/>
      <c r="VEY186" s="984"/>
      <c r="VEZ186" s="984"/>
      <c r="VFA186" s="984"/>
      <c r="VFB186" s="984"/>
      <c r="VFC186" s="984"/>
      <c r="VFD186" s="984"/>
      <c r="VFE186" s="984"/>
      <c r="VFF186" s="984"/>
      <c r="VFG186" s="984"/>
      <c r="VFH186" s="984"/>
      <c r="VFI186" s="984"/>
      <c r="VFJ186" s="984"/>
      <c r="VFK186" s="984"/>
      <c r="VFL186" s="984"/>
      <c r="VFM186" s="984"/>
      <c r="VFN186" s="984"/>
      <c r="VFO186" s="984"/>
      <c r="VFP186" s="984"/>
      <c r="VFQ186" s="984"/>
      <c r="VFR186" s="984"/>
      <c r="VFS186" s="984"/>
      <c r="VFT186" s="984"/>
      <c r="VFU186" s="984"/>
      <c r="VFV186" s="984"/>
      <c r="VFW186" s="984"/>
      <c r="VFX186" s="984"/>
      <c r="VFY186" s="984"/>
      <c r="VFZ186" s="984"/>
      <c r="VGA186" s="984"/>
      <c r="VGB186" s="984"/>
      <c r="VGC186" s="984"/>
      <c r="VGD186" s="984"/>
      <c r="VGE186" s="984"/>
      <c r="VGF186" s="984"/>
      <c r="VGG186" s="984"/>
      <c r="VGH186" s="984"/>
      <c r="VGI186" s="984"/>
      <c r="VGJ186" s="984"/>
      <c r="VGK186" s="984"/>
      <c r="VGL186" s="984"/>
      <c r="VGM186" s="984"/>
      <c r="VGN186" s="984"/>
      <c r="VGO186" s="984"/>
      <c r="VGP186" s="984"/>
      <c r="VGQ186" s="984"/>
      <c r="VGR186" s="984"/>
      <c r="VGS186" s="984"/>
      <c r="VGT186" s="984"/>
      <c r="VGU186" s="984"/>
      <c r="VGV186" s="984"/>
      <c r="VGW186" s="984"/>
      <c r="VGX186" s="984"/>
      <c r="VGY186" s="984"/>
      <c r="VGZ186" s="984"/>
      <c r="VHA186" s="984"/>
      <c r="VHB186" s="984"/>
      <c r="VHC186" s="984"/>
      <c r="VHD186" s="984"/>
      <c r="VHE186" s="984"/>
      <c r="VHF186" s="984"/>
      <c r="VHG186" s="984"/>
      <c r="VHH186" s="984"/>
      <c r="VHI186" s="984"/>
      <c r="VHJ186" s="984"/>
      <c r="VHK186" s="984"/>
      <c r="VHL186" s="984"/>
      <c r="VHM186" s="984"/>
      <c r="VHN186" s="984"/>
      <c r="VHO186" s="984"/>
      <c r="VHP186" s="984"/>
      <c r="VHQ186" s="984"/>
      <c r="VHR186" s="984"/>
      <c r="VHS186" s="984"/>
      <c r="VHT186" s="984"/>
      <c r="VHU186" s="984"/>
      <c r="VHV186" s="984"/>
      <c r="VHW186" s="984"/>
      <c r="VHX186" s="984"/>
      <c r="VHY186" s="984"/>
      <c r="VHZ186" s="984"/>
      <c r="VIA186" s="984"/>
      <c r="VIB186" s="984"/>
      <c r="VIC186" s="984"/>
      <c r="VID186" s="984"/>
      <c r="VIE186" s="984"/>
      <c r="VIF186" s="984"/>
      <c r="VIG186" s="984"/>
      <c r="VIH186" s="984"/>
      <c r="VII186" s="984"/>
      <c r="VIJ186" s="984"/>
      <c r="VIK186" s="984"/>
      <c r="VIL186" s="984"/>
      <c r="VIM186" s="984"/>
      <c r="VIN186" s="984"/>
      <c r="VIO186" s="984"/>
      <c r="VIP186" s="984"/>
      <c r="VIQ186" s="984"/>
      <c r="VIR186" s="984"/>
      <c r="VIS186" s="984"/>
      <c r="VIT186" s="984"/>
      <c r="VIU186" s="984"/>
      <c r="VIV186" s="984"/>
      <c r="VIW186" s="984"/>
      <c r="VIX186" s="984"/>
      <c r="VIY186" s="984"/>
      <c r="VIZ186" s="984"/>
      <c r="VJA186" s="984"/>
      <c r="VJB186" s="984"/>
      <c r="VJC186" s="984"/>
      <c r="VJD186" s="984"/>
      <c r="VJE186" s="984"/>
      <c r="VJF186" s="984"/>
      <c r="VJG186" s="984"/>
      <c r="VJH186" s="984"/>
      <c r="VJI186" s="984"/>
      <c r="VJJ186" s="984"/>
      <c r="VJK186" s="984"/>
      <c r="VJL186" s="984"/>
      <c r="VJM186" s="984"/>
      <c r="VJN186" s="984"/>
      <c r="VJO186" s="984"/>
      <c r="VJP186" s="984"/>
      <c r="VJQ186" s="984"/>
      <c r="VJR186" s="984"/>
      <c r="VJS186" s="984"/>
      <c r="VJT186" s="984"/>
      <c r="VJU186" s="984"/>
      <c r="VJV186" s="984"/>
      <c r="VJW186" s="984"/>
      <c r="VJX186" s="984"/>
      <c r="VJY186" s="984"/>
      <c r="VJZ186" s="984"/>
      <c r="VKA186" s="984"/>
      <c r="VKB186" s="984"/>
      <c r="VKC186" s="984"/>
      <c r="VKD186" s="984"/>
      <c r="VKE186" s="984"/>
      <c r="VKF186" s="984"/>
      <c r="VKG186" s="984"/>
      <c r="VKH186" s="984"/>
      <c r="VKI186" s="984"/>
      <c r="VKJ186" s="984"/>
      <c r="VKK186" s="984"/>
      <c r="VKL186" s="984"/>
      <c r="VKM186" s="984"/>
      <c r="VKN186" s="984"/>
      <c r="VKO186" s="984"/>
      <c r="VKP186" s="984"/>
      <c r="VKQ186" s="984"/>
      <c r="VKR186" s="984"/>
      <c r="VKS186" s="984"/>
      <c r="VKT186" s="984"/>
      <c r="VKU186" s="984"/>
      <c r="VKV186" s="984"/>
      <c r="VKW186" s="984"/>
      <c r="VKX186" s="984"/>
      <c r="VKY186" s="984"/>
      <c r="VKZ186" s="984"/>
      <c r="VLA186" s="984"/>
      <c r="VLB186" s="984"/>
      <c r="VLC186" s="984"/>
      <c r="VLD186" s="984"/>
      <c r="VLE186" s="984"/>
      <c r="VLF186" s="984"/>
      <c r="VLG186" s="984"/>
      <c r="VLH186" s="984"/>
      <c r="VLI186" s="984"/>
      <c r="VLJ186" s="984"/>
      <c r="VLK186" s="984"/>
      <c r="VLL186" s="984"/>
      <c r="VLM186" s="984"/>
      <c r="VLN186" s="984"/>
      <c r="VLO186" s="984"/>
      <c r="VLP186" s="984"/>
      <c r="VLQ186" s="984"/>
      <c r="VLR186" s="984"/>
      <c r="VLS186" s="984"/>
      <c r="VLT186" s="984"/>
      <c r="VLU186" s="984"/>
      <c r="VLV186" s="984"/>
      <c r="VLW186" s="984"/>
      <c r="VLX186" s="984"/>
      <c r="VLY186" s="984"/>
      <c r="VLZ186" s="984"/>
      <c r="VMA186" s="984"/>
      <c r="VMB186" s="984"/>
      <c r="VMC186" s="984"/>
      <c r="VMD186" s="984"/>
      <c r="VME186" s="984"/>
      <c r="VMF186" s="984"/>
      <c r="VMG186" s="984"/>
      <c r="VMH186" s="984"/>
      <c r="VMI186" s="984"/>
      <c r="VMJ186" s="984"/>
      <c r="VMK186" s="984"/>
      <c r="VML186" s="984"/>
      <c r="VMM186" s="984"/>
      <c r="VMN186" s="984"/>
      <c r="VMO186" s="984"/>
      <c r="VMP186" s="984"/>
      <c r="VMQ186" s="984"/>
      <c r="VMR186" s="984"/>
      <c r="VMS186" s="984"/>
      <c r="VMT186" s="984"/>
      <c r="VMU186" s="984"/>
      <c r="VMV186" s="984"/>
      <c r="VMW186" s="984"/>
      <c r="VMX186" s="984"/>
      <c r="VMY186" s="984"/>
      <c r="VMZ186" s="984"/>
      <c r="VNA186" s="984"/>
      <c r="VNB186" s="984"/>
      <c r="VNC186" s="984"/>
      <c r="VND186" s="984"/>
      <c r="VNE186" s="984"/>
      <c r="VNF186" s="984"/>
      <c r="VNG186" s="984"/>
      <c r="VNH186" s="984"/>
      <c r="VNI186" s="984"/>
      <c r="VNJ186" s="984"/>
      <c r="VNK186" s="984"/>
      <c r="VNL186" s="984"/>
      <c r="VNM186" s="984"/>
      <c r="VNN186" s="984"/>
      <c r="VNO186" s="984"/>
      <c r="VNP186" s="984"/>
      <c r="VNQ186" s="984"/>
      <c r="VNR186" s="984"/>
      <c r="VNS186" s="984"/>
      <c r="VNT186" s="984"/>
      <c r="VNU186" s="984"/>
      <c r="VNV186" s="984"/>
      <c r="VNW186" s="984"/>
      <c r="VNX186" s="984"/>
      <c r="VNY186" s="984"/>
      <c r="VNZ186" s="984"/>
      <c r="VOA186" s="984"/>
      <c r="VOB186" s="984"/>
      <c r="VOC186" s="984"/>
      <c r="VOD186" s="984"/>
      <c r="VOE186" s="984"/>
      <c r="VOF186" s="984"/>
      <c r="VOG186" s="984"/>
      <c r="VOH186" s="984"/>
      <c r="VOI186" s="984"/>
      <c r="VOJ186" s="984"/>
      <c r="VOK186" s="984"/>
      <c r="VOL186" s="984"/>
      <c r="VOM186" s="984"/>
      <c r="VON186" s="984"/>
      <c r="VOO186" s="984"/>
      <c r="VOP186" s="984"/>
      <c r="VOQ186" s="984"/>
      <c r="VOR186" s="984"/>
      <c r="VOS186" s="984"/>
      <c r="VOT186" s="984"/>
      <c r="VOU186" s="984"/>
      <c r="VOV186" s="984"/>
      <c r="VOW186" s="984"/>
      <c r="VOX186" s="984"/>
      <c r="VOY186" s="984"/>
      <c r="VOZ186" s="984"/>
      <c r="VPA186" s="984"/>
      <c r="VPB186" s="984"/>
      <c r="VPC186" s="984"/>
      <c r="VPD186" s="984"/>
      <c r="VPE186" s="984"/>
      <c r="VPF186" s="984"/>
      <c r="VPG186" s="984"/>
      <c r="VPH186" s="984"/>
      <c r="VPI186" s="984"/>
      <c r="VPJ186" s="984"/>
      <c r="VPK186" s="984"/>
      <c r="VPL186" s="984"/>
      <c r="VPM186" s="984"/>
      <c r="VPN186" s="984"/>
      <c r="VPO186" s="984"/>
      <c r="VPP186" s="984"/>
      <c r="VPQ186" s="984"/>
      <c r="VPR186" s="984"/>
      <c r="VPS186" s="984"/>
      <c r="VPT186" s="984"/>
      <c r="VPU186" s="984"/>
      <c r="VPV186" s="984"/>
      <c r="VPW186" s="984"/>
      <c r="VPX186" s="984"/>
      <c r="VPY186" s="984"/>
      <c r="VPZ186" s="984"/>
      <c r="VQA186" s="984"/>
      <c r="VQB186" s="984"/>
      <c r="VQC186" s="984"/>
      <c r="VQD186" s="984"/>
      <c r="VQE186" s="984"/>
      <c r="VQF186" s="984"/>
      <c r="VQG186" s="984"/>
      <c r="VQH186" s="984"/>
      <c r="VQI186" s="984"/>
      <c r="VQJ186" s="984"/>
      <c r="VQK186" s="984"/>
      <c r="VQL186" s="984"/>
      <c r="VQM186" s="984"/>
      <c r="VQN186" s="984"/>
      <c r="VQO186" s="984"/>
      <c r="VQP186" s="984"/>
      <c r="VQQ186" s="984"/>
      <c r="VQR186" s="984"/>
      <c r="VQS186" s="984"/>
      <c r="VQT186" s="984"/>
      <c r="VQU186" s="984"/>
      <c r="VQV186" s="984"/>
      <c r="VQW186" s="984"/>
      <c r="VQX186" s="984"/>
      <c r="VQY186" s="984"/>
      <c r="VQZ186" s="984"/>
      <c r="VRA186" s="984"/>
      <c r="VRB186" s="984"/>
      <c r="VRC186" s="984"/>
      <c r="VRD186" s="984"/>
      <c r="VRE186" s="984"/>
      <c r="VRF186" s="984"/>
      <c r="VRG186" s="984"/>
      <c r="VRH186" s="984"/>
      <c r="VRI186" s="984"/>
      <c r="VRJ186" s="984"/>
      <c r="VRK186" s="984"/>
      <c r="VRL186" s="984"/>
      <c r="VRM186" s="984"/>
      <c r="VRN186" s="984"/>
      <c r="VRO186" s="984"/>
      <c r="VRP186" s="984"/>
      <c r="VRQ186" s="984"/>
      <c r="VRR186" s="984"/>
      <c r="VRS186" s="984"/>
      <c r="VRT186" s="984"/>
      <c r="VRU186" s="984"/>
      <c r="VRV186" s="984"/>
      <c r="VRW186" s="984"/>
      <c r="VRX186" s="984"/>
      <c r="VRY186" s="984"/>
      <c r="VRZ186" s="984"/>
      <c r="VSA186" s="984"/>
      <c r="VSB186" s="984"/>
      <c r="VSC186" s="984"/>
      <c r="VSD186" s="984"/>
      <c r="VSE186" s="984"/>
      <c r="VSF186" s="984"/>
      <c r="VSG186" s="984"/>
      <c r="VSH186" s="984"/>
      <c r="VSI186" s="984"/>
      <c r="VSJ186" s="984"/>
      <c r="VSK186" s="984"/>
      <c r="VSL186" s="984"/>
      <c r="VSM186" s="984"/>
      <c r="VSN186" s="984"/>
      <c r="VSO186" s="984"/>
      <c r="VSP186" s="984"/>
      <c r="VSQ186" s="984"/>
      <c r="VSR186" s="984"/>
      <c r="VSS186" s="984"/>
      <c r="VST186" s="984"/>
      <c r="VSU186" s="984"/>
      <c r="VSV186" s="984"/>
      <c r="VSW186" s="984"/>
      <c r="VSX186" s="984"/>
      <c r="VSY186" s="984"/>
      <c r="VSZ186" s="984"/>
      <c r="VTA186" s="984"/>
      <c r="VTB186" s="984"/>
      <c r="VTC186" s="984"/>
      <c r="VTD186" s="984"/>
      <c r="VTE186" s="984"/>
      <c r="VTF186" s="984"/>
      <c r="VTG186" s="984"/>
      <c r="VTH186" s="984"/>
      <c r="VTI186" s="984"/>
      <c r="VTJ186" s="984"/>
      <c r="VTK186" s="984"/>
      <c r="VTL186" s="984"/>
      <c r="VTM186" s="984"/>
      <c r="VTN186" s="984"/>
      <c r="VTO186" s="984"/>
      <c r="VTP186" s="984"/>
      <c r="VTQ186" s="984"/>
      <c r="VTR186" s="984"/>
      <c r="VTS186" s="984"/>
      <c r="VTT186" s="984"/>
      <c r="VTU186" s="984"/>
      <c r="VTV186" s="984"/>
      <c r="VTW186" s="984"/>
      <c r="VTX186" s="984"/>
      <c r="VTY186" s="984"/>
      <c r="VTZ186" s="984"/>
      <c r="VUA186" s="984"/>
      <c r="VUB186" s="984"/>
      <c r="VUC186" s="984"/>
      <c r="VUD186" s="984"/>
      <c r="VUE186" s="984"/>
      <c r="VUF186" s="984"/>
      <c r="VUG186" s="984"/>
      <c r="VUH186" s="984"/>
      <c r="VUI186" s="984"/>
      <c r="VUJ186" s="984"/>
      <c r="VUK186" s="984"/>
      <c r="VUL186" s="984"/>
      <c r="VUM186" s="984"/>
      <c r="VUN186" s="984"/>
      <c r="VUO186" s="984"/>
      <c r="VUP186" s="984"/>
      <c r="VUQ186" s="984"/>
      <c r="VUR186" s="984"/>
      <c r="VUS186" s="984"/>
      <c r="VUT186" s="984"/>
      <c r="VUU186" s="984"/>
      <c r="VUV186" s="984"/>
      <c r="VUW186" s="984"/>
      <c r="VUX186" s="984"/>
      <c r="VUY186" s="984"/>
      <c r="VUZ186" s="984"/>
      <c r="VVA186" s="984"/>
      <c r="VVB186" s="984"/>
      <c r="VVC186" s="984"/>
      <c r="VVD186" s="984"/>
      <c r="VVE186" s="984"/>
      <c r="VVF186" s="984"/>
      <c r="VVG186" s="984"/>
      <c r="VVH186" s="984"/>
      <c r="VVI186" s="984"/>
      <c r="VVJ186" s="984"/>
      <c r="VVK186" s="984"/>
      <c r="VVL186" s="984"/>
      <c r="VVM186" s="984"/>
      <c r="VVN186" s="984"/>
      <c r="VVO186" s="984"/>
      <c r="VVP186" s="984"/>
      <c r="VVQ186" s="984"/>
      <c r="VVR186" s="984"/>
      <c r="VVS186" s="984"/>
      <c r="VVT186" s="984"/>
      <c r="VVU186" s="984"/>
      <c r="VVV186" s="984"/>
      <c r="VVW186" s="984"/>
      <c r="VVX186" s="984"/>
      <c r="VVY186" s="984"/>
      <c r="VVZ186" s="984"/>
      <c r="VWA186" s="984"/>
      <c r="VWB186" s="984"/>
      <c r="VWC186" s="984"/>
      <c r="VWD186" s="984"/>
      <c r="VWE186" s="984"/>
      <c r="VWF186" s="984"/>
      <c r="VWG186" s="984"/>
      <c r="VWH186" s="984"/>
      <c r="VWI186" s="984"/>
      <c r="VWJ186" s="984"/>
      <c r="VWK186" s="984"/>
      <c r="VWL186" s="984"/>
      <c r="VWM186" s="984"/>
      <c r="VWN186" s="984"/>
      <c r="VWO186" s="984"/>
      <c r="VWP186" s="984"/>
      <c r="VWQ186" s="984"/>
      <c r="VWR186" s="984"/>
      <c r="VWS186" s="984"/>
      <c r="VWT186" s="984"/>
      <c r="VWU186" s="984"/>
      <c r="VWV186" s="984"/>
      <c r="VWW186" s="984"/>
      <c r="VWX186" s="984"/>
      <c r="VWY186" s="984"/>
      <c r="VWZ186" s="984"/>
      <c r="VXA186" s="984"/>
      <c r="VXB186" s="984"/>
      <c r="VXC186" s="984"/>
      <c r="VXD186" s="984"/>
      <c r="VXE186" s="984"/>
      <c r="VXF186" s="984"/>
      <c r="VXG186" s="984"/>
      <c r="VXH186" s="984"/>
      <c r="VXI186" s="984"/>
      <c r="VXJ186" s="984"/>
      <c r="VXK186" s="984"/>
      <c r="VXL186" s="984"/>
      <c r="VXM186" s="984"/>
      <c r="VXN186" s="984"/>
      <c r="VXO186" s="984"/>
      <c r="VXP186" s="984"/>
      <c r="VXQ186" s="984"/>
      <c r="VXR186" s="984"/>
      <c r="VXS186" s="984"/>
      <c r="VXT186" s="984"/>
      <c r="VXU186" s="984"/>
      <c r="VXV186" s="984"/>
      <c r="VXW186" s="984"/>
      <c r="VXX186" s="984"/>
      <c r="VXY186" s="984"/>
      <c r="VXZ186" s="984"/>
      <c r="VYA186" s="984"/>
      <c r="VYB186" s="984"/>
      <c r="VYC186" s="984"/>
      <c r="VYD186" s="984"/>
      <c r="VYE186" s="984"/>
      <c r="VYF186" s="984"/>
      <c r="VYG186" s="984"/>
      <c r="VYH186" s="984"/>
      <c r="VYI186" s="984"/>
      <c r="VYJ186" s="984"/>
      <c r="VYK186" s="984"/>
      <c r="VYL186" s="984"/>
      <c r="VYM186" s="984"/>
      <c r="VYN186" s="984"/>
      <c r="VYO186" s="984"/>
      <c r="VYP186" s="984"/>
      <c r="VYQ186" s="984"/>
      <c r="VYR186" s="984"/>
      <c r="VYS186" s="984"/>
      <c r="VYT186" s="984"/>
      <c r="VYU186" s="984"/>
      <c r="VYV186" s="984"/>
      <c r="VYW186" s="984"/>
      <c r="VYX186" s="984"/>
      <c r="VYY186" s="984"/>
      <c r="VYZ186" s="984"/>
      <c r="VZA186" s="984"/>
      <c r="VZB186" s="984"/>
      <c r="VZC186" s="984"/>
      <c r="VZD186" s="984"/>
      <c r="VZE186" s="984"/>
      <c r="VZF186" s="984"/>
      <c r="VZG186" s="984"/>
      <c r="VZH186" s="984"/>
      <c r="VZI186" s="984"/>
      <c r="VZJ186" s="984"/>
      <c r="VZK186" s="984"/>
      <c r="VZL186" s="984"/>
      <c r="VZM186" s="984"/>
      <c r="VZN186" s="984"/>
      <c r="VZO186" s="984"/>
      <c r="VZP186" s="984"/>
      <c r="VZQ186" s="984"/>
      <c r="VZR186" s="984"/>
      <c r="VZS186" s="984"/>
      <c r="VZT186" s="984"/>
      <c r="VZU186" s="984"/>
      <c r="VZV186" s="984"/>
      <c r="VZW186" s="984"/>
      <c r="VZX186" s="984"/>
      <c r="VZY186" s="984"/>
      <c r="VZZ186" s="984"/>
      <c r="WAA186" s="984"/>
      <c r="WAB186" s="984"/>
      <c r="WAC186" s="984"/>
      <c r="WAD186" s="984"/>
      <c r="WAE186" s="984"/>
      <c r="WAF186" s="984"/>
      <c r="WAG186" s="984"/>
      <c r="WAH186" s="984"/>
      <c r="WAI186" s="984"/>
      <c r="WAJ186" s="984"/>
      <c r="WAK186" s="984"/>
      <c r="WAL186" s="984"/>
      <c r="WAM186" s="984"/>
      <c r="WAN186" s="984"/>
      <c r="WAO186" s="984"/>
      <c r="WAP186" s="984"/>
      <c r="WAQ186" s="984"/>
      <c r="WAR186" s="984"/>
      <c r="WAS186" s="984"/>
      <c r="WAT186" s="984"/>
      <c r="WAU186" s="984"/>
      <c r="WAV186" s="984"/>
      <c r="WAW186" s="984"/>
      <c r="WAX186" s="984"/>
      <c r="WAY186" s="984"/>
      <c r="WAZ186" s="984"/>
      <c r="WBA186" s="984"/>
      <c r="WBB186" s="984"/>
      <c r="WBC186" s="984"/>
      <c r="WBD186" s="984"/>
      <c r="WBE186" s="984"/>
      <c r="WBF186" s="984"/>
      <c r="WBG186" s="984"/>
      <c r="WBH186" s="984"/>
      <c r="WBI186" s="984"/>
      <c r="WBJ186" s="984"/>
      <c r="WBK186" s="984"/>
      <c r="WBL186" s="984"/>
      <c r="WBM186" s="984"/>
      <c r="WBN186" s="984"/>
      <c r="WBO186" s="984"/>
      <c r="WBP186" s="984"/>
      <c r="WBQ186" s="984"/>
      <c r="WBR186" s="984"/>
      <c r="WBS186" s="984"/>
      <c r="WBT186" s="984"/>
      <c r="WBU186" s="984"/>
      <c r="WBV186" s="984"/>
      <c r="WBW186" s="984"/>
      <c r="WBX186" s="984"/>
      <c r="WBY186" s="984"/>
      <c r="WBZ186" s="984"/>
      <c r="WCA186" s="984"/>
      <c r="WCB186" s="984"/>
      <c r="WCC186" s="984"/>
      <c r="WCD186" s="984"/>
      <c r="WCE186" s="984"/>
      <c r="WCF186" s="984"/>
      <c r="WCG186" s="984"/>
      <c r="WCH186" s="984"/>
      <c r="WCI186" s="984"/>
      <c r="WCJ186" s="984"/>
      <c r="WCK186" s="984"/>
      <c r="WCL186" s="984"/>
      <c r="WCM186" s="984"/>
      <c r="WCN186" s="984"/>
      <c r="WCO186" s="984"/>
      <c r="WCP186" s="984"/>
      <c r="WCQ186" s="984"/>
      <c r="WCR186" s="984"/>
      <c r="WCS186" s="984"/>
      <c r="WCT186" s="984"/>
      <c r="WCU186" s="984"/>
      <c r="WCV186" s="984"/>
      <c r="WCW186" s="984"/>
      <c r="WCX186" s="984"/>
      <c r="WCY186" s="984"/>
      <c r="WCZ186" s="984"/>
      <c r="WDA186" s="984"/>
      <c r="WDB186" s="984"/>
      <c r="WDC186" s="984"/>
      <c r="WDD186" s="984"/>
      <c r="WDE186" s="984"/>
      <c r="WDF186" s="984"/>
      <c r="WDG186" s="984"/>
      <c r="WDH186" s="984"/>
      <c r="WDI186" s="984"/>
      <c r="WDJ186" s="984"/>
      <c r="WDK186" s="984"/>
      <c r="WDL186" s="984"/>
      <c r="WDM186" s="984"/>
      <c r="WDN186" s="984"/>
      <c r="WDO186" s="984"/>
      <c r="WDP186" s="984"/>
      <c r="WDQ186" s="984"/>
      <c r="WDR186" s="984"/>
      <c r="WDS186" s="984"/>
      <c r="WDT186" s="984"/>
      <c r="WDU186" s="984"/>
      <c r="WDV186" s="984"/>
      <c r="WDW186" s="984"/>
      <c r="WDX186" s="984"/>
      <c r="WDY186" s="984"/>
      <c r="WDZ186" s="984"/>
      <c r="WEA186" s="984"/>
      <c r="WEB186" s="984"/>
      <c r="WEC186" s="984"/>
      <c r="WED186" s="984"/>
      <c r="WEE186" s="984"/>
      <c r="WEF186" s="984"/>
      <c r="WEG186" s="984"/>
      <c r="WEH186" s="984"/>
      <c r="WEI186" s="984"/>
      <c r="WEJ186" s="984"/>
      <c r="WEK186" s="984"/>
      <c r="WEL186" s="984"/>
      <c r="WEM186" s="984"/>
      <c r="WEN186" s="984"/>
      <c r="WEO186" s="984"/>
      <c r="WEP186" s="984"/>
      <c r="WEQ186" s="984"/>
      <c r="WER186" s="984"/>
      <c r="WES186" s="984"/>
      <c r="WET186" s="984"/>
      <c r="WEU186" s="984"/>
      <c r="WEV186" s="984"/>
      <c r="WEW186" s="984"/>
      <c r="WEX186" s="984"/>
      <c r="WEY186" s="984"/>
      <c r="WEZ186" s="984"/>
      <c r="WFA186" s="984"/>
      <c r="WFB186" s="984"/>
      <c r="WFC186" s="984"/>
      <c r="WFD186" s="984"/>
      <c r="WFE186" s="984"/>
      <c r="WFF186" s="984"/>
      <c r="WFG186" s="984"/>
      <c r="WFH186" s="984"/>
      <c r="WFI186" s="984"/>
      <c r="WFJ186" s="984"/>
      <c r="WFK186" s="984"/>
      <c r="WFL186" s="984"/>
      <c r="WFM186" s="984"/>
      <c r="WFN186" s="984"/>
      <c r="WFO186" s="984"/>
      <c r="WFP186" s="984"/>
      <c r="WFQ186" s="984"/>
      <c r="WFR186" s="984"/>
      <c r="WFS186" s="984"/>
      <c r="WFT186" s="984"/>
      <c r="WFU186" s="984"/>
      <c r="WFV186" s="984"/>
      <c r="WFW186" s="984"/>
      <c r="WFX186" s="984"/>
      <c r="WFY186" s="984"/>
      <c r="WFZ186" s="984"/>
      <c r="WGA186" s="984"/>
      <c r="WGB186" s="984"/>
      <c r="WGC186" s="984"/>
      <c r="WGD186" s="984"/>
      <c r="WGE186" s="984"/>
      <c r="WGF186" s="984"/>
      <c r="WGG186" s="984"/>
      <c r="WGH186" s="984"/>
      <c r="WGI186" s="984"/>
      <c r="WGJ186" s="984"/>
      <c r="WGK186" s="984"/>
      <c r="WGL186" s="984"/>
      <c r="WGM186" s="984"/>
      <c r="WGN186" s="984"/>
      <c r="WGO186" s="984"/>
      <c r="WGP186" s="984"/>
      <c r="WGQ186" s="984"/>
      <c r="WGR186" s="984"/>
      <c r="WGS186" s="984"/>
      <c r="WGT186" s="984"/>
      <c r="WGU186" s="984"/>
      <c r="WGV186" s="984"/>
      <c r="WGW186" s="984"/>
      <c r="WGX186" s="984"/>
      <c r="WGY186" s="984"/>
      <c r="WGZ186" s="984"/>
      <c r="WHA186" s="984"/>
      <c r="WHB186" s="984"/>
      <c r="WHC186" s="984"/>
      <c r="WHD186" s="984"/>
      <c r="WHE186" s="984"/>
      <c r="WHF186" s="984"/>
      <c r="WHG186" s="984"/>
      <c r="WHH186" s="984"/>
      <c r="WHI186" s="984"/>
      <c r="WHJ186" s="984"/>
      <c r="WHK186" s="984"/>
      <c r="WHL186" s="984"/>
      <c r="WHM186" s="984"/>
      <c r="WHN186" s="984"/>
      <c r="WHO186" s="984"/>
      <c r="WHP186" s="984"/>
      <c r="WHQ186" s="984"/>
      <c r="WHR186" s="984"/>
      <c r="WHS186" s="984"/>
      <c r="WHT186" s="984"/>
      <c r="WHU186" s="984"/>
      <c r="WHV186" s="984"/>
      <c r="WHW186" s="984"/>
      <c r="WHX186" s="984"/>
      <c r="WHY186" s="984"/>
      <c r="WHZ186" s="984"/>
      <c r="WIA186" s="984"/>
      <c r="WIB186" s="984"/>
      <c r="WIC186" s="984"/>
      <c r="WID186" s="984"/>
      <c r="WIE186" s="984"/>
      <c r="WIF186" s="984"/>
      <c r="WIG186" s="984"/>
      <c r="WIH186" s="984"/>
      <c r="WII186" s="984"/>
      <c r="WIJ186" s="984"/>
      <c r="WIK186" s="984"/>
      <c r="WIL186" s="984"/>
      <c r="WIM186" s="984"/>
      <c r="WIN186" s="984"/>
      <c r="WIO186" s="984"/>
      <c r="WIP186" s="984"/>
      <c r="WIQ186" s="984"/>
      <c r="WIR186" s="984"/>
      <c r="WIS186" s="984"/>
      <c r="WIT186" s="984"/>
      <c r="WIU186" s="984"/>
      <c r="WIV186" s="984"/>
      <c r="WIW186" s="984"/>
      <c r="WIX186" s="984"/>
      <c r="WIY186" s="984"/>
      <c r="WIZ186" s="984"/>
      <c r="WJA186" s="984"/>
      <c r="WJB186" s="984"/>
      <c r="WJC186" s="984"/>
      <c r="WJD186" s="984"/>
      <c r="WJE186" s="984"/>
      <c r="WJF186" s="984"/>
      <c r="WJG186" s="984"/>
      <c r="WJH186" s="984"/>
      <c r="WJI186" s="984"/>
      <c r="WJJ186" s="984"/>
      <c r="WJK186" s="984"/>
      <c r="WJL186" s="984"/>
      <c r="WJM186" s="984"/>
      <c r="WJN186" s="984"/>
      <c r="WJO186" s="984"/>
      <c r="WJP186" s="984"/>
      <c r="WJQ186" s="984"/>
      <c r="WJR186" s="984"/>
      <c r="WJS186" s="984"/>
      <c r="WJT186" s="984"/>
      <c r="WJU186" s="984"/>
      <c r="WJV186" s="984"/>
      <c r="WJW186" s="984"/>
      <c r="WJX186" s="984"/>
      <c r="WJY186" s="984"/>
      <c r="WJZ186" s="984"/>
      <c r="WKA186" s="984"/>
      <c r="WKB186" s="984"/>
      <c r="WKC186" s="984"/>
      <c r="WKD186" s="984"/>
      <c r="WKE186" s="984"/>
      <c r="WKF186" s="984"/>
      <c r="WKG186" s="984"/>
      <c r="WKH186" s="984"/>
      <c r="WKI186" s="984"/>
      <c r="WKJ186" s="984"/>
      <c r="WKK186" s="984"/>
      <c r="WKL186" s="984"/>
      <c r="WKM186" s="984"/>
      <c r="WKN186" s="984"/>
      <c r="WKO186" s="984"/>
      <c r="WKP186" s="984"/>
      <c r="WKQ186" s="984"/>
      <c r="WKR186" s="984"/>
      <c r="WKS186" s="984"/>
      <c r="WKT186" s="984"/>
      <c r="WKU186" s="984"/>
      <c r="WKV186" s="984"/>
      <c r="WKW186" s="984"/>
      <c r="WKX186" s="984"/>
      <c r="WKY186" s="984"/>
      <c r="WKZ186" s="984"/>
      <c r="WLA186" s="984"/>
      <c r="WLB186" s="984"/>
      <c r="WLC186" s="984"/>
      <c r="WLD186" s="984"/>
      <c r="WLE186" s="984"/>
      <c r="WLF186" s="984"/>
      <c r="WLG186" s="984"/>
      <c r="WLH186" s="984"/>
      <c r="WLI186" s="984"/>
      <c r="WLJ186" s="984"/>
      <c r="WLK186" s="984"/>
      <c r="WLL186" s="984"/>
      <c r="WLM186" s="984"/>
      <c r="WLN186" s="984"/>
      <c r="WLO186" s="984"/>
      <c r="WLP186" s="984"/>
      <c r="WLQ186" s="984"/>
      <c r="WLR186" s="984"/>
      <c r="WLS186" s="984"/>
      <c r="WLT186" s="984"/>
      <c r="WLU186" s="984"/>
      <c r="WLV186" s="984"/>
      <c r="WLW186" s="984"/>
      <c r="WLX186" s="984"/>
      <c r="WLY186" s="984"/>
      <c r="WLZ186" s="984"/>
      <c r="WMA186" s="984"/>
      <c r="WMB186" s="984"/>
      <c r="WMC186" s="984"/>
      <c r="WMD186" s="984"/>
      <c r="WME186" s="984"/>
      <c r="WMF186" s="984"/>
      <c r="WMG186" s="984"/>
      <c r="WMH186" s="984"/>
      <c r="WMI186" s="984"/>
      <c r="WMJ186" s="984"/>
      <c r="WMK186" s="984"/>
      <c r="WML186" s="984"/>
      <c r="WMM186" s="984"/>
      <c r="WMN186" s="984"/>
      <c r="WMO186" s="984"/>
      <c r="WMP186" s="984"/>
      <c r="WMQ186" s="984"/>
      <c r="WMR186" s="984"/>
      <c r="WMS186" s="984"/>
      <c r="WMT186" s="984"/>
      <c r="WMU186" s="984"/>
      <c r="WMV186" s="984"/>
      <c r="WMW186" s="984"/>
      <c r="WMX186" s="984"/>
      <c r="WMY186" s="984"/>
      <c r="WMZ186" s="984"/>
      <c r="WNA186" s="984"/>
      <c r="WNB186" s="984"/>
      <c r="WNC186" s="984"/>
      <c r="WND186" s="984"/>
      <c r="WNE186" s="984"/>
      <c r="WNF186" s="984"/>
      <c r="WNG186" s="984"/>
      <c r="WNH186" s="984"/>
      <c r="WNI186" s="984"/>
      <c r="WNJ186" s="984"/>
      <c r="WNK186" s="984"/>
      <c r="WNL186" s="984"/>
      <c r="WNM186" s="984"/>
      <c r="WNN186" s="984"/>
      <c r="WNO186" s="984"/>
      <c r="WNP186" s="984"/>
      <c r="WNQ186" s="984"/>
      <c r="WNR186" s="984"/>
      <c r="WNS186" s="984"/>
      <c r="WNT186" s="984"/>
      <c r="WNU186" s="984"/>
      <c r="WNV186" s="984"/>
      <c r="WNW186" s="984"/>
      <c r="WNX186" s="984"/>
      <c r="WNY186" s="984"/>
      <c r="WNZ186" s="984"/>
      <c r="WOA186" s="984"/>
      <c r="WOB186" s="984"/>
      <c r="WOC186" s="984"/>
      <c r="WOD186" s="984"/>
      <c r="WOE186" s="984"/>
      <c r="WOF186" s="984"/>
      <c r="WOG186" s="984"/>
      <c r="WOH186" s="984"/>
      <c r="WOI186" s="984"/>
      <c r="WOJ186" s="984"/>
      <c r="WOK186" s="984"/>
      <c r="WOL186" s="984"/>
      <c r="WOM186" s="984"/>
      <c r="WON186" s="984"/>
      <c r="WOO186" s="984"/>
      <c r="WOP186" s="984"/>
      <c r="WOQ186" s="984"/>
      <c r="WOR186" s="984"/>
      <c r="WOS186" s="984"/>
      <c r="WOT186" s="984"/>
      <c r="WOU186" s="984"/>
      <c r="WOV186" s="984"/>
      <c r="WOW186" s="984"/>
      <c r="WOX186" s="984"/>
      <c r="WOY186" s="984"/>
      <c r="WOZ186" s="984"/>
      <c r="WPA186" s="984"/>
      <c r="WPB186" s="984"/>
      <c r="WPC186" s="984"/>
      <c r="WPD186" s="984"/>
      <c r="WPE186" s="984"/>
      <c r="WPF186" s="984"/>
      <c r="WPG186" s="984"/>
      <c r="WPH186" s="984"/>
      <c r="WPI186" s="984"/>
      <c r="WPJ186" s="984"/>
      <c r="WPK186" s="984"/>
      <c r="WPL186" s="984"/>
      <c r="WPM186" s="984"/>
      <c r="WPN186" s="984"/>
      <c r="WPO186" s="984"/>
      <c r="WPP186" s="984"/>
      <c r="WPQ186" s="984"/>
      <c r="WPR186" s="984"/>
      <c r="WPS186" s="984"/>
      <c r="WPT186" s="984"/>
      <c r="WPU186" s="984"/>
      <c r="WPV186" s="984"/>
      <c r="WPW186" s="984"/>
      <c r="WPX186" s="984"/>
      <c r="WPY186" s="984"/>
      <c r="WPZ186" s="984"/>
      <c r="WQA186" s="984"/>
      <c r="WQB186" s="984"/>
      <c r="WQC186" s="984"/>
      <c r="WQD186" s="984"/>
      <c r="WQE186" s="984"/>
      <c r="WQF186" s="984"/>
      <c r="WQG186" s="984"/>
      <c r="WQH186" s="984"/>
      <c r="WQI186" s="984"/>
      <c r="WQJ186" s="984"/>
      <c r="WQK186" s="984"/>
      <c r="WQL186" s="984"/>
      <c r="WQM186" s="984"/>
      <c r="WQN186" s="984"/>
      <c r="WQO186" s="984"/>
      <c r="WQP186" s="984"/>
      <c r="WQQ186" s="984"/>
      <c r="WQR186" s="984"/>
      <c r="WQS186" s="984"/>
      <c r="WQT186" s="984"/>
      <c r="WQU186" s="984"/>
      <c r="WQV186" s="984"/>
      <c r="WQW186" s="984"/>
      <c r="WQX186" s="984"/>
      <c r="WQY186" s="984"/>
      <c r="WQZ186" s="984"/>
      <c r="WRA186" s="984"/>
      <c r="WRB186" s="984"/>
      <c r="WRC186" s="984"/>
      <c r="WRD186" s="984"/>
      <c r="WRE186" s="984"/>
      <c r="WRF186" s="984"/>
      <c r="WRG186" s="984"/>
      <c r="WRH186" s="984"/>
      <c r="WRI186" s="984"/>
      <c r="WRJ186" s="984"/>
      <c r="WRK186" s="984"/>
      <c r="WRL186" s="984"/>
      <c r="WRM186" s="984"/>
      <c r="WRN186" s="984"/>
      <c r="WRO186" s="984"/>
      <c r="WRP186" s="984"/>
      <c r="WRQ186" s="984"/>
      <c r="WRR186" s="984"/>
      <c r="WRS186" s="984"/>
      <c r="WRT186" s="984"/>
      <c r="WRU186" s="984"/>
      <c r="WRV186" s="984"/>
      <c r="WRW186" s="984"/>
      <c r="WRX186" s="984"/>
      <c r="WRY186" s="984"/>
      <c r="WRZ186" s="984"/>
      <c r="WSA186" s="984"/>
      <c r="WSB186" s="984"/>
      <c r="WSC186" s="984"/>
      <c r="WSD186" s="984"/>
      <c r="WSE186" s="984"/>
      <c r="WSF186" s="984"/>
      <c r="WSG186" s="984"/>
      <c r="WSH186" s="984"/>
      <c r="WSI186" s="984"/>
      <c r="WSJ186" s="984"/>
      <c r="WSK186" s="984"/>
      <c r="WSL186" s="984"/>
      <c r="WSM186" s="984"/>
      <c r="WSN186" s="984"/>
      <c r="WSO186" s="984"/>
      <c r="WSP186" s="984"/>
      <c r="WSQ186" s="984"/>
      <c r="WSR186" s="984"/>
      <c r="WSS186" s="984"/>
      <c r="WST186" s="984"/>
      <c r="WSU186" s="984"/>
      <c r="WSV186" s="984"/>
      <c r="WSW186" s="984"/>
      <c r="WSX186" s="984"/>
      <c r="WSY186" s="984"/>
      <c r="WSZ186" s="984"/>
      <c r="WTA186" s="984"/>
      <c r="WTB186" s="984"/>
      <c r="WTC186" s="984"/>
      <c r="WTD186" s="984"/>
      <c r="WTE186" s="984"/>
      <c r="WTF186" s="984"/>
      <c r="WTG186" s="984"/>
      <c r="WTH186" s="984"/>
      <c r="WTI186" s="984"/>
      <c r="WTJ186" s="984"/>
      <c r="WTK186" s="984"/>
      <c r="WTL186" s="984"/>
      <c r="WTM186" s="984"/>
      <c r="WTN186" s="984"/>
      <c r="WTO186" s="984"/>
      <c r="WTP186" s="984"/>
      <c r="WTQ186" s="984"/>
      <c r="WTR186" s="984"/>
      <c r="WTS186" s="984"/>
      <c r="WTT186" s="984"/>
      <c r="WTU186" s="984"/>
      <c r="WTV186" s="984"/>
      <c r="WTW186" s="984"/>
      <c r="WTX186" s="984"/>
      <c r="WTY186" s="984"/>
      <c r="WTZ186" s="984"/>
      <c r="WUA186" s="984"/>
      <c r="WUB186" s="984"/>
      <c r="WUC186" s="984"/>
      <c r="WUD186" s="984"/>
      <c r="WUE186" s="984"/>
      <c r="WUF186" s="984"/>
      <c r="WUG186" s="984"/>
      <c r="WUH186" s="984"/>
      <c r="WUI186" s="984"/>
      <c r="WUJ186" s="984"/>
      <c r="WUK186" s="984"/>
      <c r="WUL186" s="984"/>
      <c r="WUM186" s="984"/>
      <c r="WUN186" s="984"/>
      <c r="WUO186" s="984"/>
      <c r="WUP186" s="984"/>
      <c r="WUQ186" s="984"/>
      <c r="WUR186" s="984"/>
      <c r="WUS186" s="984"/>
      <c r="WUT186" s="984"/>
      <c r="WUU186" s="984"/>
      <c r="WUV186" s="984"/>
      <c r="WUW186" s="984"/>
      <c r="WUX186" s="984"/>
      <c r="WUY186" s="984"/>
      <c r="WUZ186" s="984"/>
      <c r="WVA186" s="984"/>
      <c r="WVB186" s="984"/>
      <c r="WVC186" s="984"/>
      <c r="WVD186" s="984"/>
      <c r="WVE186" s="984"/>
      <c r="WVF186" s="984"/>
      <c r="WVG186" s="984"/>
      <c r="WVH186" s="984"/>
      <c r="WVI186" s="984"/>
      <c r="WVJ186" s="984"/>
      <c r="WVK186" s="984"/>
      <c r="WVL186" s="984"/>
      <c r="WVM186" s="984"/>
      <c r="WVN186" s="984"/>
      <c r="WVO186" s="984"/>
      <c r="WVP186" s="984"/>
      <c r="WVQ186" s="984"/>
      <c r="WVR186" s="984"/>
      <c r="WVS186" s="984"/>
      <c r="WVT186" s="984"/>
      <c r="WVU186" s="984"/>
      <c r="WVV186" s="984"/>
      <c r="WVW186" s="984"/>
      <c r="WVX186" s="984"/>
      <c r="WVY186" s="984"/>
      <c r="WVZ186" s="984"/>
      <c r="WWA186" s="984"/>
      <c r="WWB186" s="984"/>
      <c r="WWC186" s="984"/>
      <c r="WWD186" s="984"/>
      <c r="WWE186" s="984"/>
      <c r="WWF186" s="984"/>
      <c r="WWG186" s="984"/>
      <c r="WWH186" s="984"/>
      <c r="WWI186" s="984"/>
      <c r="WWJ186" s="984"/>
      <c r="WWK186" s="984"/>
      <c r="WWL186" s="984"/>
      <c r="WWM186" s="984"/>
      <c r="WWN186" s="984"/>
      <c r="WWO186" s="984"/>
      <c r="WWP186" s="984"/>
      <c r="WWQ186" s="984"/>
      <c r="WWR186" s="984"/>
      <c r="WWS186" s="984"/>
      <c r="WWT186" s="984"/>
      <c r="WWU186" s="984"/>
      <c r="WWV186" s="984"/>
      <c r="WWW186" s="984"/>
      <c r="WWX186" s="984"/>
      <c r="WWY186" s="984"/>
      <c r="WWZ186" s="984"/>
      <c r="WXA186" s="984"/>
      <c r="WXB186" s="984"/>
      <c r="WXC186" s="984"/>
      <c r="WXD186" s="984"/>
      <c r="WXE186" s="984"/>
      <c r="WXF186" s="984"/>
      <c r="WXG186" s="984"/>
      <c r="WXH186" s="984"/>
      <c r="WXI186" s="984"/>
      <c r="WXJ186" s="984"/>
      <c r="WXK186" s="984"/>
      <c r="WXL186" s="984"/>
      <c r="WXM186" s="984"/>
      <c r="WXN186" s="984"/>
      <c r="WXO186" s="984"/>
      <c r="WXP186" s="984"/>
      <c r="WXQ186" s="984"/>
      <c r="WXR186" s="984"/>
      <c r="WXS186" s="984"/>
      <c r="WXT186" s="984"/>
      <c r="WXU186" s="984"/>
      <c r="WXV186" s="984"/>
      <c r="WXW186" s="984"/>
      <c r="WXX186" s="984"/>
      <c r="WXY186" s="984"/>
      <c r="WXZ186" s="984"/>
      <c r="WYA186" s="984"/>
      <c r="WYB186" s="984"/>
      <c r="WYC186" s="984"/>
      <c r="WYD186" s="984"/>
      <c r="WYE186" s="984"/>
      <c r="WYF186" s="984"/>
      <c r="WYG186" s="984"/>
      <c r="WYH186" s="984"/>
      <c r="WYI186" s="984"/>
      <c r="WYJ186" s="984"/>
      <c r="WYK186" s="984"/>
      <c r="WYL186" s="984"/>
      <c r="WYM186" s="984"/>
      <c r="WYN186" s="984"/>
      <c r="WYO186" s="984"/>
      <c r="WYP186" s="984"/>
      <c r="WYQ186" s="984"/>
      <c r="WYR186" s="984"/>
      <c r="WYS186" s="984"/>
      <c r="WYT186" s="984"/>
      <c r="WYU186" s="984"/>
      <c r="WYV186" s="984"/>
      <c r="WYW186" s="984"/>
      <c r="WYX186" s="984"/>
      <c r="WYY186" s="984"/>
      <c r="WYZ186" s="984"/>
      <c r="WZA186" s="984"/>
      <c r="WZB186" s="984"/>
      <c r="WZC186" s="984"/>
      <c r="WZD186" s="984"/>
      <c r="WZE186" s="984"/>
      <c r="WZF186" s="984"/>
      <c r="WZG186" s="984"/>
      <c r="WZH186" s="984"/>
      <c r="WZI186" s="984"/>
      <c r="WZJ186" s="984"/>
      <c r="WZK186" s="984"/>
      <c r="WZL186" s="984"/>
      <c r="WZM186" s="984"/>
      <c r="WZN186" s="984"/>
      <c r="WZO186" s="984"/>
      <c r="WZP186" s="984"/>
      <c r="WZQ186" s="984"/>
      <c r="WZR186" s="984"/>
      <c r="WZS186" s="984"/>
      <c r="WZT186" s="984"/>
      <c r="WZU186" s="984"/>
      <c r="WZV186" s="984"/>
      <c r="WZW186" s="984"/>
      <c r="WZX186" s="984"/>
      <c r="WZY186" s="984"/>
      <c r="WZZ186" s="984"/>
      <c r="XAA186" s="984"/>
      <c r="XAB186" s="984"/>
      <c r="XAC186" s="984"/>
      <c r="XAD186" s="984"/>
      <c r="XAE186" s="984"/>
      <c r="XAF186" s="984"/>
      <c r="XAG186" s="984"/>
      <c r="XAH186" s="984"/>
      <c r="XAI186" s="984"/>
      <c r="XAJ186" s="984"/>
      <c r="XAK186" s="984"/>
      <c r="XAL186" s="984"/>
      <c r="XAM186" s="984"/>
      <c r="XAN186" s="984"/>
      <c r="XAO186" s="984"/>
      <c r="XAP186" s="984"/>
      <c r="XAQ186" s="984"/>
      <c r="XAR186" s="984"/>
      <c r="XAS186" s="984"/>
      <c r="XAT186" s="984"/>
      <c r="XAU186" s="984"/>
      <c r="XAV186" s="984"/>
      <c r="XAW186" s="984"/>
      <c r="XAX186" s="984"/>
      <c r="XAY186" s="984"/>
      <c r="XAZ186" s="984"/>
      <c r="XBA186" s="984"/>
      <c r="XBB186" s="984"/>
      <c r="XBC186" s="984"/>
      <c r="XBD186" s="984"/>
      <c r="XBE186" s="984"/>
      <c r="XBF186" s="984"/>
      <c r="XBG186" s="984"/>
      <c r="XBH186" s="984"/>
      <c r="XBI186" s="984"/>
      <c r="XBJ186" s="984"/>
      <c r="XBK186" s="984"/>
      <c r="XBL186" s="984"/>
      <c r="XBM186" s="984"/>
      <c r="XBN186" s="984"/>
      <c r="XBO186" s="984"/>
      <c r="XBP186" s="984"/>
      <c r="XBQ186" s="984"/>
      <c r="XBR186" s="984"/>
      <c r="XBS186" s="984"/>
      <c r="XBT186" s="984"/>
      <c r="XBU186" s="984"/>
      <c r="XBV186" s="984"/>
      <c r="XBW186" s="984"/>
      <c r="XBX186" s="984"/>
      <c r="XBY186" s="984"/>
      <c r="XBZ186" s="984"/>
      <c r="XCA186" s="984"/>
      <c r="XCB186" s="984"/>
      <c r="XCC186" s="984"/>
      <c r="XCD186" s="984"/>
      <c r="XCE186" s="984"/>
      <c r="XCF186" s="984"/>
      <c r="XCG186" s="984"/>
      <c r="XCH186" s="984"/>
      <c r="XCI186" s="984"/>
      <c r="XCJ186" s="984"/>
      <c r="XCK186" s="984"/>
      <c r="XCL186" s="984"/>
      <c r="XCM186" s="984"/>
      <c r="XCN186" s="984"/>
      <c r="XCO186" s="984"/>
      <c r="XCP186" s="984"/>
      <c r="XCQ186" s="984"/>
      <c r="XCR186" s="984"/>
      <c r="XCS186" s="984"/>
      <c r="XCT186" s="984"/>
      <c r="XCU186" s="984"/>
      <c r="XCV186" s="984"/>
      <c r="XCW186" s="984"/>
      <c r="XCX186" s="984"/>
      <c r="XCY186" s="984"/>
      <c r="XCZ186" s="984"/>
      <c r="XDA186" s="984"/>
      <c r="XDB186" s="984"/>
      <c r="XDC186" s="984"/>
      <c r="XDD186" s="984"/>
      <c r="XDE186" s="984"/>
      <c r="XDF186" s="984"/>
      <c r="XDG186" s="984"/>
      <c r="XDH186" s="984"/>
      <c r="XDI186" s="984"/>
      <c r="XDJ186" s="984"/>
      <c r="XDK186" s="984"/>
      <c r="XDL186" s="984"/>
      <c r="XDM186" s="984"/>
      <c r="XDN186" s="984"/>
      <c r="XDO186" s="984"/>
      <c r="XDP186" s="984"/>
      <c r="XDQ186" s="984"/>
      <c r="XDR186" s="984"/>
      <c r="XDS186" s="984"/>
      <c r="XDT186" s="984"/>
      <c r="XDU186" s="984"/>
      <c r="XDV186" s="984"/>
      <c r="XDW186" s="984"/>
      <c r="XDX186" s="984"/>
      <c r="XDY186" s="984"/>
      <c r="XDZ186" s="984"/>
      <c r="XEA186" s="984"/>
      <c r="XEB186" s="984"/>
    </row>
    <row r="187" spans="1:16356" s="985" customFormat="1" ht="38.25" customHeight="1" x14ac:dyDescent="0.25">
      <c r="A187" s="970" t="s">
        <v>281</v>
      </c>
      <c r="B187" s="971" t="s">
        <v>72</v>
      </c>
      <c r="C187" s="972">
        <v>1</v>
      </c>
      <c r="D187" s="1001"/>
      <c r="E187" s="1002"/>
      <c r="F187" s="1004"/>
      <c r="G187" s="986">
        <v>4</v>
      </c>
      <c r="H187" s="980">
        <v>120</v>
      </c>
      <c r="I187" s="972">
        <v>8</v>
      </c>
      <c r="J187" s="973" t="s">
        <v>55</v>
      </c>
      <c r="K187" s="973"/>
      <c r="L187" s="973" t="s">
        <v>103</v>
      </c>
      <c r="M187" s="979">
        <v>112</v>
      </c>
      <c r="N187" s="983" t="s">
        <v>68</v>
      </c>
      <c r="O187" s="988"/>
      <c r="P187" s="983"/>
      <c r="Q187" s="984"/>
      <c r="R187" s="984"/>
      <c r="S187" s="984"/>
      <c r="T187" s="984"/>
      <c r="U187" s="984"/>
      <c r="V187" s="984"/>
      <c r="W187" s="984"/>
      <c r="X187" s="984"/>
      <c r="Y187" s="984"/>
      <c r="Z187" s="984"/>
      <c r="AA187" s="984"/>
      <c r="AB187" s="984"/>
      <c r="AC187" s="984"/>
      <c r="AD187" s="984"/>
      <c r="AE187" s="984"/>
      <c r="AF187" s="984"/>
      <c r="AG187" s="984"/>
      <c r="AH187" s="984"/>
      <c r="AI187" s="984"/>
      <c r="AJ187" s="984"/>
      <c r="AK187" s="984"/>
      <c r="AL187" s="984"/>
      <c r="AM187" s="984"/>
      <c r="AN187" s="984"/>
      <c r="AO187" s="984"/>
      <c r="AP187" s="984"/>
      <c r="AQ187" s="984"/>
      <c r="AR187" s="984"/>
      <c r="AS187" s="984"/>
      <c r="AT187" s="984"/>
      <c r="AU187" s="984"/>
      <c r="AV187" s="984"/>
      <c r="AW187" s="984"/>
      <c r="AX187" s="984"/>
      <c r="AY187" s="984"/>
      <c r="AZ187" s="984"/>
      <c r="BA187" s="984"/>
      <c r="BB187" s="984"/>
      <c r="BC187" s="984"/>
      <c r="BD187" s="984"/>
      <c r="BE187" s="984"/>
      <c r="BF187" s="984"/>
      <c r="BG187" s="984"/>
      <c r="BH187" s="984"/>
      <c r="BI187" s="984"/>
      <c r="BJ187" s="984"/>
      <c r="BK187" s="984"/>
      <c r="BL187" s="984"/>
      <c r="BM187" s="984"/>
      <c r="BN187" s="984"/>
      <c r="BO187" s="984"/>
      <c r="BP187" s="984"/>
      <c r="BQ187" s="984"/>
      <c r="BR187" s="984"/>
      <c r="BS187" s="984"/>
      <c r="BT187" s="984"/>
      <c r="BU187" s="984"/>
      <c r="BV187" s="984"/>
      <c r="BW187" s="984"/>
      <c r="BX187" s="984"/>
      <c r="BY187" s="984"/>
      <c r="BZ187" s="984"/>
      <c r="CA187" s="984"/>
      <c r="CB187" s="984"/>
      <c r="CC187" s="984"/>
      <c r="CD187" s="984"/>
      <c r="CE187" s="984"/>
      <c r="CF187" s="984"/>
      <c r="CG187" s="984"/>
      <c r="CH187" s="984"/>
      <c r="CI187" s="984"/>
      <c r="CJ187" s="984"/>
      <c r="CK187" s="984"/>
      <c r="CL187" s="984"/>
      <c r="CM187" s="984"/>
      <c r="CN187" s="984"/>
      <c r="CO187" s="984"/>
      <c r="CP187" s="984"/>
      <c r="CQ187" s="984"/>
      <c r="CR187" s="984"/>
      <c r="CS187" s="984"/>
      <c r="CT187" s="984"/>
      <c r="CU187" s="984"/>
      <c r="CV187" s="984"/>
      <c r="CW187" s="984"/>
      <c r="CX187" s="984"/>
      <c r="CY187" s="984"/>
      <c r="CZ187" s="984"/>
      <c r="DA187" s="984"/>
      <c r="DB187" s="984"/>
      <c r="DC187" s="984"/>
      <c r="DD187" s="984"/>
      <c r="DE187" s="984"/>
      <c r="DF187" s="984"/>
      <c r="DG187" s="984"/>
      <c r="DH187" s="984"/>
      <c r="DI187" s="984"/>
      <c r="DJ187" s="984"/>
      <c r="DK187" s="984"/>
      <c r="DL187" s="984"/>
      <c r="DM187" s="984"/>
      <c r="DN187" s="984"/>
      <c r="DO187" s="984"/>
      <c r="DP187" s="984"/>
      <c r="DQ187" s="984"/>
      <c r="DR187" s="984"/>
      <c r="DS187" s="984"/>
      <c r="DT187" s="984"/>
      <c r="DU187" s="984"/>
      <c r="DV187" s="984"/>
      <c r="DW187" s="984"/>
      <c r="DX187" s="984"/>
      <c r="DY187" s="984"/>
      <c r="DZ187" s="984"/>
      <c r="EA187" s="984"/>
      <c r="EB187" s="984"/>
      <c r="EC187" s="984"/>
      <c r="ED187" s="984"/>
      <c r="EE187" s="984"/>
      <c r="EF187" s="984"/>
      <c r="EG187" s="984"/>
      <c r="EH187" s="984"/>
      <c r="EI187" s="984"/>
      <c r="EJ187" s="984"/>
      <c r="EK187" s="984"/>
      <c r="EL187" s="984"/>
      <c r="EM187" s="984"/>
      <c r="EN187" s="984"/>
      <c r="EO187" s="984"/>
      <c r="EP187" s="984"/>
      <c r="EQ187" s="984"/>
      <c r="ER187" s="984"/>
      <c r="ES187" s="984"/>
      <c r="ET187" s="984"/>
      <c r="EU187" s="984"/>
      <c r="EV187" s="984"/>
      <c r="EW187" s="984"/>
      <c r="EX187" s="984"/>
      <c r="EY187" s="984"/>
      <c r="EZ187" s="984"/>
      <c r="FA187" s="984"/>
      <c r="FB187" s="984"/>
      <c r="FC187" s="984"/>
      <c r="FD187" s="984"/>
      <c r="FE187" s="984"/>
      <c r="FF187" s="984"/>
      <c r="FG187" s="984"/>
      <c r="FH187" s="984"/>
      <c r="FI187" s="984"/>
      <c r="FJ187" s="984"/>
      <c r="FK187" s="984"/>
      <c r="FL187" s="984"/>
      <c r="FM187" s="984"/>
      <c r="FN187" s="984"/>
      <c r="FO187" s="984"/>
      <c r="FP187" s="984"/>
      <c r="FQ187" s="984"/>
      <c r="FR187" s="984"/>
      <c r="FS187" s="984"/>
      <c r="FT187" s="984"/>
      <c r="FU187" s="984"/>
      <c r="FV187" s="984"/>
      <c r="FW187" s="984"/>
      <c r="FX187" s="984"/>
      <c r="FY187" s="984"/>
      <c r="FZ187" s="984"/>
      <c r="GA187" s="984"/>
      <c r="GB187" s="984"/>
      <c r="GC187" s="984"/>
      <c r="GD187" s="984"/>
      <c r="GE187" s="984"/>
      <c r="GF187" s="984"/>
      <c r="GG187" s="984"/>
      <c r="GH187" s="984"/>
      <c r="GI187" s="984"/>
      <c r="GJ187" s="984"/>
      <c r="GK187" s="984"/>
      <c r="GL187" s="984"/>
      <c r="GM187" s="984"/>
      <c r="GN187" s="984"/>
      <c r="GO187" s="984"/>
      <c r="GP187" s="984"/>
      <c r="GQ187" s="984"/>
      <c r="GR187" s="984"/>
      <c r="GS187" s="984"/>
      <c r="GT187" s="984"/>
      <c r="GU187" s="984"/>
      <c r="GV187" s="984"/>
      <c r="GW187" s="984"/>
      <c r="GX187" s="984"/>
      <c r="GY187" s="984"/>
      <c r="GZ187" s="984"/>
      <c r="HA187" s="984"/>
      <c r="HB187" s="984"/>
      <c r="HC187" s="984"/>
      <c r="HD187" s="984"/>
      <c r="HE187" s="984"/>
      <c r="HF187" s="984"/>
      <c r="HG187" s="984"/>
      <c r="HH187" s="984"/>
      <c r="HI187" s="984"/>
      <c r="HJ187" s="984"/>
      <c r="HK187" s="984"/>
      <c r="HL187" s="984"/>
      <c r="HM187" s="984"/>
      <c r="HN187" s="984"/>
      <c r="HO187" s="984"/>
      <c r="HP187" s="984"/>
      <c r="HQ187" s="984"/>
      <c r="HR187" s="984"/>
      <c r="HS187" s="984"/>
      <c r="HT187" s="984"/>
      <c r="HU187" s="984"/>
      <c r="HV187" s="984"/>
      <c r="HW187" s="984"/>
      <c r="HX187" s="984"/>
      <c r="HY187" s="984"/>
      <c r="HZ187" s="984"/>
      <c r="IA187" s="984"/>
      <c r="IB187" s="984"/>
      <c r="IC187" s="984"/>
      <c r="ID187" s="984"/>
      <c r="IE187" s="984"/>
      <c r="IF187" s="984"/>
      <c r="IG187" s="984"/>
      <c r="IH187" s="984"/>
      <c r="II187" s="984"/>
      <c r="IJ187" s="984"/>
      <c r="IK187" s="984"/>
      <c r="IL187" s="984"/>
      <c r="IM187" s="984"/>
      <c r="IN187" s="984"/>
      <c r="IO187" s="984"/>
      <c r="IP187" s="984"/>
      <c r="IQ187" s="984"/>
      <c r="IR187" s="984"/>
      <c r="IS187" s="984"/>
      <c r="IT187" s="984"/>
      <c r="IU187" s="984"/>
      <c r="IV187" s="984"/>
      <c r="IW187" s="984"/>
      <c r="IX187" s="984"/>
      <c r="IY187" s="984"/>
      <c r="IZ187" s="984"/>
      <c r="JA187" s="984"/>
      <c r="JB187" s="984"/>
      <c r="JC187" s="984"/>
      <c r="JD187" s="984"/>
      <c r="JE187" s="984"/>
      <c r="JF187" s="984"/>
      <c r="JG187" s="984"/>
      <c r="JH187" s="984"/>
      <c r="JI187" s="984"/>
      <c r="JJ187" s="984"/>
      <c r="JK187" s="984"/>
      <c r="JL187" s="984"/>
      <c r="JM187" s="984"/>
      <c r="JN187" s="984"/>
      <c r="JO187" s="984"/>
      <c r="JP187" s="984"/>
      <c r="JQ187" s="984"/>
      <c r="JR187" s="984"/>
      <c r="JS187" s="984"/>
      <c r="JT187" s="984"/>
      <c r="JU187" s="984"/>
      <c r="JV187" s="984"/>
      <c r="JW187" s="984"/>
      <c r="JX187" s="984"/>
      <c r="JY187" s="984"/>
      <c r="JZ187" s="984"/>
      <c r="KA187" s="984"/>
      <c r="KB187" s="984"/>
      <c r="KC187" s="984"/>
      <c r="KD187" s="984"/>
      <c r="KE187" s="984"/>
      <c r="KF187" s="984"/>
      <c r="KG187" s="984"/>
      <c r="KH187" s="984"/>
      <c r="KI187" s="984"/>
      <c r="KJ187" s="984"/>
      <c r="KK187" s="984"/>
      <c r="KL187" s="984"/>
      <c r="KM187" s="984"/>
      <c r="KN187" s="984"/>
      <c r="KO187" s="984"/>
      <c r="KP187" s="984"/>
      <c r="KQ187" s="984"/>
      <c r="KR187" s="984"/>
      <c r="KS187" s="984"/>
      <c r="KT187" s="984"/>
      <c r="KU187" s="984"/>
      <c r="KV187" s="984"/>
      <c r="KW187" s="984"/>
      <c r="KX187" s="984"/>
      <c r="KY187" s="984"/>
      <c r="KZ187" s="984"/>
      <c r="LA187" s="984"/>
      <c r="LB187" s="984"/>
      <c r="LC187" s="984"/>
      <c r="LD187" s="984"/>
      <c r="LE187" s="984"/>
      <c r="LF187" s="984"/>
      <c r="LG187" s="984"/>
      <c r="LH187" s="984"/>
      <c r="LI187" s="984"/>
      <c r="LJ187" s="984"/>
      <c r="LK187" s="984"/>
      <c r="LL187" s="984"/>
      <c r="LM187" s="984"/>
      <c r="LN187" s="984"/>
      <c r="LO187" s="984"/>
      <c r="LP187" s="984"/>
      <c r="LQ187" s="984"/>
      <c r="LR187" s="984"/>
      <c r="LS187" s="984"/>
      <c r="LT187" s="984"/>
      <c r="LU187" s="984"/>
      <c r="LV187" s="984"/>
      <c r="LW187" s="984"/>
      <c r="LX187" s="984"/>
      <c r="LY187" s="984"/>
      <c r="LZ187" s="984"/>
      <c r="MA187" s="984"/>
      <c r="MB187" s="984"/>
      <c r="MC187" s="984"/>
      <c r="MD187" s="984"/>
      <c r="ME187" s="984"/>
      <c r="MF187" s="984"/>
      <c r="MG187" s="984"/>
      <c r="MH187" s="984"/>
      <c r="MI187" s="984"/>
      <c r="MJ187" s="984"/>
      <c r="MK187" s="984"/>
      <c r="ML187" s="984"/>
      <c r="MM187" s="984"/>
      <c r="MN187" s="984"/>
      <c r="MO187" s="984"/>
      <c r="MP187" s="984"/>
      <c r="MQ187" s="984"/>
      <c r="MR187" s="984"/>
      <c r="MS187" s="984"/>
      <c r="MT187" s="984"/>
      <c r="MU187" s="984"/>
      <c r="MV187" s="984"/>
      <c r="MW187" s="984"/>
      <c r="MX187" s="984"/>
      <c r="MY187" s="984"/>
      <c r="MZ187" s="984"/>
      <c r="NA187" s="984"/>
      <c r="NB187" s="984"/>
      <c r="NC187" s="984"/>
      <c r="ND187" s="984"/>
      <c r="NE187" s="984"/>
      <c r="NF187" s="984"/>
      <c r="NG187" s="984"/>
      <c r="NH187" s="984"/>
      <c r="NI187" s="984"/>
      <c r="NJ187" s="984"/>
      <c r="NK187" s="984"/>
      <c r="NL187" s="984"/>
      <c r="NM187" s="984"/>
      <c r="NN187" s="984"/>
      <c r="NO187" s="984"/>
      <c r="NP187" s="984"/>
      <c r="NQ187" s="984"/>
      <c r="NR187" s="984"/>
      <c r="NS187" s="984"/>
      <c r="NT187" s="984"/>
      <c r="NU187" s="984"/>
      <c r="NV187" s="984"/>
      <c r="NW187" s="984"/>
      <c r="NX187" s="984"/>
      <c r="NY187" s="984"/>
      <c r="NZ187" s="984"/>
      <c r="OA187" s="984"/>
      <c r="OB187" s="984"/>
      <c r="OC187" s="984"/>
      <c r="OD187" s="984"/>
      <c r="OE187" s="984"/>
      <c r="OF187" s="984"/>
      <c r="OG187" s="984"/>
      <c r="OH187" s="984"/>
      <c r="OI187" s="984"/>
      <c r="OJ187" s="984"/>
      <c r="OK187" s="984"/>
      <c r="OL187" s="984"/>
      <c r="OM187" s="984"/>
      <c r="ON187" s="984"/>
      <c r="OO187" s="984"/>
      <c r="OP187" s="984"/>
      <c r="OQ187" s="984"/>
      <c r="OR187" s="984"/>
      <c r="OS187" s="984"/>
      <c r="OT187" s="984"/>
      <c r="OU187" s="984"/>
      <c r="OV187" s="984"/>
      <c r="OW187" s="984"/>
      <c r="OX187" s="984"/>
      <c r="OY187" s="984"/>
      <c r="OZ187" s="984"/>
      <c r="PA187" s="984"/>
      <c r="PB187" s="984"/>
      <c r="PC187" s="984"/>
      <c r="PD187" s="984"/>
      <c r="PE187" s="984"/>
      <c r="PF187" s="984"/>
      <c r="PG187" s="984"/>
      <c r="PH187" s="984"/>
      <c r="PI187" s="984"/>
      <c r="PJ187" s="984"/>
      <c r="PK187" s="984"/>
      <c r="PL187" s="984"/>
      <c r="PM187" s="984"/>
      <c r="PN187" s="984"/>
      <c r="PO187" s="984"/>
      <c r="PP187" s="984"/>
      <c r="PQ187" s="984"/>
      <c r="PR187" s="984"/>
      <c r="PS187" s="984"/>
      <c r="PT187" s="984"/>
      <c r="PU187" s="984"/>
      <c r="PV187" s="984"/>
      <c r="PW187" s="984"/>
      <c r="PX187" s="984"/>
      <c r="PY187" s="984"/>
      <c r="PZ187" s="984"/>
      <c r="QA187" s="984"/>
      <c r="QB187" s="984"/>
      <c r="QC187" s="984"/>
      <c r="QD187" s="984"/>
      <c r="QE187" s="984"/>
      <c r="QF187" s="984"/>
      <c r="QG187" s="984"/>
      <c r="QH187" s="984"/>
      <c r="QI187" s="984"/>
      <c r="QJ187" s="984"/>
      <c r="QK187" s="984"/>
      <c r="QL187" s="984"/>
      <c r="QM187" s="984"/>
      <c r="QN187" s="984"/>
      <c r="QO187" s="984"/>
      <c r="QP187" s="984"/>
      <c r="QQ187" s="984"/>
      <c r="QR187" s="984"/>
      <c r="QS187" s="984"/>
      <c r="QT187" s="984"/>
      <c r="QU187" s="984"/>
      <c r="QV187" s="984"/>
      <c r="QW187" s="984"/>
      <c r="QX187" s="984"/>
      <c r="QY187" s="984"/>
      <c r="QZ187" s="984"/>
      <c r="RA187" s="984"/>
      <c r="RB187" s="984"/>
      <c r="RC187" s="984"/>
      <c r="RD187" s="984"/>
      <c r="RE187" s="984"/>
      <c r="RF187" s="984"/>
      <c r="RG187" s="984"/>
      <c r="RH187" s="984"/>
      <c r="RI187" s="984"/>
      <c r="RJ187" s="984"/>
      <c r="RK187" s="984"/>
      <c r="RL187" s="984"/>
      <c r="RM187" s="984"/>
      <c r="RN187" s="984"/>
      <c r="RO187" s="984"/>
      <c r="RP187" s="984"/>
      <c r="RQ187" s="984"/>
      <c r="RR187" s="984"/>
      <c r="RS187" s="984"/>
      <c r="RT187" s="984"/>
      <c r="RU187" s="984"/>
      <c r="RV187" s="984"/>
      <c r="RW187" s="984"/>
      <c r="RX187" s="984"/>
      <c r="RY187" s="984"/>
      <c r="RZ187" s="984"/>
      <c r="SA187" s="984"/>
      <c r="SB187" s="984"/>
      <c r="SC187" s="984"/>
      <c r="SD187" s="984"/>
      <c r="SE187" s="984"/>
      <c r="SF187" s="984"/>
      <c r="SG187" s="984"/>
      <c r="SH187" s="984"/>
      <c r="SI187" s="984"/>
      <c r="SJ187" s="984"/>
      <c r="SK187" s="984"/>
      <c r="SL187" s="984"/>
      <c r="SM187" s="984"/>
      <c r="SN187" s="984"/>
      <c r="SO187" s="984"/>
      <c r="SP187" s="984"/>
      <c r="SQ187" s="984"/>
      <c r="SR187" s="984"/>
      <c r="SS187" s="984"/>
      <c r="ST187" s="984"/>
      <c r="SU187" s="984"/>
      <c r="SV187" s="984"/>
      <c r="SW187" s="984"/>
      <c r="SX187" s="984"/>
      <c r="SY187" s="984"/>
      <c r="SZ187" s="984"/>
      <c r="TA187" s="984"/>
      <c r="TB187" s="984"/>
      <c r="TC187" s="984"/>
      <c r="TD187" s="984"/>
      <c r="TE187" s="984"/>
      <c r="TF187" s="984"/>
      <c r="TG187" s="984"/>
      <c r="TH187" s="984"/>
      <c r="TI187" s="984"/>
      <c r="TJ187" s="984"/>
      <c r="TK187" s="984"/>
      <c r="TL187" s="984"/>
      <c r="TM187" s="984"/>
      <c r="TN187" s="984"/>
      <c r="TO187" s="984"/>
      <c r="TP187" s="984"/>
      <c r="TQ187" s="984"/>
      <c r="TR187" s="984"/>
      <c r="TS187" s="984"/>
      <c r="TT187" s="984"/>
      <c r="TU187" s="984"/>
      <c r="TV187" s="984"/>
      <c r="TW187" s="984"/>
      <c r="TX187" s="984"/>
      <c r="TY187" s="984"/>
      <c r="TZ187" s="984"/>
      <c r="UA187" s="984"/>
      <c r="UB187" s="984"/>
      <c r="UC187" s="984"/>
      <c r="UD187" s="984"/>
      <c r="UE187" s="984"/>
      <c r="UF187" s="984"/>
      <c r="UG187" s="984"/>
      <c r="UH187" s="984"/>
      <c r="UI187" s="984"/>
      <c r="UJ187" s="984"/>
      <c r="UK187" s="984"/>
      <c r="UL187" s="984"/>
      <c r="UM187" s="984"/>
      <c r="UN187" s="984"/>
      <c r="UO187" s="984"/>
      <c r="UP187" s="984"/>
      <c r="UQ187" s="984"/>
      <c r="UR187" s="984"/>
      <c r="US187" s="984"/>
      <c r="UT187" s="984"/>
      <c r="UU187" s="984"/>
      <c r="UV187" s="984"/>
      <c r="UW187" s="984"/>
      <c r="UX187" s="984"/>
      <c r="UY187" s="984"/>
      <c r="UZ187" s="984"/>
      <c r="VA187" s="984"/>
      <c r="VB187" s="984"/>
      <c r="VC187" s="984"/>
      <c r="VD187" s="984"/>
      <c r="VE187" s="984"/>
      <c r="VF187" s="984"/>
      <c r="VG187" s="984"/>
      <c r="VH187" s="984"/>
      <c r="VI187" s="984"/>
      <c r="VJ187" s="984"/>
      <c r="VK187" s="984"/>
      <c r="VL187" s="984"/>
      <c r="VM187" s="984"/>
      <c r="VN187" s="984"/>
      <c r="VO187" s="984"/>
      <c r="VP187" s="984"/>
      <c r="VQ187" s="984"/>
      <c r="VR187" s="984"/>
      <c r="VS187" s="984"/>
      <c r="VT187" s="984"/>
      <c r="VU187" s="984"/>
      <c r="VV187" s="984"/>
      <c r="VW187" s="984"/>
      <c r="VX187" s="984"/>
      <c r="VY187" s="984"/>
      <c r="VZ187" s="984"/>
      <c r="WA187" s="984"/>
      <c r="WB187" s="984"/>
      <c r="WC187" s="984"/>
      <c r="WD187" s="984"/>
      <c r="WE187" s="984"/>
      <c r="WF187" s="984"/>
      <c r="WG187" s="984"/>
      <c r="WH187" s="984"/>
      <c r="WI187" s="984"/>
      <c r="WJ187" s="984"/>
      <c r="WK187" s="984"/>
      <c r="WL187" s="984"/>
      <c r="WM187" s="984"/>
      <c r="WN187" s="984"/>
      <c r="WO187" s="984"/>
      <c r="WP187" s="984"/>
      <c r="WQ187" s="984"/>
      <c r="WR187" s="984"/>
      <c r="WS187" s="984"/>
      <c r="WT187" s="984"/>
      <c r="WU187" s="984"/>
      <c r="WV187" s="984"/>
      <c r="WW187" s="984"/>
      <c r="WX187" s="984"/>
      <c r="WY187" s="984"/>
      <c r="WZ187" s="984"/>
      <c r="XA187" s="984"/>
      <c r="XB187" s="984"/>
      <c r="XC187" s="984"/>
      <c r="XD187" s="984"/>
      <c r="XE187" s="984"/>
      <c r="XF187" s="984"/>
      <c r="XG187" s="984"/>
      <c r="XH187" s="984"/>
      <c r="XI187" s="984"/>
      <c r="XJ187" s="984"/>
      <c r="XK187" s="984"/>
      <c r="XL187" s="984"/>
      <c r="XM187" s="984"/>
      <c r="XN187" s="984"/>
      <c r="XO187" s="984"/>
      <c r="XP187" s="984"/>
      <c r="XQ187" s="984"/>
      <c r="XR187" s="984"/>
      <c r="XS187" s="984"/>
      <c r="XT187" s="984"/>
      <c r="XU187" s="984"/>
      <c r="XV187" s="984"/>
      <c r="XW187" s="984"/>
      <c r="XX187" s="984"/>
      <c r="XY187" s="984"/>
      <c r="XZ187" s="984"/>
      <c r="YA187" s="984"/>
      <c r="YB187" s="984"/>
      <c r="YC187" s="984"/>
      <c r="YD187" s="984"/>
      <c r="YE187" s="984"/>
      <c r="YF187" s="984"/>
      <c r="YG187" s="984"/>
      <c r="YH187" s="984"/>
      <c r="YI187" s="984"/>
      <c r="YJ187" s="984"/>
      <c r="YK187" s="984"/>
      <c r="YL187" s="984"/>
      <c r="YM187" s="984"/>
      <c r="YN187" s="984"/>
      <c r="YO187" s="984"/>
      <c r="YP187" s="984"/>
      <c r="YQ187" s="984"/>
      <c r="YR187" s="984"/>
      <c r="YS187" s="984"/>
      <c r="YT187" s="984"/>
      <c r="YU187" s="984"/>
      <c r="YV187" s="984"/>
      <c r="YW187" s="984"/>
      <c r="YX187" s="984"/>
      <c r="YY187" s="984"/>
      <c r="YZ187" s="984"/>
      <c r="ZA187" s="984"/>
      <c r="ZB187" s="984"/>
      <c r="ZC187" s="984"/>
      <c r="ZD187" s="984"/>
      <c r="ZE187" s="984"/>
      <c r="ZF187" s="984"/>
      <c r="ZG187" s="984"/>
      <c r="ZH187" s="984"/>
      <c r="ZI187" s="984"/>
      <c r="ZJ187" s="984"/>
      <c r="ZK187" s="984"/>
      <c r="ZL187" s="984"/>
      <c r="ZM187" s="984"/>
      <c r="ZN187" s="984"/>
      <c r="ZO187" s="984"/>
      <c r="ZP187" s="984"/>
      <c r="ZQ187" s="984"/>
      <c r="ZR187" s="984"/>
      <c r="ZS187" s="984"/>
      <c r="ZT187" s="984"/>
      <c r="ZU187" s="984"/>
      <c r="ZV187" s="984"/>
      <c r="ZW187" s="984"/>
      <c r="ZX187" s="984"/>
      <c r="ZY187" s="984"/>
      <c r="ZZ187" s="984"/>
      <c r="AAA187" s="984"/>
      <c r="AAB187" s="984"/>
      <c r="AAC187" s="984"/>
      <c r="AAD187" s="984"/>
      <c r="AAE187" s="984"/>
      <c r="AAF187" s="984"/>
      <c r="AAG187" s="984"/>
      <c r="AAH187" s="984"/>
      <c r="AAI187" s="984"/>
      <c r="AAJ187" s="984"/>
      <c r="AAK187" s="984"/>
      <c r="AAL187" s="984"/>
      <c r="AAM187" s="984"/>
      <c r="AAN187" s="984"/>
      <c r="AAO187" s="984"/>
      <c r="AAP187" s="984"/>
      <c r="AAQ187" s="984"/>
      <c r="AAR187" s="984"/>
      <c r="AAS187" s="984"/>
      <c r="AAT187" s="984"/>
      <c r="AAU187" s="984"/>
      <c r="AAV187" s="984"/>
      <c r="AAW187" s="984"/>
      <c r="AAX187" s="984"/>
      <c r="AAY187" s="984"/>
      <c r="AAZ187" s="984"/>
      <c r="ABA187" s="984"/>
      <c r="ABB187" s="984"/>
      <c r="ABC187" s="984"/>
      <c r="ABD187" s="984"/>
      <c r="ABE187" s="984"/>
      <c r="ABF187" s="984"/>
      <c r="ABG187" s="984"/>
      <c r="ABH187" s="984"/>
      <c r="ABI187" s="984"/>
      <c r="ABJ187" s="984"/>
      <c r="ABK187" s="984"/>
      <c r="ABL187" s="984"/>
      <c r="ABM187" s="984"/>
      <c r="ABN187" s="984"/>
      <c r="ABO187" s="984"/>
      <c r="ABP187" s="984"/>
      <c r="ABQ187" s="984"/>
      <c r="ABR187" s="984"/>
      <c r="ABS187" s="984"/>
      <c r="ABT187" s="984"/>
      <c r="ABU187" s="984"/>
      <c r="ABV187" s="984"/>
      <c r="ABW187" s="984"/>
      <c r="ABX187" s="984"/>
      <c r="ABY187" s="984"/>
      <c r="ABZ187" s="984"/>
      <c r="ACA187" s="984"/>
      <c r="ACB187" s="984"/>
      <c r="ACC187" s="984"/>
      <c r="ACD187" s="984"/>
      <c r="ACE187" s="984"/>
      <c r="ACF187" s="984"/>
      <c r="ACG187" s="984"/>
      <c r="ACH187" s="984"/>
      <c r="ACI187" s="984"/>
      <c r="ACJ187" s="984"/>
      <c r="ACK187" s="984"/>
      <c r="ACL187" s="984"/>
      <c r="ACM187" s="984"/>
      <c r="ACN187" s="984"/>
      <c r="ACO187" s="984"/>
      <c r="ACP187" s="984"/>
      <c r="ACQ187" s="984"/>
      <c r="ACR187" s="984"/>
      <c r="ACS187" s="984"/>
      <c r="ACT187" s="984"/>
      <c r="ACU187" s="984"/>
      <c r="ACV187" s="984"/>
      <c r="ACW187" s="984"/>
      <c r="ACX187" s="984"/>
      <c r="ACY187" s="984"/>
      <c r="ACZ187" s="984"/>
      <c r="ADA187" s="984"/>
      <c r="ADB187" s="984"/>
      <c r="ADC187" s="984"/>
      <c r="ADD187" s="984"/>
      <c r="ADE187" s="984"/>
      <c r="ADF187" s="984"/>
      <c r="ADG187" s="984"/>
      <c r="ADH187" s="984"/>
      <c r="ADI187" s="984"/>
      <c r="ADJ187" s="984"/>
      <c r="ADK187" s="984"/>
      <c r="ADL187" s="984"/>
      <c r="ADM187" s="984"/>
      <c r="ADN187" s="984"/>
      <c r="ADO187" s="984"/>
      <c r="ADP187" s="984"/>
      <c r="ADQ187" s="984"/>
      <c r="ADR187" s="984"/>
      <c r="ADS187" s="984"/>
      <c r="ADT187" s="984"/>
      <c r="ADU187" s="984"/>
      <c r="ADV187" s="984"/>
      <c r="ADW187" s="984"/>
      <c r="ADX187" s="984"/>
      <c r="ADY187" s="984"/>
      <c r="ADZ187" s="984"/>
      <c r="AEA187" s="984"/>
      <c r="AEB187" s="984"/>
      <c r="AEC187" s="984"/>
      <c r="AED187" s="984"/>
      <c r="AEE187" s="984"/>
      <c r="AEF187" s="984"/>
      <c r="AEG187" s="984"/>
      <c r="AEH187" s="984"/>
      <c r="AEI187" s="984"/>
      <c r="AEJ187" s="984"/>
      <c r="AEK187" s="984"/>
      <c r="AEL187" s="984"/>
      <c r="AEM187" s="984"/>
      <c r="AEN187" s="984"/>
      <c r="AEO187" s="984"/>
      <c r="AEP187" s="984"/>
      <c r="AEQ187" s="984"/>
      <c r="AER187" s="984"/>
      <c r="AES187" s="984"/>
      <c r="AET187" s="984"/>
      <c r="AEU187" s="984"/>
      <c r="AEV187" s="984"/>
      <c r="AEW187" s="984"/>
      <c r="AEX187" s="984"/>
      <c r="AEY187" s="984"/>
      <c r="AEZ187" s="984"/>
      <c r="AFA187" s="984"/>
      <c r="AFB187" s="984"/>
      <c r="AFC187" s="984"/>
      <c r="AFD187" s="984"/>
      <c r="AFE187" s="984"/>
      <c r="AFF187" s="984"/>
      <c r="AFG187" s="984"/>
      <c r="AFH187" s="984"/>
      <c r="AFI187" s="984"/>
      <c r="AFJ187" s="984"/>
      <c r="AFK187" s="984"/>
      <c r="AFL187" s="984"/>
      <c r="AFM187" s="984"/>
      <c r="AFN187" s="984"/>
      <c r="AFO187" s="984"/>
      <c r="AFP187" s="984"/>
      <c r="AFQ187" s="984"/>
      <c r="AFR187" s="984"/>
      <c r="AFS187" s="984"/>
      <c r="AFT187" s="984"/>
      <c r="AFU187" s="984"/>
      <c r="AFV187" s="984"/>
      <c r="AFW187" s="984"/>
      <c r="AFX187" s="984"/>
      <c r="AFY187" s="984"/>
      <c r="AFZ187" s="984"/>
      <c r="AGA187" s="984"/>
      <c r="AGB187" s="984"/>
      <c r="AGC187" s="984"/>
      <c r="AGD187" s="984"/>
      <c r="AGE187" s="984"/>
      <c r="AGF187" s="984"/>
      <c r="AGG187" s="984"/>
      <c r="AGH187" s="984"/>
      <c r="AGI187" s="984"/>
      <c r="AGJ187" s="984"/>
      <c r="AGK187" s="984"/>
      <c r="AGL187" s="984"/>
      <c r="AGM187" s="984"/>
      <c r="AGN187" s="984"/>
      <c r="AGO187" s="984"/>
      <c r="AGP187" s="984"/>
      <c r="AGQ187" s="984"/>
      <c r="AGR187" s="984"/>
      <c r="AGS187" s="984"/>
      <c r="AGT187" s="984"/>
      <c r="AGU187" s="984"/>
      <c r="AGV187" s="984"/>
      <c r="AGW187" s="984"/>
      <c r="AGX187" s="984"/>
      <c r="AGY187" s="984"/>
      <c r="AGZ187" s="984"/>
      <c r="AHA187" s="984"/>
      <c r="AHB187" s="984"/>
      <c r="AHC187" s="984"/>
      <c r="AHD187" s="984"/>
      <c r="AHE187" s="984"/>
      <c r="AHF187" s="984"/>
      <c r="AHG187" s="984"/>
      <c r="AHH187" s="984"/>
      <c r="AHI187" s="984"/>
      <c r="AHJ187" s="984"/>
      <c r="AHK187" s="984"/>
      <c r="AHL187" s="984"/>
      <c r="AHM187" s="984"/>
      <c r="AHN187" s="984"/>
      <c r="AHO187" s="984"/>
      <c r="AHP187" s="984"/>
      <c r="AHQ187" s="984"/>
      <c r="AHR187" s="984"/>
      <c r="AHS187" s="984"/>
      <c r="AHT187" s="984"/>
      <c r="AHU187" s="984"/>
      <c r="AHV187" s="984"/>
      <c r="AHW187" s="984"/>
      <c r="AHX187" s="984"/>
      <c r="AHY187" s="984"/>
      <c r="AHZ187" s="984"/>
      <c r="AIA187" s="984"/>
      <c r="AIB187" s="984"/>
      <c r="AIC187" s="984"/>
      <c r="AID187" s="984"/>
      <c r="AIE187" s="984"/>
      <c r="AIF187" s="984"/>
      <c r="AIG187" s="984"/>
      <c r="AIH187" s="984"/>
      <c r="AII187" s="984"/>
      <c r="AIJ187" s="984"/>
      <c r="AIK187" s="984"/>
      <c r="AIL187" s="984"/>
      <c r="AIM187" s="984"/>
      <c r="AIN187" s="984"/>
      <c r="AIO187" s="984"/>
      <c r="AIP187" s="984"/>
      <c r="AIQ187" s="984"/>
      <c r="AIR187" s="984"/>
      <c r="AIS187" s="984"/>
      <c r="AIT187" s="984"/>
      <c r="AIU187" s="984"/>
      <c r="AIV187" s="984"/>
      <c r="AIW187" s="984"/>
      <c r="AIX187" s="984"/>
      <c r="AIY187" s="984"/>
      <c r="AIZ187" s="984"/>
      <c r="AJA187" s="984"/>
      <c r="AJB187" s="984"/>
      <c r="AJC187" s="984"/>
      <c r="AJD187" s="984"/>
      <c r="AJE187" s="984"/>
      <c r="AJF187" s="984"/>
      <c r="AJG187" s="984"/>
      <c r="AJH187" s="984"/>
      <c r="AJI187" s="984"/>
      <c r="AJJ187" s="984"/>
      <c r="AJK187" s="984"/>
      <c r="AJL187" s="984"/>
      <c r="AJM187" s="984"/>
      <c r="AJN187" s="984"/>
      <c r="AJO187" s="984"/>
      <c r="AJP187" s="984"/>
      <c r="AJQ187" s="984"/>
      <c r="AJR187" s="984"/>
      <c r="AJS187" s="984"/>
      <c r="AJT187" s="984"/>
      <c r="AJU187" s="984"/>
      <c r="AJV187" s="984"/>
      <c r="AJW187" s="984"/>
      <c r="AJX187" s="984"/>
      <c r="AJY187" s="984"/>
      <c r="AJZ187" s="984"/>
      <c r="AKA187" s="984"/>
      <c r="AKB187" s="984"/>
      <c r="AKC187" s="984"/>
      <c r="AKD187" s="984"/>
      <c r="AKE187" s="984"/>
      <c r="AKF187" s="984"/>
      <c r="AKG187" s="984"/>
      <c r="AKH187" s="984"/>
      <c r="AKI187" s="984"/>
      <c r="AKJ187" s="984"/>
      <c r="AKK187" s="984"/>
      <c r="AKL187" s="984"/>
      <c r="AKM187" s="984"/>
      <c r="AKN187" s="984"/>
      <c r="AKO187" s="984"/>
      <c r="AKP187" s="984"/>
      <c r="AKQ187" s="984"/>
      <c r="AKR187" s="984"/>
      <c r="AKS187" s="984"/>
      <c r="AKT187" s="984"/>
      <c r="AKU187" s="984"/>
      <c r="AKV187" s="984"/>
      <c r="AKW187" s="984"/>
      <c r="AKX187" s="984"/>
      <c r="AKY187" s="984"/>
      <c r="AKZ187" s="984"/>
      <c r="ALA187" s="984"/>
      <c r="ALB187" s="984"/>
      <c r="ALC187" s="984"/>
      <c r="ALD187" s="984"/>
      <c r="ALE187" s="984"/>
      <c r="ALF187" s="984"/>
      <c r="ALG187" s="984"/>
      <c r="ALH187" s="984"/>
      <c r="ALI187" s="984"/>
      <c r="ALJ187" s="984"/>
      <c r="ALK187" s="984"/>
      <c r="ALL187" s="984"/>
      <c r="ALM187" s="984"/>
      <c r="ALN187" s="984"/>
      <c r="ALO187" s="984"/>
      <c r="ALP187" s="984"/>
      <c r="ALQ187" s="984"/>
      <c r="ALR187" s="984"/>
      <c r="ALS187" s="984"/>
      <c r="ALT187" s="984"/>
      <c r="ALU187" s="984"/>
      <c r="ALV187" s="984"/>
      <c r="ALW187" s="984"/>
      <c r="ALX187" s="984"/>
      <c r="ALY187" s="984"/>
      <c r="ALZ187" s="984"/>
      <c r="AMA187" s="984"/>
      <c r="AMB187" s="984"/>
      <c r="AMC187" s="984"/>
      <c r="AMD187" s="984"/>
      <c r="AME187" s="984"/>
      <c r="AMF187" s="984"/>
      <c r="AMG187" s="984"/>
      <c r="AMH187" s="984"/>
      <c r="AMI187" s="984"/>
      <c r="AMJ187" s="984"/>
      <c r="AMK187" s="984"/>
      <c r="AML187" s="984"/>
      <c r="AMM187" s="984"/>
      <c r="AMN187" s="984"/>
      <c r="AMO187" s="984"/>
      <c r="AMP187" s="984"/>
      <c r="AMQ187" s="984"/>
      <c r="AMR187" s="984"/>
      <c r="AMS187" s="984"/>
      <c r="AMT187" s="984"/>
      <c r="AMU187" s="984"/>
      <c r="AMV187" s="984"/>
      <c r="AMW187" s="984"/>
      <c r="AMX187" s="984"/>
      <c r="AMY187" s="984"/>
      <c r="AMZ187" s="984"/>
      <c r="ANA187" s="984"/>
      <c r="ANB187" s="984"/>
      <c r="ANC187" s="984"/>
      <c r="AND187" s="984"/>
      <c r="ANE187" s="984"/>
      <c r="ANF187" s="984"/>
      <c r="ANG187" s="984"/>
      <c r="ANH187" s="984"/>
      <c r="ANI187" s="984"/>
      <c r="ANJ187" s="984"/>
      <c r="ANK187" s="984"/>
      <c r="ANL187" s="984"/>
      <c r="ANM187" s="984"/>
      <c r="ANN187" s="984"/>
      <c r="ANO187" s="984"/>
      <c r="ANP187" s="984"/>
      <c r="ANQ187" s="984"/>
      <c r="ANR187" s="984"/>
      <c r="ANS187" s="984"/>
      <c r="ANT187" s="984"/>
      <c r="ANU187" s="984"/>
      <c r="ANV187" s="984"/>
      <c r="ANW187" s="984"/>
      <c r="ANX187" s="984"/>
      <c r="ANY187" s="984"/>
      <c r="ANZ187" s="984"/>
      <c r="AOA187" s="984"/>
      <c r="AOB187" s="984"/>
      <c r="AOC187" s="984"/>
      <c r="AOD187" s="984"/>
      <c r="AOE187" s="984"/>
      <c r="AOF187" s="984"/>
      <c r="AOG187" s="984"/>
      <c r="AOH187" s="984"/>
      <c r="AOI187" s="984"/>
      <c r="AOJ187" s="984"/>
      <c r="AOK187" s="984"/>
      <c r="AOL187" s="984"/>
      <c r="AOM187" s="984"/>
      <c r="AON187" s="984"/>
      <c r="AOO187" s="984"/>
      <c r="AOP187" s="984"/>
      <c r="AOQ187" s="984"/>
      <c r="AOR187" s="984"/>
      <c r="AOS187" s="984"/>
      <c r="AOT187" s="984"/>
      <c r="AOU187" s="984"/>
      <c r="AOV187" s="984"/>
      <c r="AOW187" s="984"/>
      <c r="AOX187" s="984"/>
      <c r="AOY187" s="984"/>
      <c r="AOZ187" s="984"/>
      <c r="APA187" s="984"/>
      <c r="APB187" s="984"/>
      <c r="APC187" s="984"/>
      <c r="APD187" s="984"/>
      <c r="APE187" s="984"/>
      <c r="APF187" s="984"/>
      <c r="APG187" s="984"/>
      <c r="APH187" s="984"/>
      <c r="API187" s="984"/>
      <c r="APJ187" s="984"/>
      <c r="APK187" s="984"/>
      <c r="APL187" s="984"/>
      <c r="APM187" s="984"/>
      <c r="APN187" s="984"/>
      <c r="APO187" s="984"/>
      <c r="APP187" s="984"/>
      <c r="APQ187" s="984"/>
      <c r="APR187" s="984"/>
      <c r="APS187" s="984"/>
      <c r="APT187" s="984"/>
      <c r="APU187" s="984"/>
      <c r="APV187" s="984"/>
      <c r="APW187" s="984"/>
      <c r="APX187" s="984"/>
      <c r="APY187" s="984"/>
      <c r="APZ187" s="984"/>
      <c r="AQA187" s="984"/>
      <c r="AQB187" s="984"/>
      <c r="AQC187" s="984"/>
      <c r="AQD187" s="984"/>
      <c r="AQE187" s="984"/>
      <c r="AQF187" s="984"/>
      <c r="AQG187" s="984"/>
      <c r="AQH187" s="984"/>
      <c r="AQI187" s="984"/>
      <c r="AQJ187" s="984"/>
      <c r="AQK187" s="984"/>
      <c r="AQL187" s="984"/>
      <c r="AQM187" s="984"/>
      <c r="AQN187" s="984"/>
      <c r="AQO187" s="984"/>
      <c r="AQP187" s="984"/>
      <c r="AQQ187" s="984"/>
      <c r="AQR187" s="984"/>
      <c r="AQS187" s="984"/>
      <c r="AQT187" s="984"/>
      <c r="AQU187" s="984"/>
      <c r="AQV187" s="984"/>
      <c r="AQW187" s="984"/>
      <c r="AQX187" s="984"/>
      <c r="AQY187" s="984"/>
      <c r="AQZ187" s="984"/>
      <c r="ARA187" s="984"/>
      <c r="ARB187" s="984"/>
      <c r="ARC187" s="984"/>
      <c r="ARD187" s="984"/>
      <c r="ARE187" s="984"/>
      <c r="ARF187" s="984"/>
      <c r="ARG187" s="984"/>
      <c r="ARH187" s="984"/>
      <c r="ARI187" s="984"/>
      <c r="ARJ187" s="984"/>
      <c r="ARK187" s="984"/>
      <c r="ARL187" s="984"/>
      <c r="ARM187" s="984"/>
      <c r="ARN187" s="984"/>
      <c r="ARO187" s="984"/>
      <c r="ARP187" s="984"/>
      <c r="ARQ187" s="984"/>
      <c r="ARR187" s="984"/>
      <c r="ARS187" s="984"/>
      <c r="ART187" s="984"/>
      <c r="ARU187" s="984"/>
      <c r="ARV187" s="984"/>
      <c r="ARW187" s="984"/>
      <c r="ARX187" s="984"/>
      <c r="ARY187" s="984"/>
      <c r="ARZ187" s="984"/>
      <c r="ASA187" s="984"/>
      <c r="ASB187" s="984"/>
      <c r="ASC187" s="984"/>
      <c r="ASD187" s="984"/>
      <c r="ASE187" s="984"/>
      <c r="ASF187" s="984"/>
      <c r="ASG187" s="984"/>
      <c r="ASH187" s="984"/>
      <c r="ASI187" s="984"/>
      <c r="ASJ187" s="984"/>
      <c r="ASK187" s="984"/>
      <c r="ASL187" s="984"/>
      <c r="ASM187" s="984"/>
      <c r="ASN187" s="984"/>
      <c r="ASO187" s="984"/>
      <c r="ASP187" s="984"/>
      <c r="ASQ187" s="984"/>
      <c r="ASR187" s="984"/>
      <c r="ASS187" s="984"/>
      <c r="AST187" s="984"/>
      <c r="ASU187" s="984"/>
      <c r="ASV187" s="984"/>
      <c r="ASW187" s="984"/>
      <c r="ASX187" s="984"/>
      <c r="ASY187" s="984"/>
      <c r="ASZ187" s="984"/>
      <c r="ATA187" s="984"/>
      <c r="ATB187" s="984"/>
      <c r="ATC187" s="984"/>
      <c r="ATD187" s="984"/>
      <c r="ATE187" s="984"/>
      <c r="ATF187" s="984"/>
      <c r="ATG187" s="984"/>
      <c r="ATH187" s="984"/>
      <c r="ATI187" s="984"/>
      <c r="ATJ187" s="984"/>
      <c r="ATK187" s="984"/>
      <c r="ATL187" s="984"/>
      <c r="ATM187" s="984"/>
      <c r="ATN187" s="984"/>
      <c r="ATO187" s="984"/>
      <c r="ATP187" s="984"/>
      <c r="ATQ187" s="984"/>
      <c r="ATR187" s="984"/>
      <c r="ATS187" s="984"/>
      <c r="ATT187" s="984"/>
      <c r="ATU187" s="984"/>
      <c r="ATV187" s="984"/>
      <c r="ATW187" s="984"/>
      <c r="ATX187" s="984"/>
      <c r="ATY187" s="984"/>
      <c r="ATZ187" s="984"/>
      <c r="AUA187" s="984"/>
      <c r="AUB187" s="984"/>
      <c r="AUC187" s="984"/>
      <c r="AUD187" s="984"/>
      <c r="AUE187" s="984"/>
      <c r="AUF187" s="984"/>
      <c r="AUG187" s="984"/>
      <c r="AUH187" s="984"/>
      <c r="AUI187" s="984"/>
      <c r="AUJ187" s="984"/>
      <c r="AUK187" s="984"/>
      <c r="AUL187" s="984"/>
      <c r="AUM187" s="984"/>
      <c r="AUN187" s="984"/>
      <c r="AUO187" s="984"/>
      <c r="AUP187" s="984"/>
      <c r="AUQ187" s="984"/>
      <c r="AUR187" s="984"/>
      <c r="AUS187" s="984"/>
      <c r="AUT187" s="984"/>
      <c r="AUU187" s="984"/>
      <c r="AUV187" s="984"/>
      <c r="AUW187" s="984"/>
      <c r="AUX187" s="984"/>
      <c r="AUY187" s="984"/>
      <c r="AUZ187" s="984"/>
      <c r="AVA187" s="984"/>
      <c r="AVB187" s="984"/>
      <c r="AVC187" s="984"/>
      <c r="AVD187" s="984"/>
      <c r="AVE187" s="984"/>
      <c r="AVF187" s="984"/>
      <c r="AVG187" s="984"/>
      <c r="AVH187" s="984"/>
      <c r="AVI187" s="984"/>
      <c r="AVJ187" s="984"/>
      <c r="AVK187" s="984"/>
      <c r="AVL187" s="984"/>
      <c r="AVM187" s="984"/>
      <c r="AVN187" s="984"/>
      <c r="AVO187" s="984"/>
      <c r="AVP187" s="984"/>
      <c r="AVQ187" s="984"/>
      <c r="AVR187" s="984"/>
      <c r="AVS187" s="984"/>
      <c r="AVT187" s="984"/>
      <c r="AVU187" s="984"/>
      <c r="AVV187" s="984"/>
      <c r="AVW187" s="984"/>
      <c r="AVX187" s="984"/>
      <c r="AVY187" s="984"/>
      <c r="AVZ187" s="984"/>
      <c r="AWA187" s="984"/>
      <c r="AWB187" s="984"/>
      <c r="AWC187" s="984"/>
      <c r="AWD187" s="984"/>
      <c r="AWE187" s="984"/>
      <c r="AWF187" s="984"/>
      <c r="AWG187" s="984"/>
      <c r="AWH187" s="984"/>
      <c r="AWI187" s="984"/>
      <c r="AWJ187" s="984"/>
      <c r="AWK187" s="984"/>
      <c r="AWL187" s="984"/>
      <c r="AWM187" s="984"/>
      <c r="AWN187" s="984"/>
      <c r="AWO187" s="984"/>
      <c r="AWP187" s="984"/>
      <c r="AWQ187" s="984"/>
      <c r="AWR187" s="984"/>
      <c r="AWS187" s="984"/>
      <c r="AWT187" s="984"/>
      <c r="AWU187" s="984"/>
      <c r="AWV187" s="984"/>
      <c r="AWW187" s="984"/>
      <c r="AWX187" s="984"/>
      <c r="AWY187" s="984"/>
      <c r="AWZ187" s="984"/>
      <c r="AXA187" s="984"/>
      <c r="AXB187" s="984"/>
      <c r="AXC187" s="984"/>
      <c r="AXD187" s="984"/>
      <c r="AXE187" s="984"/>
      <c r="AXF187" s="984"/>
      <c r="AXG187" s="984"/>
      <c r="AXH187" s="984"/>
      <c r="AXI187" s="984"/>
      <c r="AXJ187" s="984"/>
      <c r="AXK187" s="984"/>
      <c r="AXL187" s="984"/>
      <c r="AXM187" s="984"/>
      <c r="AXN187" s="984"/>
      <c r="AXO187" s="984"/>
      <c r="AXP187" s="984"/>
      <c r="AXQ187" s="984"/>
      <c r="AXR187" s="984"/>
      <c r="AXS187" s="984"/>
      <c r="AXT187" s="984"/>
      <c r="AXU187" s="984"/>
      <c r="AXV187" s="984"/>
      <c r="AXW187" s="984"/>
      <c r="AXX187" s="984"/>
      <c r="AXY187" s="984"/>
      <c r="AXZ187" s="984"/>
      <c r="AYA187" s="984"/>
      <c r="AYB187" s="984"/>
      <c r="AYC187" s="984"/>
      <c r="AYD187" s="984"/>
      <c r="AYE187" s="984"/>
      <c r="AYF187" s="984"/>
      <c r="AYG187" s="984"/>
      <c r="AYH187" s="984"/>
      <c r="AYI187" s="984"/>
      <c r="AYJ187" s="984"/>
      <c r="AYK187" s="984"/>
      <c r="AYL187" s="984"/>
      <c r="AYM187" s="984"/>
      <c r="AYN187" s="984"/>
      <c r="AYO187" s="984"/>
      <c r="AYP187" s="984"/>
      <c r="AYQ187" s="984"/>
      <c r="AYR187" s="984"/>
      <c r="AYS187" s="984"/>
      <c r="AYT187" s="984"/>
      <c r="AYU187" s="984"/>
      <c r="AYV187" s="984"/>
      <c r="AYW187" s="984"/>
      <c r="AYX187" s="984"/>
      <c r="AYY187" s="984"/>
      <c r="AYZ187" s="984"/>
      <c r="AZA187" s="984"/>
      <c r="AZB187" s="984"/>
      <c r="AZC187" s="984"/>
      <c r="AZD187" s="984"/>
      <c r="AZE187" s="984"/>
      <c r="AZF187" s="984"/>
      <c r="AZG187" s="984"/>
      <c r="AZH187" s="984"/>
      <c r="AZI187" s="984"/>
      <c r="AZJ187" s="984"/>
      <c r="AZK187" s="984"/>
      <c r="AZL187" s="984"/>
      <c r="AZM187" s="984"/>
      <c r="AZN187" s="984"/>
      <c r="AZO187" s="984"/>
      <c r="AZP187" s="984"/>
      <c r="AZQ187" s="984"/>
      <c r="AZR187" s="984"/>
      <c r="AZS187" s="984"/>
      <c r="AZT187" s="984"/>
      <c r="AZU187" s="984"/>
      <c r="AZV187" s="984"/>
      <c r="AZW187" s="984"/>
      <c r="AZX187" s="984"/>
      <c r="AZY187" s="984"/>
      <c r="AZZ187" s="984"/>
      <c r="BAA187" s="984"/>
      <c r="BAB187" s="984"/>
      <c r="BAC187" s="984"/>
      <c r="BAD187" s="984"/>
      <c r="BAE187" s="984"/>
      <c r="BAF187" s="984"/>
      <c r="BAG187" s="984"/>
      <c r="BAH187" s="984"/>
      <c r="BAI187" s="984"/>
      <c r="BAJ187" s="984"/>
      <c r="BAK187" s="984"/>
      <c r="BAL187" s="984"/>
      <c r="BAM187" s="984"/>
      <c r="BAN187" s="984"/>
      <c r="BAO187" s="984"/>
      <c r="BAP187" s="984"/>
      <c r="BAQ187" s="984"/>
      <c r="BAR187" s="984"/>
      <c r="BAS187" s="984"/>
      <c r="BAT187" s="984"/>
      <c r="BAU187" s="984"/>
      <c r="BAV187" s="984"/>
      <c r="BAW187" s="984"/>
      <c r="BAX187" s="984"/>
      <c r="BAY187" s="984"/>
      <c r="BAZ187" s="984"/>
      <c r="BBA187" s="984"/>
      <c r="BBB187" s="984"/>
      <c r="BBC187" s="984"/>
      <c r="BBD187" s="984"/>
      <c r="BBE187" s="984"/>
      <c r="BBF187" s="984"/>
      <c r="BBG187" s="984"/>
      <c r="BBH187" s="984"/>
      <c r="BBI187" s="984"/>
      <c r="BBJ187" s="984"/>
      <c r="BBK187" s="984"/>
      <c r="BBL187" s="984"/>
      <c r="BBM187" s="984"/>
      <c r="BBN187" s="984"/>
      <c r="BBO187" s="984"/>
      <c r="BBP187" s="984"/>
      <c r="BBQ187" s="984"/>
      <c r="BBR187" s="984"/>
      <c r="BBS187" s="984"/>
      <c r="BBT187" s="984"/>
      <c r="BBU187" s="984"/>
      <c r="BBV187" s="984"/>
      <c r="BBW187" s="984"/>
      <c r="BBX187" s="984"/>
      <c r="BBY187" s="984"/>
      <c r="BBZ187" s="984"/>
      <c r="BCA187" s="984"/>
      <c r="BCB187" s="984"/>
      <c r="BCC187" s="984"/>
      <c r="BCD187" s="984"/>
      <c r="BCE187" s="984"/>
      <c r="BCF187" s="984"/>
      <c r="BCG187" s="984"/>
      <c r="BCH187" s="984"/>
      <c r="BCI187" s="984"/>
      <c r="BCJ187" s="984"/>
      <c r="BCK187" s="984"/>
      <c r="BCL187" s="984"/>
      <c r="BCM187" s="984"/>
      <c r="BCN187" s="984"/>
      <c r="BCO187" s="984"/>
      <c r="BCP187" s="984"/>
      <c r="BCQ187" s="984"/>
      <c r="BCR187" s="984"/>
      <c r="BCS187" s="984"/>
      <c r="BCT187" s="984"/>
      <c r="BCU187" s="984"/>
      <c r="BCV187" s="984"/>
      <c r="BCW187" s="984"/>
      <c r="BCX187" s="984"/>
      <c r="BCY187" s="984"/>
      <c r="BCZ187" s="984"/>
      <c r="BDA187" s="984"/>
      <c r="BDB187" s="984"/>
      <c r="BDC187" s="984"/>
      <c r="BDD187" s="984"/>
      <c r="BDE187" s="984"/>
      <c r="BDF187" s="984"/>
      <c r="BDG187" s="984"/>
      <c r="BDH187" s="984"/>
      <c r="BDI187" s="984"/>
      <c r="BDJ187" s="984"/>
      <c r="BDK187" s="984"/>
      <c r="BDL187" s="984"/>
      <c r="BDM187" s="984"/>
      <c r="BDN187" s="984"/>
      <c r="BDO187" s="984"/>
      <c r="BDP187" s="984"/>
      <c r="BDQ187" s="984"/>
      <c r="BDR187" s="984"/>
      <c r="BDS187" s="984"/>
      <c r="BDT187" s="984"/>
      <c r="BDU187" s="984"/>
      <c r="BDV187" s="984"/>
      <c r="BDW187" s="984"/>
      <c r="BDX187" s="984"/>
      <c r="BDY187" s="984"/>
      <c r="BDZ187" s="984"/>
      <c r="BEA187" s="984"/>
      <c r="BEB187" s="984"/>
      <c r="BEC187" s="984"/>
      <c r="BED187" s="984"/>
      <c r="BEE187" s="984"/>
      <c r="BEF187" s="984"/>
      <c r="BEG187" s="984"/>
      <c r="BEH187" s="984"/>
      <c r="BEI187" s="984"/>
      <c r="BEJ187" s="984"/>
      <c r="BEK187" s="984"/>
      <c r="BEL187" s="984"/>
      <c r="BEM187" s="984"/>
      <c r="BEN187" s="984"/>
      <c r="BEO187" s="984"/>
      <c r="BEP187" s="984"/>
      <c r="BEQ187" s="984"/>
      <c r="BER187" s="984"/>
      <c r="BES187" s="984"/>
      <c r="BET187" s="984"/>
      <c r="BEU187" s="984"/>
      <c r="BEV187" s="984"/>
      <c r="BEW187" s="984"/>
      <c r="BEX187" s="984"/>
      <c r="BEY187" s="984"/>
      <c r="BEZ187" s="984"/>
      <c r="BFA187" s="984"/>
      <c r="BFB187" s="984"/>
      <c r="BFC187" s="984"/>
      <c r="BFD187" s="984"/>
      <c r="BFE187" s="984"/>
      <c r="BFF187" s="984"/>
      <c r="BFG187" s="984"/>
      <c r="BFH187" s="984"/>
      <c r="BFI187" s="984"/>
      <c r="BFJ187" s="984"/>
      <c r="BFK187" s="984"/>
      <c r="BFL187" s="984"/>
      <c r="BFM187" s="984"/>
      <c r="BFN187" s="984"/>
      <c r="BFO187" s="984"/>
      <c r="BFP187" s="984"/>
      <c r="BFQ187" s="984"/>
      <c r="BFR187" s="984"/>
      <c r="BFS187" s="984"/>
      <c r="BFT187" s="984"/>
      <c r="BFU187" s="984"/>
      <c r="BFV187" s="984"/>
      <c r="BFW187" s="984"/>
      <c r="BFX187" s="984"/>
      <c r="BFY187" s="984"/>
      <c r="BFZ187" s="984"/>
      <c r="BGA187" s="984"/>
      <c r="BGB187" s="984"/>
      <c r="BGC187" s="984"/>
      <c r="BGD187" s="984"/>
      <c r="BGE187" s="984"/>
      <c r="BGF187" s="984"/>
      <c r="BGG187" s="984"/>
      <c r="BGH187" s="984"/>
      <c r="BGI187" s="984"/>
      <c r="BGJ187" s="984"/>
      <c r="BGK187" s="984"/>
      <c r="BGL187" s="984"/>
      <c r="BGM187" s="984"/>
      <c r="BGN187" s="984"/>
      <c r="BGO187" s="984"/>
      <c r="BGP187" s="984"/>
      <c r="BGQ187" s="984"/>
      <c r="BGR187" s="984"/>
      <c r="BGS187" s="984"/>
      <c r="BGT187" s="984"/>
      <c r="BGU187" s="984"/>
      <c r="BGV187" s="984"/>
      <c r="BGW187" s="984"/>
      <c r="BGX187" s="984"/>
      <c r="BGY187" s="984"/>
      <c r="BGZ187" s="984"/>
      <c r="BHA187" s="984"/>
      <c r="BHB187" s="984"/>
      <c r="BHC187" s="984"/>
      <c r="BHD187" s="984"/>
      <c r="BHE187" s="984"/>
      <c r="BHF187" s="984"/>
      <c r="BHG187" s="984"/>
      <c r="BHH187" s="984"/>
      <c r="BHI187" s="984"/>
      <c r="BHJ187" s="984"/>
      <c r="BHK187" s="984"/>
      <c r="BHL187" s="984"/>
      <c r="BHM187" s="984"/>
      <c r="BHN187" s="984"/>
      <c r="BHO187" s="984"/>
      <c r="BHP187" s="984"/>
      <c r="BHQ187" s="984"/>
      <c r="BHR187" s="984"/>
      <c r="BHS187" s="984"/>
      <c r="BHT187" s="984"/>
      <c r="BHU187" s="984"/>
      <c r="BHV187" s="984"/>
      <c r="BHW187" s="984"/>
      <c r="BHX187" s="984"/>
      <c r="BHY187" s="984"/>
      <c r="BHZ187" s="984"/>
      <c r="BIA187" s="984"/>
      <c r="BIB187" s="984"/>
      <c r="BIC187" s="984"/>
      <c r="BID187" s="984"/>
      <c r="BIE187" s="984"/>
      <c r="BIF187" s="984"/>
      <c r="BIG187" s="984"/>
      <c r="BIH187" s="984"/>
      <c r="BII187" s="984"/>
      <c r="BIJ187" s="984"/>
      <c r="BIK187" s="984"/>
      <c r="BIL187" s="984"/>
      <c r="BIM187" s="984"/>
      <c r="BIN187" s="984"/>
      <c r="BIO187" s="984"/>
      <c r="BIP187" s="984"/>
      <c r="BIQ187" s="984"/>
      <c r="BIR187" s="984"/>
      <c r="BIS187" s="984"/>
      <c r="BIT187" s="984"/>
      <c r="BIU187" s="984"/>
      <c r="BIV187" s="984"/>
      <c r="BIW187" s="984"/>
      <c r="BIX187" s="984"/>
      <c r="BIY187" s="984"/>
      <c r="BIZ187" s="984"/>
      <c r="BJA187" s="984"/>
      <c r="BJB187" s="984"/>
      <c r="BJC187" s="984"/>
      <c r="BJD187" s="984"/>
      <c r="BJE187" s="984"/>
      <c r="BJF187" s="984"/>
      <c r="BJG187" s="984"/>
      <c r="BJH187" s="984"/>
      <c r="BJI187" s="984"/>
      <c r="BJJ187" s="984"/>
      <c r="BJK187" s="984"/>
      <c r="BJL187" s="984"/>
      <c r="BJM187" s="984"/>
      <c r="BJN187" s="984"/>
      <c r="BJO187" s="984"/>
      <c r="BJP187" s="984"/>
      <c r="BJQ187" s="984"/>
      <c r="BJR187" s="984"/>
      <c r="BJS187" s="984"/>
      <c r="BJT187" s="984"/>
      <c r="BJU187" s="984"/>
      <c r="BJV187" s="984"/>
      <c r="BJW187" s="984"/>
      <c r="BJX187" s="984"/>
      <c r="BJY187" s="984"/>
      <c r="BJZ187" s="984"/>
      <c r="BKA187" s="984"/>
      <c r="BKB187" s="984"/>
      <c r="BKC187" s="984"/>
      <c r="BKD187" s="984"/>
      <c r="BKE187" s="984"/>
      <c r="BKF187" s="984"/>
      <c r="BKG187" s="984"/>
      <c r="BKH187" s="984"/>
      <c r="BKI187" s="984"/>
      <c r="BKJ187" s="984"/>
      <c r="BKK187" s="984"/>
      <c r="BKL187" s="984"/>
      <c r="BKM187" s="984"/>
      <c r="BKN187" s="984"/>
      <c r="BKO187" s="984"/>
      <c r="BKP187" s="984"/>
      <c r="BKQ187" s="984"/>
      <c r="BKR187" s="984"/>
      <c r="BKS187" s="984"/>
      <c r="BKT187" s="984"/>
      <c r="BKU187" s="984"/>
      <c r="BKV187" s="984"/>
      <c r="BKW187" s="984"/>
      <c r="BKX187" s="984"/>
      <c r="BKY187" s="984"/>
      <c r="BKZ187" s="984"/>
      <c r="BLA187" s="984"/>
      <c r="BLB187" s="984"/>
      <c r="BLC187" s="984"/>
      <c r="BLD187" s="984"/>
      <c r="BLE187" s="984"/>
      <c r="BLF187" s="984"/>
      <c r="BLG187" s="984"/>
      <c r="BLH187" s="984"/>
      <c r="BLI187" s="984"/>
      <c r="BLJ187" s="984"/>
      <c r="BLK187" s="984"/>
      <c r="BLL187" s="984"/>
      <c r="BLM187" s="984"/>
      <c r="BLN187" s="984"/>
      <c r="BLO187" s="984"/>
      <c r="BLP187" s="984"/>
      <c r="BLQ187" s="984"/>
      <c r="BLR187" s="984"/>
      <c r="BLS187" s="984"/>
      <c r="BLT187" s="984"/>
      <c r="BLU187" s="984"/>
      <c r="BLV187" s="984"/>
      <c r="BLW187" s="984"/>
      <c r="BLX187" s="984"/>
      <c r="BLY187" s="984"/>
      <c r="BLZ187" s="984"/>
      <c r="BMA187" s="984"/>
      <c r="BMB187" s="984"/>
      <c r="BMC187" s="984"/>
      <c r="BMD187" s="984"/>
      <c r="BME187" s="984"/>
      <c r="BMF187" s="984"/>
      <c r="BMG187" s="984"/>
      <c r="BMH187" s="984"/>
      <c r="BMI187" s="984"/>
      <c r="BMJ187" s="984"/>
      <c r="BMK187" s="984"/>
      <c r="BML187" s="984"/>
      <c r="BMM187" s="984"/>
      <c r="BMN187" s="984"/>
      <c r="BMO187" s="984"/>
      <c r="BMP187" s="984"/>
      <c r="BMQ187" s="984"/>
      <c r="BMR187" s="984"/>
      <c r="BMS187" s="984"/>
      <c r="BMT187" s="984"/>
      <c r="BMU187" s="984"/>
      <c r="BMV187" s="984"/>
      <c r="BMW187" s="984"/>
      <c r="BMX187" s="984"/>
      <c r="BMY187" s="984"/>
      <c r="BMZ187" s="984"/>
      <c r="BNA187" s="984"/>
      <c r="BNB187" s="984"/>
      <c r="BNC187" s="984"/>
      <c r="BND187" s="984"/>
      <c r="BNE187" s="984"/>
      <c r="BNF187" s="984"/>
      <c r="BNG187" s="984"/>
      <c r="BNH187" s="984"/>
      <c r="BNI187" s="984"/>
      <c r="BNJ187" s="984"/>
      <c r="BNK187" s="984"/>
      <c r="BNL187" s="984"/>
      <c r="BNM187" s="984"/>
      <c r="BNN187" s="984"/>
      <c r="BNO187" s="984"/>
      <c r="BNP187" s="984"/>
      <c r="BNQ187" s="984"/>
      <c r="BNR187" s="984"/>
      <c r="BNS187" s="984"/>
      <c r="BNT187" s="984"/>
      <c r="BNU187" s="984"/>
      <c r="BNV187" s="984"/>
      <c r="BNW187" s="984"/>
      <c r="BNX187" s="984"/>
      <c r="BNY187" s="984"/>
      <c r="BNZ187" s="984"/>
      <c r="BOA187" s="984"/>
      <c r="BOB187" s="984"/>
      <c r="BOC187" s="984"/>
      <c r="BOD187" s="984"/>
      <c r="BOE187" s="984"/>
      <c r="BOF187" s="984"/>
      <c r="BOG187" s="984"/>
      <c r="BOH187" s="984"/>
      <c r="BOI187" s="984"/>
      <c r="BOJ187" s="984"/>
      <c r="BOK187" s="984"/>
      <c r="BOL187" s="984"/>
      <c r="BOM187" s="984"/>
      <c r="BON187" s="984"/>
      <c r="BOO187" s="984"/>
      <c r="BOP187" s="984"/>
      <c r="BOQ187" s="984"/>
      <c r="BOR187" s="984"/>
      <c r="BOS187" s="984"/>
      <c r="BOT187" s="984"/>
      <c r="BOU187" s="984"/>
      <c r="BOV187" s="984"/>
      <c r="BOW187" s="984"/>
      <c r="BOX187" s="984"/>
      <c r="BOY187" s="984"/>
      <c r="BOZ187" s="984"/>
      <c r="BPA187" s="984"/>
      <c r="BPB187" s="984"/>
      <c r="BPC187" s="984"/>
      <c r="BPD187" s="984"/>
      <c r="BPE187" s="984"/>
      <c r="BPF187" s="984"/>
      <c r="BPG187" s="984"/>
      <c r="BPH187" s="984"/>
      <c r="BPI187" s="984"/>
      <c r="BPJ187" s="984"/>
      <c r="BPK187" s="984"/>
      <c r="BPL187" s="984"/>
      <c r="BPM187" s="984"/>
      <c r="BPN187" s="984"/>
      <c r="BPO187" s="984"/>
      <c r="BPP187" s="984"/>
      <c r="BPQ187" s="984"/>
      <c r="BPR187" s="984"/>
      <c r="BPS187" s="984"/>
      <c r="BPT187" s="984"/>
      <c r="BPU187" s="984"/>
      <c r="BPV187" s="984"/>
      <c r="BPW187" s="984"/>
      <c r="BPX187" s="984"/>
      <c r="BPY187" s="984"/>
      <c r="BPZ187" s="984"/>
      <c r="BQA187" s="984"/>
      <c r="BQB187" s="984"/>
      <c r="BQC187" s="984"/>
      <c r="BQD187" s="984"/>
      <c r="BQE187" s="984"/>
      <c r="BQF187" s="984"/>
      <c r="BQG187" s="984"/>
      <c r="BQH187" s="984"/>
      <c r="BQI187" s="984"/>
      <c r="BQJ187" s="984"/>
      <c r="BQK187" s="984"/>
      <c r="BQL187" s="984"/>
      <c r="BQM187" s="984"/>
      <c r="BQN187" s="984"/>
      <c r="BQO187" s="984"/>
      <c r="BQP187" s="984"/>
      <c r="BQQ187" s="984"/>
      <c r="BQR187" s="984"/>
      <c r="BQS187" s="984"/>
      <c r="BQT187" s="984"/>
      <c r="BQU187" s="984"/>
      <c r="BQV187" s="984"/>
      <c r="BQW187" s="984"/>
      <c r="BQX187" s="984"/>
      <c r="BQY187" s="984"/>
      <c r="BQZ187" s="984"/>
      <c r="BRA187" s="984"/>
      <c r="BRB187" s="984"/>
      <c r="BRC187" s="984"/>
      <c r="BRD187" s="984"/>
      <c r="BRE187" s="984"/>
      <c r="BRF187" s="984"/>
      <c r="BRG187" s="984"/>
      <c r="BRH187" s="984"/>
      <c r="BRI187" s="984"/>
      <c r="BRJ187" s="984"/>
      <c r="BRK187" s="984"/>
      <c r="BRL187" s="984"/>
      <c r="BRM187" s="984"/>
      <c r="BRN187" s="984"/>
      <c r="BRO187" s="984"/>
      <c r="BRP187" s="984"/>
      <c r="BRQ187" s="984"/>
      <c r="BRR187" s="984"/>
      <c r="BRS187" s="984"/>
      <c r="BRT187" s="984"/>
      <c r="BRU187" s="984"/>
      <c r="BRV187" s="984"/>
      <c r="BRW187" s="984"/>
      <c r="BRX187" s="984"/>
      <c r="BRY187" s="984"/>
      <c r="BRZ187" s="984"/>
      <c r="BSA187" s="984"/>
      <c r="BSB187" s="984"/>
      <c r="BSC187" s="984"/>
      <c r="BSD187" s="984"/>
      <c r="BSE187" s="984"/>
      <c r="BSF187" s="984"/>
      <c r="BSG187" s="984"/>
      <c r="BSH187" s="984"/>
      <c r="BSI187" s="984"/>
      <c r="BSJ187" s="984"/>
      <c r="BSK187" s="984"/>
      <c r="BSL187" s="984"/>
      <c r="BSM187" s="984"/>
      <c r="BSN187" s="984"/>
      <c r="BSO187" s="984"/>
      <c r="BSP187" s="984"/>
      <c r="BSQ187" s="984"/>
      <c r="BSR187" s="984"/>
      <c r="BSS187" s="984"/>
      <c r="BST187" s="984"/>
      <c r="BSU187" s="984"/>
      <c r="BSV187" s="984"/>
      <c r="BSW187" s="984"/>
      <c r="BSX187" s="984"/>
      <c r="BSY187" s="984"/>
      <c r="BSZ187" s="984"/>
      <c r="BTA187" s="984"/>
      <c r="BTB187" s="984"/>
      <c r="BTC187" s="984"/>
      <c r="BTD187" s="984"/>
      <c r="BTE187" s="984"/>
      <c r="BTF187" s="984"/>
      <c r="BTG187" s="984"/>
      <c r="BTH187" s="984"/>
      <c r="BTI187" s="984"/>
      <c r="BTJ187" s="984"/>
      <c r="BTK187" s="984"/>
      <c r="BTL187" s="984"/>
      <c r="BTM187" s="984"/>
      <c r="BTN187" s="984"/>
      <c r="BTO187" s="984"/>
      <c r="BTP187" s="984"/>
      <c r="BTQ187" s="984"/>
      <c r="BTR187" s="984"/>
      <c r="BTS187" s="984"/>
      <c r="BTT187" s="984"/>
      <c r="BTU187" s="984"/>
      <c r="BTV187" s="984"/>
      <c r="BTW187" s="984"/>
      <c r="BTX187" s="984"/>
      <c r="BTY187" s="984"/>
      <c r="BTZ187" s="984"/>
      <c r="BUA187" s="984"/>
      <c r="BUB187" s="984"/>
      <c r="BUC187" s="984"/>
      <c r="BUD187" s="984"/>
      <c r="BUE187" s="984"/>
      <c r="BUF187" s="984"/>
      <c r="BUG187" s="984"/>
      <c r="BUH187" s="984"/>
      <c r="BUI187" s="984"/>
      <c r="BUJ187" s="984"/>
      <c r="BUK187" s="984"/>
      <c r="BUL187" s="984"/>
      <c r="BUM187" s="984"/>
      <c r="BUN187" s="984"/>
      <c r="BUO187" s="984"/>
      <c r="BUP187" s="984"/>
      <c r="BUQ187" s="984"/>
      <c r="BUR187" s="984"/>
      <c r="BUS187" s="984"/>
      <c r="BUT187" s="984"/>
      <c r="BUU187" s="984"/>
      <c r="BUV187" s="984"/>
      <c r="BUW187" s="984"/>
      <c r="BUX187" s="984"/>
      <c r="BUY187" s="984"/>
      <c r="BUZ187" s="984"/>
      <c r="BVA187" s="984"/>
      <c r="BVB187" s="984"/>
      <c r="BVC187" s="984"/>
      <c r="BVD187" s="984"/>
      <c r="BVE187" s="984"/>
      <c r="BVF187" s="984"/>
      <c r="BVG187" s="984"/>
      <c r="BVH187" s="984"/>
      <c r="BVI187" s="984"/>
      <c r="BVJ187" s="984"/>
      <c r="BVK187" s="984"/>
      <c r="BVL187" s="984"/>
      <c r="BVM187" s="984"/>
      <c r="BVN187" s="984"/>
      <c r="BVO187" s="984"/>
      <c r="BVP187" s="984"/>
      <c r="BVQ187" s="984"/>
      <c r="BVR187" s="984"/>
      <c r="BVS187" s="984"/>
      <c r="BVT187" s="984"/>
      <c r="BVU187" s="984"/>
      <c r="BVV187" s="984"/>
      <c r="BVW187" s="984"/>
      <c r="BVX187" s="984"/>
      <c r="BVY187" s="984"/>
      <c r="BVZ187" s="984"/>
      <c r="BWA187" s="984"/>
      <c r="BWB187" s="984"/>
      <c r="BWC187" s="984"/>
      <c r="BWD187" s="984"/>
      <c r="BWE187" s="984"/>
      <c r="BWF187" s="984"/>
      <c r="BWG187" s="984"/>
      <c r="BWH187" s="984"/>
      <c r="BWI187" s="984"/>
      <c r="BWJ187" s="984"/>
      <c r="BWK187" s="984"/>
      <c r="BWL187" s="984"/>
      <c r="BWM187" s="984"/>
      <c r="BWN187" s="984"/>
      <c r="BWO187" s="984"/>
      <c r="BWP187" s="984"/>
      <c r="BWQ187" s="984"/>
      <c r="BWR187" s="984"/>
      <c r="BWS187" s="984"/>
      <c r="BWT187" s="984"/>
      <c r="BWU187" s="984"/>
      <c r="BWV187" s="984"/>
      <c r="BWW187" s="984"/>
      <c r="BWX187" s="984"/>
      <c r="BWY187" s="984"/>
      <c r="BWZ187" s="984"/>
      <c r="BXA187" s="984"/>
      <c r="BXB187" s="984"/>
      <c r="BXC187" s="984"/>
      <c r="BXD187" s="984"/>
      <c r="BXE187" s="984"/>
      <c r="BXF187" s="984"/>
      <c r="BXG187" s="984"/>
      <c r="BXH187" s="984"/>
      <c r="BXI187" s="984"/>
      <c r="BXJ187" s="984"/>
      <c r="BXK187" s="984"/>
      <c r="BXL187" s="984"/>
      <c r="BXM187" s="984"/>
      <c r="BXN187" s="984"/>
      <c r="BXO187" s="984"/>
      <c r="BXP187" s="984"/>
      <c r="BXQ187" s="984"/>
      <c r="BXR187" s="984"/>
      <c r="BXS187" s="984"/>
      <c r="BXT187" s="984"/>
      <c r="BXU187" s="984"/>
      <c r="BXV187" s="984"/>
      <c r="BXW187" s="984"/>
      <c r="BXX187" s="984"/>
      <c r="BXY187" s="984"/>
      <c r="BXZ187" s="984"/>
      <c r="BYA187" s="984"/>
      <c r="BYB187" s="984"/>
      <c r="BYC187" s="984"/>
      <c r="BYD187" s="984"/>
      <c r="BYE187" s="984"/>
      <c r="BYF187" s="984"/>
      <c r="BYG187" s="984"/>
      <c r="BYH187" s="984"/>
      <c r="BYI187" s="984"/>
      <c r="BYJ187" s="984"/>
      <c r="BYK187" s="984"/>
      <c r="BYL187" s="984"/>
      <c r="BYM187" s="984"/>
      <c r="BYN187" s="984"/>
      <c r="BYO187" s="984"/>
      <c r="BYP187" s="984"/>
      <c r="BYQ187" s="984"/>
      <c r="BYR187" s="984"/>
      <c r="BYS187" s="984"/>
      <c r="BYT187" s="984"/>
      <c r="BYU187" s="984"/>
      <c r="BYV187" s="984"/>
      <c r="BYW187" s="984"/>
      <c r="BYX187" s="984"/>
      <c r="BYY187" s="984"/>
      <c r="BYZ187" s="984"/>
      <c r="BZA187" s="984"/>
      <c r="BZB187" s="984"/>
      <c r="BZC187" s="984"/>
      <c r="BZD187" s="984"/>
      <c r="BZE187" s="984"/>
      <c r="BZF187" s="984"/>
      <c r="BZG187" s="984"/>
      <c r="BZH187" s="984"/>
      <c r="BZI187" s="984"/>
      <c r="BZJ187" s="984"/>
      <c r="BZK187" s="984"/>
      <c r="BZL187" s="984"/>
      <c r="BZM187" s="984"/>
      <c r="BZN187" s="984"/>
      <c r="BZO187" s="984"/>
      <c r="BZP187" s="984"/>
      <c r="BZQ187" s="984"/>
      <c r="BZR187" s="984"/>
      <c r="BZS187" s="984"/>
      <c r="BZT187" s="984"/>
      <c r="BZU187" s="984"/>
      <c r="BZV187" s="984"/>
      <c r="BZW187" s="984"/>
      <c r="BZX187" s="984"/>
      <c r="BZY187" s="984"/>
      <c r="BZZ187" s="984"/>
      <c r="CAA187" s="984"/>
      <c r="CAB187" s="984"/>
      <c r="CAC187" s="984"/>
      <c r="CAD187" s="984"/>
      <c r="CAE187" s="984"/>
      <c r="CAF187" s="984"/>
      <c r="CAG187" s="984"/>
      <c r="CAH187" s="984"/>
      <c r="CAI187" s="984"/>
      <c r="CAJ187" s="984"/>
      <c r="CAK187" s="984"/>
      <c r="CAL187" s="984"/>
      <c r="CAM187" s="984"/>
      <c r="CAN187" s="984"/>
      <c r="CAO187" s="984"/>
      <c r="CAP187" s="984"/>
      <c r="CAQ187" s="984"/>
      <c r="CAR187" s="984"/>
      <c r="CAS187" s="984"/>
      <c r="CAT187" s="984"/>
      <c r="CAU187" s="984"/>
      <c r="CAV187" s="984"/>
      <c r="CAW187" s="984"/>
      <c r="CAX187" s="984"/>
      <c r="CAY187" s="984"/>
      <c r="CAZ187" s="984"/>
      <c r="CBA187" s="984"/>
      <c r="CBB187" s="984"/>
      <c r="CBC187" s="984"/>
      <c r="CBD187" s="984"/>
      <c r="CBE187" s="984"/>
      <c r="CBF187" s="984"/>
      <c r="CBG187" s="984"/>
      <c r="CBH187" s="984"/>
      <c r="CBI187" s="984"/>
      <c r="CBJ187" s="984"/>
      <c r="CBK187" s="984"/>
      <c r="CBL187" s="984"/>
      <c r="CBM187" s="984"/>
      <c r="CBN187" s="984"/>
      <c r="CBO187" s="984"/>
      <c r="CBP187" s="984"/>
      <c r="CBQ187" s="984"/>
      <c r="CBR187" s="984"/>
      <c r="CBS187" s="984"/>
      <c r="CBT187" s="984"/>
      <c r="CBU187" s="984"/>
      <c r="CBV187" s="984"/>
      <c r="CBW187" s="984"/>
      <c r="CBX187" s="984"/>
      <c r="CBY187" s="984"/>
      <c r="CBZ187" s="984"/>
      <c r="CCA187" s="984"/>
      <c r="CCB187" s="984"/>
      <c r="CCC187" s="984"/>
      <c r="CCD187" s="984"/>
      <c r="CCE187" s="984"/>
      <c r="CCF187" s="984"/>
      <c r="CCG187" s="984"/>
      <c r="CCH187" s="984"/>
      <c r="CCI187" s="984"/>
      <c r="CCJ187" s="984"/>
      <c r="CCK187" s="984"/>
      <c r="CCL187" s="984"/>
      <c r="CCM187" s="984"/>
      <c r="CCN187" s="984"/>
      <c r="CCO187" s="984"/>
      <c r="CCP187" s="984"/>
      <c r="CCQ187" s="984"/>
      <c r="CCR187" s="984"/>
      <c r="CCS187" s="984"/>
      <c r="CCT187" s="984"/>
      <c r="CCU187" s="984"/>
      <c r="CCV187" s="984"/>
      <c r="CCW187" s="984"/>
      <c r="CCX187" s="984"/>
      <c r="CCY187" s="984"/>
      <c r="CCZ187" s="984"/>
      <c r="CDA187" s="984"/>
      <c r="CDB187" s="984"/>
      <c r="CDC187" s="984"/>
      <c r="CDD187" s="984"/>
      <c r="CDE187" s="984"/>
      <c r="CDF187" s="984"/>
      <c r="CDG187" s="984"/>
      <c r="CDH187" s="984"/>
      <c r="CDI187" s="984"/>
      <c r="CDJ187" s="984"/>
      <c r="CDK187" s="984"/>
      <c r="CDL187" s="984"/>
      <c r="CDM187" s="984"/>
      <c r="CDN187" s="984"/>
      <c r="CDO187" s="984"/>
      <c r="CDP187" s="984"/>
      <c r="CDQ187" s="984"/>
      <c r="CDR187" s="984"/>
      <c r="CDS187" s="984"/>
      <c r="CDT187" s="984"/>
      <c r="CDU187" s="984"/>
      <c r="CDV187" s="984"/>
      <c r="CDW187" s="984"/>
      <c r="CDX187" s="984"/>
      <c r="CDY187" s="984"/>
      <c r="CDZ187" s="984"/>
      <c r="CEA187" s="984"/>
      <c r="CEB187" s="984"/>
      <c r="CEC187" s="984"/>
      <c r="CED187" s="984"/>
      <c r="CEE187" s="984"/>
      <c r="CEF187" s="984"/>
      <c r="CEG187" s="984"/>
      <c r="CEH187" s="984"/>
      <c r="CEI187" s="984"/>
      <c r="CEJ187" s="984"/>
      <c r="CEK187" s="984"/>
      <c r="CEL187" s="984"/>
      <c r="CEM187" s="984"/>
      <c r="CEN187" s="984"/>
      <c r="CEO187" s="984"/>
      <c r="CEP187" s="984"/>
      <c r="CEQ187" s="984"/>
      <c r="CER187" s="984"/>
      <c r="CES187" s="984"/>
      <c r="CET187" s="984"/>
      <c r="CEU187" s="984"/>
      <c r="CEV187" s="984"/>
      <c r="CEW187" s="984"/>
      <c r="CEX187" s="984"/>
      <c r="CEY187" s="984"/>
      <c r="CEZ187" s="984"/>
      <c r="CFA187" s="984"/>
      <c r="CFB187" s="984"/>
      <c r="CFC187" s="984"/>
      <c r="CFD187" s="984"/>
      <c r="CFE187" s="984"/>
      <c r="CFF187" s="984"/>
      <c r="CFG187" s="984"/>
      <c r="CFH187" s="984"/>
      <c r="CFI187" s="984"/>
      <c r="CFJ187" s="984"/>
      <c r="CFK187" s="984"/>
      <c r="CFL187" s="984"/>
      <c r="CFM187" s="984"/>
      <c r="CFN187" s="984"/>
      <c r="CFO187" s="984"/>
      <c r="CFP187" s="984"/>
      <c r="CFQ187" s="984"/>
      <c r="CFR187" s="984"/>
      <c r="CFS187" s="984"/>
      <c r="CFT187" s="984"/>
      <c r="CFU187" s="984"/>
      <c r="CFV187" s="984"/>
      <c r="CFW187" s="984"/>
      <c r="CFX187" s="984"/>
      <c r="CFY187" s="984"/>
      <c r="CFZ187" s="984"/>
      <c r="CGA187" s="984"/>
      <c r="CGB187" s="984"/>
      <c r="CGC187" s="984"/>
      <c r="CGD187" s="984"/>
      <c r="CGE187" s="984"/>
      <c r="CGF187" s="984"/>
      <c r="CGG187" s="984"/>
      <c r="CGH187" s="984"/>
      <c r="CGI187" s="984"/>
      <c r="CGJ187" s="984"/>
      <c r="CGK187" s="984"/>
      <c r="CGL187" s="984"/>
      <c r="CGM187" s="984"/>
      <c r="CGN187" s="984"/>
      <c r="CGO187" s="984"/>
      <c r="CGP187" s="984"/>
      <c r="CGQ187" s="984"/>
      <c r="CGR187" s="984"/>
      <c r="CGS187" s="984"/>
      <c r="CGT187" s="984"/>
      <c r="CGU187" s="984"/>
      <c r="CGV187" s="984"/>
      <c r="CGW187" s="984"/>
      <c r="CGX187" s="984"/>
      <c r="CGY187" s="984"/>
      <c r="CGZ187" s="984"/>
      <c r="CHA187" s="984"/>
      <c r="CHB187" s="984"/>
      <c r="CHC187" s="984"/>
      <c r="CHD187" s="984"/>
      <c r="CHE187" s="984"/>
      <c r="CHF187" s="984"/>
      <c r="CHG187" s="984"/>
      <c r="CHH187" s="984"/>
      <c r="CHI187" s="984"/>
      <c r="CHJ187" s="984"/>
      <c r="CHK187" s="984"/>
      <c r="CHL187" s="984"/>
      <c r="CHM187" s="984"/>
      <c r="CHN187" s="984"/>
      <c r="CHO187" s="984"/>
      <c r="CHP187" s="984"/>
      <c r="CHQ187" s="984"/>
      <c r="CHR187" s="984"/>
      <c r="CHS187" s="984"/>
      <c r="CHT187" s="984"/>
      <c r="CHU187" s="984"/>
      <c r="CHV187" s="984"/>
      <c r="CHW187" s="984"/>
      <c r="CHX187" s="984"/>
      <c r="CHY187" s="984"/>
      <c r="CHZ187" s="984"/>
      <c r="CIA187" s="984"/>
      <c r="CIB187" s="984"/>
      <c r="CIC187" s="984"/>
      <c r="CID187" s="984"/>
      <c r="CIE187" s="984"/>
      <c r="CIF187" s="984"/>
      <c r="CIG187" s="984"/>
      <c r="CIH187" s="984"/>
      <c r="CII187" s="984"/>
      <c r="CIJ187" s="984"/>
      <c r="CIK187" s="984"/>
      <c r="CIL187" s="984"/>
      <c r="CIM187" s="984"/>
      <c r="CIN187" s="984"/>
      <c r="CIO187" s="984"/>
      <c r="CIP187" s="984"/>
      <c r="CIQ187" s="984"/>
      <c r="CIR187" s="984"/>
      <c r="CIS187" s="984"/>
      <c r="CIT187" s="984"/>
      <c r="CIU187" s="984"/>
      <c r="CIV187" s="984"/>
      <c r="CIW187" s="984"/>
      <c r="CIX187" s="984"/>
      <c r="CIY187" s="984"/>
      <c r="CIZ187" s="984"/>
      <c r="CJA187" s="984"/>
      <c r="CJB187" s="984"/>
      <c r="CJC187" s="984"/>
      <c r="CJD187" s="984"/>
      <c r="CJE187" s="984"/>
      <c r="CJF187" s="984"/>
      <c r="CJG187" s="984"/>
      <c r="CJH187" s="984"/>
      <c r="CJI187" s="984"/>
      <c r="CJJ187" s="984"/>
      <c r="CJK187" s="984"/>
      <c r="CJL187" s="984"/>
      <c r="CJM187" s="984"/>
      <c r="CJN187" s="984"/>
      <c r="CJO187" s="984"/>
      <c r="CJP187" s="984"/>
      <c r="CJQ187" s="984"/>
      <c r="CJR187" s="984"/>
      <c r="CJS187" s="984"/>
      <c r="CJT187" s="984"/>
      <c r="CJU187" s="984"/>
      <c r="CJV187" s="984"/>
      <c r="CJW187" s="984"/>
      <c r="CJX187" s="984"/>
      <c r="CJY187" s="984"/>
      <c r="CJZ187" s="984"/>
      <c r="CKA187" s="984"/>
      <c r="CKB187" s="984"/>
      <c r="CKC187" s="984"/>
      <c r="CKD187" s="984"/>
      <c r="CKE187" s="984"/>
      <c r="CKF187" s="984"/>
      <c r="CKG187" s="984"/>
      <c r="CKH187" s="984"/>
      <c r="CKI187" s="984"/>
      <c r="CKJ187" s="984"/>
      <c r="CKK187" s="984"/>
      <c r="CKL187" s="984"/>
      <c r="CKM187" s="984"/>
      <c r="CKN187" s="984"/>
      <c r="CKO187" s="984"/>
      <c r="CKP187" s="984"/>
      <c r="CKQ187" s="984"/>
      <c r="CKR187" s="984"/>
      <c r="CKS187" s="984"/>
      <c r="CKT187" s="984"/>
      <c r="CKU187" s="984"/>
      <c r="CKV187" s="984"/>
      <c r="CKW187" s="984"/>
      <c r="CKX187" s="984"/>
      <c r="CKY187" s="984"/>
      <c r="CKZ187" s="984"/>
      <c r="CLA187" s="984"/>
      <c r="CLB187" s="984"/>
      <c r="CLC187" s="984"/>
      <c r="CLD187" s="984"/>
      <c r="CLE187" s="984"/>
      <c r="CLF187" s="984"/>
      <c r="CLG187" s="984"/>
      <c r="CLH187" s="984"/>
      <c r="CLI187" s="984"/>
      <c r="CLJ187" s="984"/>
      <c r="CLK187" s="984"/>
      <c r="CLL187" s="984"/>
      <c r="CLM187" s="984"/>
      <c r="CLN187" s="984"/>
      <c r="CLO187" s="984"/>
      <c r="CLP187" s="984"/>
      <c r="CLQ187" s="984"/>
      <c r="CLR187" s="984"/>
      <c r="CLS187" s="984"/>
      <c r="CLT187" s="984"/>
      <c r="CLU187" s="984"/>
      <c r="CLV187" s="984"/>
      <c r="CLW187" s="984"/>
      <c r="CLX187" s="984"/>
      <c r="CLY187" s="984"/>
      <c r="CLZ187" s="984"/>
      <c r="CMA187" s="984"/>
      <c r="CMB187" s="984"/>
      <c r="CMC187" s="984"/>
      <c r="CMD187" s="984"/>
      <c r="CME187" s="984"/>
      <c r="CMF187" s="984"/>
      <c r="CMG187" s="984"/>
      <c r="CMH187" s="984"/>
      <c r="CMI187" s="984"/>
      <c r="CMJ187" s="984"/>
      <c r="CMK187" s="984"/>
      <c r="CML187" s="984"/>
      <c r="CMM187" s="984"/>
      <c r="CMN187" s="984"/>
      <c r="CMO187" s="984"/>
      <c r="CMP187" s="984"/>
      <c r="CMQ187" s="984"/>
      <c r="CMR187" s="984"/>
      <c r="CMS187" s="984"/>
      <c r="CMT187" s="984"/>
      <c r="CMU187" s="984"/>
      <c r="CMV187" s="984"/>
      <c r="CMW187" s="984"/>
      <c r="CMX187" s="984"/>
      <c r="CMY187" s="984"/>
      <c r="CMZ187" s="984"/>
      <c r="CNA187" s="984"/>
      <c r="CNB187" s="984"/>
      <c r="CNC187" s="984"/>
      <c r="CND187" s="984"/>
      <c r="CNE187" s="984"/>
      <c r="CNF187" s="984"/>
      <c r="CNG187" s="984"/>
      <c r="CNH187" s="984"/>
      <c r="CNI187" s="984"/>
      <c r="CNJ187" s="984"/>
      <c r="CNK187" s="984"/>
      <c r="CNL187" s="984"/>
      <c r="CNM187" s="984"/>
      <c r="CNN187" s="984"/>
      <c r="CNO187" s="984"/>
      <c r="CNP187" s="984"/>
      <c r="CNQ187" s="984"/>
      <c r="CNR187" s="984"/>
      <c r="CNS187" s="984"/>
      <c r="CNT187" s="984"/>
      <c r="CNU187" s="984"/>
      <c r="CNV187" s="984"/>
      <c r="CNW187" s="984"/>
      <c r="CNX187" s="984"/>
      <c r="CNY187" s="984"/>
      <c r="CNZ187" s="984"/>
      <c r="COA187" s="984"/>
      <c r="COB187" s="984"/>
      <c r="COC187" s="984"/>
      <c r="COD187" s="984"/>
      <c r="COE187" s="984"/>
      <c r="COF187" s="984"/>
      <c r="COG187" s="984"/>
      <c r="COH187" s="984"/>
      <c r="COI187" s="984"/>
      <c r="COJ187" s="984"/>
      <c r="COK187" s="984"/>
      <c r="COL187" s="984"/>
      <c r="COM187" s="984"/>
      <c r="CON187" s="984"/>
      <c r="COO187" s="984"/>
      <c r="COP187" s="984"/>
      <c r="COQ187" s="984"/>
      <c r="COR187" s="984"/>
      <c r="COS187" s="984"/>
      <c r="COT187" s="984"/>
      <c r="COU187" s="984"/>
      <c r="COV187" s="984"/>
      <c r="COW187" s="984"/>
      <c r="COX187" s="984"/>
      <c r="COY187" s="984"/>
      <c r="COZ187" s="984"/>
      <c r="CPA187" s="984"/>
      <c r="CPB187" s="984"/>
      <c r="CPC187" s="984"/>
      <c r="CPD187" s="984"/>
      <c r="CPE187" s="984"/>
      <c r="CPF187" s="984"/>
      <c r="CPG187" s="984"/>
      <c r="CPH187" s="984"/>
      <c r="CPI187" s="984"/>
      <c r="CPJ187" s="984"/>
      <c r="CPK187" s="984"/>
      <c r="CPL187" s="984"/>
      <c r="CPM187" s="984"/>
      <c r="CPN187" s="984"/>
      <c r="CPO187" s="984"/>
      <c r="CPP187" s="984"/>
      <c r="CPQ187" s="984"/>
      <c r="CPR187" s="984"/>
      <c r="CPS187" s="984"/>
      <c r="CPT187" s="984"/>
      <c r="CPU187" s="984"/>
      <c r="CPV187" s="984"/>
      <c r="CPW187" s="984"/>
      <c r="CPX187" s="984"/>
      <c r="CPY187" s="984"/>
      <c r="CPZ187" s="984"/>
      <c r="CQA187" s="984"/>
      <c r="CQB187" s="984"/>
      <c r="CQC187" s="984"/>
      <c r="CQD187" s="984"/>
      <c r="CQE187" s="984"/>
      <c r="CQF187" s="984"/>
      <c r="CQG187" s="984"/>
      <c r="CQH187" s="984"/>
      <c r="CQI187" s="984"/>
      <c r="CQJ187" s="984"/>
      <c r="CQK187" s="984"/>
      <c r="CQL187" s="984"/>
      <c r="CQM187" s="984"/>
      <c r="CQN187" s="984"/>
      <c r="CQO187" s="984"/>
      <c r="CQP187" s="984"/>
      <c r="CQQ187" s="984"/>
      <c r="CQR187" s="984"/>
      <c r="CQS187" s="984"/>
      <c r="CQT187" s="984"/>
      <c r="CQU187" s="984"/>
      <c r="CQV187" s="984"/>
      <c r="CQW187" s="984"/>
      <c r="CQX187" s="984"/>
      <c r="CQY187" s="984"/>
      <c r="CQZ187" s="984"/>
      <c r="CRA187" s="984"/>
      <c r="CRB187" s="984"/>
      <c r="CRC187" s="984"/>
      <c r="CRD187" s="984"/>
      <c r="CRE187" s="984"/>
      <c r="CRF187" s="984"/>
      <c r="CRG187" s="984"/>
      <c r="CRH187" s="984"/>
      <c r="CRI187" s="984"/>
      <c r="CRJ187" s="984"/>
      <c r="CRK187" s="984"/>
      <c r="CRL187" s="984"/>
      <c r="CRM187" s="984"/>
      <c r="CRN187" s="984"/>
      <c r="CRO187" s="984"/>
      <c r="CRP187" s="984"/>
      <c r="CRQ187" s="984"/>
      <c r="CRR187" s="984"/>
      <c r="CRS187" s="984"/>
      <c r="CRT187" s="984"/>
      <c r="CRU187" s="984"/>
      <c r="CRV187" s="984"/>
      <c r="CRW187" s="984"/>
      <c r="CRX187" s="984"/>
      <c r="CRY187" s="984"/>
      <c r="CRZ187" s="984"/>
      <c r="CSA187" s="984"/>
      <c r="CSB187" s="984"/>
      <c r="CSC187" s="984"/>
      <c r="CSD187" s="984"/>
      <c r="CSE187" s="984"/>
      <c r="CSF187" s="984"/>
      <c r="CSG187" s="984"/>
      <c r="CSH187" s="984"/>
      <c r="CSI187" s="984"/>
      <c r="CSJ187" s="984"/>
      <c r="CSK187" s="984"/>
      <c r="CSL187" s="984"/>
      <c r="CSM187" s="984"/>
      <c r="CSN187" s="984"/>
      <c r="CSO187" s="984"/>
      <c r="CSP187" s="984"/>
      <c r="CSQ187" s="984"/>
      <c r="CSR187" s="984"/>
      <c r="CSS187" s="984"/>
      <c r="CST187" s="984"/>
      <c r="CSU187" s="984"/>
      <c r="CSV187" s="984"/>
      <c r="CSW187" s="984"/>
      <c r="CSX187" s="984"/>
      <c r="CSY187" s="984"/>
      <c r="CSZ187" s="984"/>
      <c r="CTA187" s="984"/>
      <c r="CTB187" s="984"/>
      <c r="CTC187" s="984"/>
      <c r="CTD187" s="984"/>
      <c r="CTE187" s="984"/>
      <c r="CTF187" s="984"/>
      <c r="CTG187" s="984"/>
      <c r="CTH187" s="984"/>
      <c r="CTI187" s="984"/>
      <c r="CTJ187" s="984"/>
      <c r="CTK187" s="984"/>
      <c r="CTL187" s="984"/>
      <c r="CTM187" s="984"/>
      <c r="CTN187" s="984"/>
      <c r="CTO187" s="984"/>
      <c r="CTP187" s="984"/>
      <c r="CTQ187" s="984"/>
      <c r="CTR187" s="984"/>
      <c r="CTS187" s="984"/>
      <c r="CTT187" s="984"/>
      <c r="CTU187" s="984"/>
      <c r="CTV187" s="984"/>
      <c r="CTW187" s="984"/>
      <c r="CTX187" s="984"/>
      <c r="CTY187" s="984"/>
      <c r="CTZ187" s="984"/>
      <c r="CUA187" s="984"/>
      <c r="CUB187" s="984"/>
      <c r="CUC187" s="984"/>
      <c r="CUD187" s="984"/>
      <c r="CUE187" s="984"/>
      <c r="CUF187" s="984"/>
      <c r="CUG187" s="984"/>
      <c r="CUH187" s="984"/>
      <c r="CUI187" s="984"/>
      <c r="CUJ187" s="984"/>
      <c r="CUK187" s="984"/>
      <c r="CUL187" s="984"/>
      <c r="CUM187" s="984"/>
      <c r="CUN187" s="984"/>
      <c r="CUO187" s="984"/>
      <c r="CUP187" s="984"/>
      <c r="CUQ187" s="984"/>
      <c r="CUR187" s="984"/>
      <c r="CUS187" s="984"/>
      <c r="CUT187" s="984"/>
      <c r="CUU187" s="984"/>
      <c r="CUV187" s="984"/>
      <c r="CUW187" s="984"/>
      <c r="CUX187" s="984"/>
      <c r="CUY187" s="984"/>
      <c r="CUZ187" s="984"/>
      <c r="CVA187" s="984"/>
      <c r="CVB187" s="984"/>
      <c r="CVC187" s="984"/>
      <c r="CVD187" s="984"/>
      <c r="CVE187" s="984"/>
      <c r="CVF187" s="984"/>
      <c r="CVG187" s="984"/>
      <c r="CVH187" s="984"/>
      <c r="CVI187" s="984"/>
      <c r="CVJ187" s="984"/>
      <c r="CVK187" s="984"/>
      <c r="CVL187" s="984"/>
      <c r="CVM187" s="984"/>
      <c r="CVN187" s="984"/>
      <c r="CVO187" s="984"/>
      <c r="CVP187" s="984"/>
      <c r="CVQ187" s="984"/>
      <c r="CVR187" s="984"/>
      <c r="CVS187" s="984"/>
      <c r="CVT187" s="984"/>
      <c r="CVU187" s="984"/>
      <c r="CVV187" s="984"/>
      <c r="CVW187" s="984"/>
      <c r="CVX187" s="984"/>
      <c r="CVY187" s="984"/>
      <c r="CVZ187" s="984"/>
      <c r="CWA187" s="984"/>
      <c r="CWB187" s="984"/>
      <c r="CWC187" s="984"/>
      <c r="CWD187" s="984"/>
      <c r="CWE187" s="984"/>
      <c r="CWF187" s="984"/>
      <c r="CWG187" s="984"/>
      <c r="CWH187" s="984"/>
      <c r="CWI187" s="984"/>
      <c r="CWJ187" s="984"/>
      <c r="CWK187" s="984"/>
      <c r="CWL187" s="984"/>
      <c r="CWM187" s="984"/>
      <c r="CWN187" s="984"/>
      <c r="CWO187" s="984"/>
      <c r="CWP187" s="984"/>
      <c r="CWQ187" s="984"/>
      <c r="CWR187" s="984"/>
      <c r="CWS187" s="984"/>
      <c r="CWT187" s="984"/>
      <c r="CWU187" s="984"/>
      <c r="CWV187" s="984"/>
      <c r="CWW187" s="984"/>
      <c r="CWX187" s="984"/>
      <c r="CWY187" s="984"/>
      <c r="CWZ187" s="984"/>
      <c r="CXA187" s="984"/>
      <c r="CXB187" s="984"/>
      <c r="CXC187" s="984"/>
      <c r="CXD187" s="984"/>
      <c r="CXE187" s="984"/>
      <c r="CXF187" s="984"/>
      <c r="CXG187" s="984"/>
      <c r="CXH187" s="984"/>
      <c r="CXI187" s="984"/>
      <c r="CXJ187" s="984"/>
      <c r="CXK187" s="984"/>
      <c r="CXL187" s="984"/>
      <c r="CXM187" s="984"/>
      <c r="CXN187" s="984"/>
      <c r="CXO187" s="984"/>
      <c r="CXP187" s="984"/>
      <c r="CXQ187" s="984"/>
      <c r="CXR187" s="984"/>
      <c r="CXS187" s="984"/>
      <c r="CXT187" s="984"/>
      <c r="CXU187" s="984"/>
      <c r="CXV187" s="984"/>
      <c r="CXW187" s="984"/>
      <c r="CXX187" s="984"/>
      <c r="CXY187" s="984"/>
      <c r="CXZ187" s="984"/>
      <c r="CYA187" s="984"/>
      <c r="CYB187" s="984"/>
      <c r="CYC187" s="984"/>
      <c r="CYD187" s="984"/>
      <c r="CYE187" s="984"/>
      <c r="CYF187" s="984"/>
      <c r="CYG187" s="984"/>
      <c r="CYH187" s="984"/>
      <c r="CYI187" s="984"/>
      <c r="CYJ187" s="984"/>
      <c r="CYK187" s="984"/>
      <c r="CYL187" s="984"/>
      <c r="CYM187" s="984"/>
      <c r="CYN187" s="984"/>
      <c r="CYO187" s="984"/>
      <c r="CYP187" s="984"/>
      <c r="CYQ187" s="984"/>
      <c r="CYR187" s="984"/>
      <c r="CYS187" s="984"/>
      <c r="CYT187" s="984"/>
      <c r="CYU187" s="984"/>
      <c r="CYV187" s="984"/>
      <c r="CYW187" s="984"/>
      <c r="CYX187" s="984"/>
      <c r="CYY187" s="984"/>
      <c r="CYZ187" s="984"/>
      <c r="CZA187" s="984"/>
      <c r="CZB187" s="984"/>
      <c r="CZC187" s="984"/>
      <c r="CZD187" s="984"/>
      <c r="CZE187" s="984"/>
      <c r="CZF187" s="984"/>
      <c r="CZG187" s="984"/>
      <c r="CZH187" s="984"/>
      <c r="CZI187" s="984"/>
      <c r="CZJ187" s="984"/>
      <c r="CZK187" s="984"/>
      <c r="CZL187" s="984"/>
      <c r="CZM187" s="984"/>
      <c r="CZN187" s="984"/>
      <c r="CZO187" s="984"/>
      <c r="CZP187" s="984"/>
      <c r="CZQ187" s="984"/>
      <c r="CZR187" s="984"/>
      <c r="CZS187" s="984"/>
      <c r="CZT187" s="984"/>
      <c r="CZU187" s="984"/>
      <c r="CZV187" s="984"/>
      <c r="CZW187" s="984"/>
      <c r="CZX187" s="984"/>
      <c r="CZY187" s="984"/>
      <c r="CZZ187" s="984"/>
      <c r="DAA187" s="984"/>
      <c r="DAB187" s="984"/>
      <c r="DAC187" s="984"/>
      <c r="DAD187" s="984"/>
      <c r="DAE187" s="984"/>
      <c r="DAF187" s="984"/>
      <c r="DAG187" s="984"/>
      <c r="DAH187" s="984"/>
      <c r="DAI187" s="984"/>
      <c r="DAJ187" s="984"/>
      <c r="DAK187" s="984"/>
      <c r="DAL187" s="984"/>
      <c r="DAM187" s="984"/>
      <c r="DAN187" s="984"/>
      <c r="DAO187" s="984"/>
      <c r="DAP187" s="984"/>
      <c r="DAQ187" s="984"/>
      <c r="DAR187" s="984"/>
      <c r="DAS187" s="984"/>
      <c r="DAT187" s="984"/>
      <c r="DAU187" s="984"/>
      <c r="DAV187" s="984"/>
      <c r="DAW187" s="984"/>
      <c r="DAX187" s="984"/>
      <c r="DAY187" s="984"/>
      <c r="DAZ187" s="984"/>
      <c r="DBA187" s="984"/>
      <c r="DBB187" s="984"/>
      <c r="DBC187" s="984"/>
      <c r="DBD187" s="984"/>
      <c r="DBE187" s="984"/>
      <c r="DBF187" s="984"/>
      <c r="DBG187" s="984"/>
      <c r="DBH187" s="984"/>
      <c r="DBI187" s="984"/>
      <c r="DBJ187" s="984"/>
      <c r="DBK187" s="984"/>
      <c r="DBL187" s="984"/>
      <c r="DBM187" s="984"/>
      <c r="DBN187" s="984"/>
      <c r="DBO187" s="984"/>
      <c r="DBP187" s="984"/>
      <c r="DBQ187" s="984"/>
      <c r="DBR187" s="984"/>
      <c r="DBS187" s="984"/>
      <c r="DBT187" s="984"/>
      <c r="DBU187" s="984"/>
      <c r="DBV187" s="984"/>
      <c r="DBW187" s="984"/>
      <c r="DBX187" s="984"/>
      <c r="DBY187" s="984"/>
      <c r="DBZ187" s="984"/>
      <c r="DCA187" s="984"/>
      <c r="DCB187" s="984"/>
      <c r="DCC187" s="984"/>
      <c r="DCD187" s="984"/>
      <c r="DCE187" s="984"/>
      <c r="DCF187" s="984"/>
      <c r="DCG187" s="984"/>
      <c r="DCH187" s="984"/>
      <c r="DCI187" s="984"/>
      <c r="DCJ187" s="984"/>
      <c r="DCK187" s="984"/>
      <c r="DCL187" s="984"/>
      <c r="DCM187" s="984"/>
      <c r="DCN187" s="984"/>
      <c r="DCO187" s="984"/>
      <c r="DCP187" s="984"/>
      <c r="DCQ187" s="984"/>
      <c r="DCR187" s="984"/>
      <c r="DCS187" s="984"/>
      <c r="DCT187" s="984"/>
      <c r="DCU187" s="984"/>
      <c r="DCV187" s="984"/>
      <c r="DCW187" s="984"/>
      <c r="DCX187" s="984"/>
      <c r="DCY187" s="984"/>
      <c r="DCZ187" s="984"/>
      <c r="DDA187" s="984"/>
      <c r="DDB187" s="984"/>
      <c r="DDC187" s="984"/>
      <c r="DDD187" s="984"/>
      <c r="DDE187" s="984"/>
      <c r="DDF187" s="984"/>
      <c r="DDG187" s="984"/>
      <c r="DDH187" s="984"/>
      <c r="DDI187" s="984"/>
      <c r="DDJ187" s="984"/>
      <c r="DDK187" s="984"/>
      <c r="DDL187" s="984"/>
      <c r="DDM187" s="984"/>
      <c r="DDN187" s="984"/>
      <c r="DDO187" s="984"/>
      <c r="DDP187" s="984"/>
      <c r="DDQ187" s="984"/>
      <c r="DDR187" s="984"/>
      <c r="DDS187" s="984"/>
      <c r="DDT187" s="984"/>
      <c r="DDU187" s="984"/>
      <c r="DDV187" s="984"/>
      <c r="DDW187" s="984"/>
      <c r="DDX187" s="984"/>
      <c r="DDY187" s="984"/>
      <c r="DDZ187" s="984"/>
      <c r="DEA187" s="984"/>
      <c r="DEB187" s="984"/>
      <c r="DEC187" s="984"/>
      <c r="DED187" s="984"/>
      <c r="DEE187" s="984"/>
      <c r="DEF187" s="984"/>
      <c r="DEG187" s="984"/>
      <c r="DEH187" s="984"/>
      <c r="DEI187" s="984"/>
      <c r="DEJ187" s="984"/>
      <c r="DEK187" s="984"/>
      <c r="DEL187" s="984"/>
      <c r="DEM187" s="984"/>
      <c r="DEN187" s="984"/>
      <c r="DEO187" s="984"/>
      <c r="DEP187" s="984"/>
      <c r="DEQ187" s="984"/>
      <c r="DER187" s="984"/>
      <c r="DES187" s="984"/>
      <c r="DET187" s="984"/>
      <c r="DEU187" s="984"/>
      <c r="DEV187" s="984"/>
      <c r="DEW187" s="984"/>
      <c r="DEX187" s="984"/>
      <c r="DEY187" s="984"/>
      <c r="DEZ187" s="984"/>
      <c r="DFA187" s="984"/>
      <c r="DFB187" s="984"/>
      <c r="DFC187" s="984"/>
      <c r="DFD187" s="984"/>
      <c r="DFE187" s="984"/>
      <c r="DFF187" s="984"/>
      <c r="DFG187" s="984"/>
      <c r="DFH187" s="984"/>
      <c r="DFI187" s="984"/>
      <c r="DFJ187" s="984"/>
      <c r="DFK187" s="984"/>
      <c r="DFL187" s="984"/>
      <c r="DFM187" s="984"/>
      <c r="DFN187" s="984"/>
      <c r="DFO187" s="984"/>
      <c r="DFP187" s="984"/>
      <c r="DFQ187" s="984"/>
      <c r="DFR187" s="984"/>
      <c r="DFS187" s="984"/>
      <c r="DFT187" s="984"/>
      <c r="DFU187" s="984"/>
      <c r="DFV187" s="984"/>
      <c r="DFW187" s="984"/>
      <c r="DFX187" s="984"/>
      <c r="DFY187" s="984"/>
      <c r="DFZ187" s="984"/>
      <c r="DGA187" s="984"/>
      <c r="DGB187" s="984"/>
      <c r="DGC187" s="984"/>
      <c r="DGD187" s="984"/>
      <c r="DGE187" s="984"/>
      <c r="DGF187" s="984"/>
      <c r="DGG187" s="984"/>
      <c r="DGH187" s="984"/>
      <c r="DGI187" s="984"/>
      <c r="DGJ187" s="984"/>
      <c r="DGK187" s="984"/>
      <c r="DGL187" s="984"/>
      <c r="DGM187" s="984"/>
      <c r="DGN187" s="984"/>
      <c r="DGO187" s="984"/>
      <c r="DGP187" s="984"/>
      <c r="DGQ187" s="984"/>
      <c r="DGR187" s="984"/>
      <c r="DGS187" s="984"/>
      <c r="DGT187" s="984"/>
      <c r="DGU187" s="984"/>
      <c r="DGV187" s="984"/>
      <c r="DGW187" s="984"/>
      <c r="DGX187" s="984"/>
      <c r="DGY187" s="984"/>
      <c r="DGZ187" s="984"/>
      <c r="DHA187" s="984"/>
      <c r="DHB187" s="984"/>
      <c r="DHC187" s="984"/>
      <c r="DHD187" s="984"/>
      <c r="DHE187" s="984"/>
      <c r="DHF187" s="984"/>
      <c r="DHG187" s="984"/>
      <c r="DHH187" s="984"/>
      <c r="DHI187" s="984"/>
      <c r="DHJ187" s="984"/>
      <c r="DHK187" s="984"/>
      <c r="DHL187" s="984"/>
      <c r="DHM187" s="984"/>
      <c r="DHN187" s="984"/>
      <c r="DHO187" s="984"/>
      <c r="DHP187" s="984"/>
      <c r="DHQ187" s="984"/>
      <c r="DHR187" s="984"/>
      <c r="DHS187" s="984"/>
      <c r="DHT187" s="984"/>
      <c r="DHU187" s="984"/>
      <c r="DHV187" s="984"/>
      <c r="DHW187" s="984"/>
      <c r="DHX187" s="984"/>
      <c r="DHY187" s="984"/>
      <c r="DHZ187" s="984"/>
      <c r="DIA187" s="984"/>
      <c r="DIB187" s="984"/>
      <c r="DIC187" s="984"/>
      <c r="DID187" s="984"/>
      <c r="DIE187" s="984"/>
      <c r="DIF187" s="984"/>
      <c r="DIG187" s="984"/>
      <c r="DIH187" s="984"/>
      <c r="DII187" s="984"/>
      <c r="DIJ187" s="984"/>
      <c r="DIK187" s="984"/>
      <c r="DIL187" s="984"/>
      <c r="DIM187" s="984"/>
      <c r="DIN187" s="984"/>
      <c r="DIO187" s="984"/>
      <c r="DIP187" s="984"/>
      <c r="DIQ187" s="984"/>
      <c r="DIR187" s="984"/>
      <c r="DIS187" s="984"/>
      <c r="DIT187" s="984"/>
      <c r="DIU187" s="984"/>
      <c r="DIV187" s="984"/>
      <c r="DIW187" s="984"/>
      <c r="DIX187" s="984"/>
      <c r="DIY187" s="984"/>
      <c r="DIZ187" s="984"/>
      <c r="DJA187" s="984"/>
      <c r="DJB187" s="984"/>
      <c r="DJC187" s="984"/>
      <c r="DJD187" s="984"/>
      <c r="DJE187" s="984"/>
      <c r="DJF187" s="984"/>
      <c r="DJG187" s="984"/>
      <c r="DJH187" s="984"/>
      <c r="DJI187" s="984"/>
      <c r="DJJ187" s="984"/>
      <c r="DJK187" s="984"/>
      <c r="DJL187" s="984"/>
      <c r="DJM187" s="984"/>
      <c r="DJN187" s="984"/>
      <c r="DJO187" s="984"/>
      <c r="DJP187" s="984"/>
      <c r="DJQ187" s="984"/>
      <c r="DJR187" s="984"/>
      <c r="DJS187" s="984"/>
      <c r="DJT187" s="984"/>
      <c r="DJU187" s="984"/>
      <c r="DJV187" s="984"/>
      <c r="DJW187" s="984"/>
      <c r="DJX187" s="984"/>
      <c r="DJY187" s="984"/>
      <c r="DJZ187" s="984"/>
      <c r="DKA187" s="984"/>
      <c r="DKB187" s="984"/>
      <c r="DKC187" s="984"/>
      <c r="DKD187" s="984"/>
      <c r="DKE187" s="984"/>
      <c r="DKF187" s="984"/>
      <c r="DKG187" s="984"/>
      <c r="DKH187" s="984"/>
      <c r="DKI187" s="984"/>
      <c r="DKJ187" s="984"/>
      <c r="DKK187" s="984"/>
      <c r="DKL187" s="984"/>
      <c r="DKM187" s="984"/>
      <c r="DKN187" s="984"/>
      <c r="DKO187" s="984"/>
      <c r="DKP187" s="984"/>
      <c r="DKQ187" s="984"/>
      <c r="DKR187" s="984"/>
      <c r="DKS187" s="984"/>
      <c r="DKT187" s="984"/>
      <c r="DKU187" s="984"/>
      <c r="DKV187" s="984"/>
      <c r="DKW187" s="984"/>
      <c r="DKX187" s="984"/>
      <c r="DKY187" s="984"/>
      <c r="DKZ187" s="984"/>
      <c r="DLA187" s="984"/>
      <c r="DLB187" s="984"/>
      <c r="DLC187" s="984"/>
      <c r="DLD187" s="984"/>
      <c r="DLE187" s="984"/>
      <c r="DLF187" s="984"/>
      <c r="DLG187" s="984"/>
      <c r="DLH187" s="984"/>
      <c r="DLI187" s="984"/>
      <c r="DLJ187" s="984"/>
      <c r="DLK187" s="984"/>
      <c r="DLL187" s="984"/>
      <c r="DLM187" s="984"/>
      <c r="DLN187" s="984"/>
      <c r="DLO187" s="984"/>
      <c r="DLP187" s="984"/>
      <c r="DLQ187" s="984"/>
      <c r="DLR187" s="984"/>
      <c r="DLS187" s="984"/>
      <c r="DLT187" s="984"/>
      <c r="DLU187" s="984"/>
      <c r="DLV187" s="984"/>
      <c r="DLW187" s="984"/>
      <c r="DLX187" s="984"/>
      <c r="DLY187" s="984"/>
      <c r="DLZ187" s="984"/>
      <c r="DMA187" s="984"/>
      <c r="DMB187" s="984"/>
      <c r="DMC187" s="984"/>
      <c r="DMD187" s="984"/>
      <c r="DME187" s="984"/>
      <c r="DMF187" s="984"/>
      <c r="DMG187" s="984"/>
      <c r="DMH187" s="984"/>
      <c r="DMI187" s="984"/>
      <c r="DMJ187" s="984"/>
      <c r="DMK187" s="984"/>
      <c r="DML187" s="984"/>
      <c r="DMM187" s="984"/>
      <c r="DMN187" s="984"/>
      <c r="DMO187" s="984"/>
      <c r="DMP187" s="984"/>
      <c r="DMQ187" s="984"/>
      <c r="DMR187" s="984"/>
      <c r="DMS187" s="984"/>
      <c r="DMT187" s="984"/>
      <c r="DMU187" s="984"/>
      <c r="DMV187" s="984"/>
      <c r="DMW187" s="984"/>
      <c r="DMX187" s="984"/>
      <c r="DMY187" s="984"/>
      <c r="DMZ187" s="984"/>
      <c r="DNA187" s="984"/>
      <c r="DNB187" s="984"/>
      <c r="DNC187" s="984"/>
      <c r="DND187" s="984"/>
      <c r="DNE187" s="984"/>
      <c r="DNF187" s="984"/>
      <c r="DNG187" s="984"/>
      <c r="DNH187" s="984"/>
      <c r="DNI187" s="984"/>
      <c r="DNJ187" s="984"/>
      <c r="DNK187" s="984"/>
      <c r="DNL187" s="984"/>
      <c r="DNM187" s="984"/>
      <c r="DNN187" s="984"/>
      <c r="DNO187" s="984"/>
      <c r="DNP187" s="984"/>
      <c r="DNQ187" s="984"/>
      <c r="DNR187" s="984"/>
      <c r="DNS187" s="984"/>
      <c r="DNT187" s="984"/>
      <c r="DNU187" s="984"/>
      <c r="DNV187" s="984"/>
      <c r="DNW187" s="984"/>
      <c r="DNX187" s="984"/>
      <c r="DNY187" s="984"/>
      <c r="DNZ187" s="984"/>
      <c r="DOA187" s="984"/>
      <c r="DOB187" s="984"/>
      <c r="DOC187" s="984"/>
      <c r="DOD187" s="984"/>
      <c r="DOE187" s="984"/>
      <c r="DOF187" s="984"/>
      <c r="DOG187" s="984"/>
      <c r="DOH187" s="984"/>
      <c r="DOI187" s="984"/>
      <c r="DOJ187" s="984"/>
      <c r="DOK187" s="984"/>
      <c r="DOL187" s="984"/>
      <c r="DOM187" s="984"/>
      <c r="DON187" s="984"/>
      <c r="DOO187" s="984"/>
      <c r="DOP187" s="984"/>
      <c r="DOQ187" s="984"/>
      <c r="DOR187" s="984"/>
      <c r="DOS187" s="984"/>
      <c r="DOT187" s="984"/>
      <c r="DOU187" s="984"/>
      <c r="DOV187" s="984"/>
      <c r="DOW187" s="984"/>
      <c r="DOX187" s="984"/>
      <c r="DOY187" s="984"/>
      <c r="DOZ187" s="984"/>
      <c r="DPA187" s="984"/>
      <c r="DPB187" s="984"/>
      <c r="DPC187" s="984"/>
      <c r="DPD187" s="984"/>
      <c r="DPE187" s="984"/>
      <c r="DPF187" s="984"/>
      <c r="DPG187" s="984"/>
      <c r="DPH187" s="984"/>
      <c r="DPI187" s="984"/>
      <c r="DPJ187" s="984"/>
      <c r="DPK187" s="984"/>
      <c r="DPL187" s="984"/>
      <c r="DPM187" s="984"/>
      <c r="DPN187" s="984"/>
      <c r="DPO187" s="984"/>
      <c r="DPP187" s="984"/>
      <c r="DPQ187" s="984"/>
      <c r="DPR187" s="984"/>
      <c r="DPS187" s="984"/>
      <c r="DPT187" s="984"/>
      <c r="DPU187" s="984"/>
      <c r="DPV187" s="984"/>
      <c r="DPW187" s="984"/>
      <c r="DPX187" s="984"/>
      <c r="DPY187" s="984"/>
      <c r="DPZ187" s="984"/>
      <c r="DQA187" s="984"/>
      <c r="DQB187" s="984"/>
      <c r="DQC187" s="984"/>
      <c r="DQD187" s="984"/>
      <c r="DQE187" s="984"/>
      <c r="DQF187" s="984"/>
      <c r="DQG187" s="984"/>
      <c r="DQH187" s="984"/>
      <c r="DQI187" s="984"/>
      <c r="DQJ187" s="984"/>
      <c r="DQK187" s="984"/>
      <c r="DQL187" s="984"/>
      <c r="DQM187" s="984"/>
      <c r="DQN187" s="984"/>
      <c r="DQO187" s="984"/>
      <c r="DQP187" s="984"/>
      <c r="DQQ187" s="984"/>
      <c r="DQR187" s="984"/>
      <c r="DQS187" s="984"/>
      <c r="DQT187" s="984"/>
      <c r="DQU187" s="984"/>
      <c r="DQV187" s="984"/>
      <c r="DQW187" s="984"/>
      <c r="DQX187" s="984"/>
      <c r="DQY187" s="984"/>
      <c r="DQZ187" s="984"/>
      <c r="DRA187" s="984"/>
      <c r="DRB187" s="984"/>
      <c r="DRC187" s="984"/>
      <c r="DRD187" s="984"/>
      <c r="DRE187" s="984"/>
      <c r="DRF187" s="984"/>
      <c r="DRG187" s="984"/>
      <c r="DRH187" s="984"/>
      <c r="DRI187" s="984"/>
      <c r="DRJ187" s="984"/>
      <c r="DRK187" s="984"/>
      <c r="DRL187" s="984"/>
      <c r="DRM187" s="984"/>
      <c r="DRN187" s="984"/>
      <c r="DRO187" s="984"/>
      <c r="DRP187" s="984"/>
      <c r="DRQ187" s="984"/>
      <c r="DRR187" s="984"/>
      <c r="DRS187" s="984"/>
      <c r="DRT187" s="984"/>
      <c r="DRU187" s="984"/>
      <c r="DRV187" s="984"/>
      <c r="DRW187" s="984"/>
      <c r="DRX187" s="984"/>
      <c r="DRY187" s="984"/>
      <c r="DRZ187" s="984"/>
      <c r="DSA187" s="984"/>
      <c r="DSB187" s="984"/>
      <c r="DSC187" s="984"/>
      <c r="DSD187" s="984"/>
      <c r="DSE187" s="984"/>
      <c r="DSF187" s="984"/>
      <c r="DSG187" s="984"/>
      <c r="DSH187" s="984"/>
      <c r="DSI187" s="984"/>
      <c r="DSJ187" s="984"/>
      <c r="DSK187" s="984"/>
      <c r="DSL187" s="984"/>
      <c r="DSM187" s="984"/>
      <c r="DSN187" s="984"/>
      <c r="DSO187" s="984"/>
      <c r="DSP187" s="984"/>
      <c r="DSQ187" s="984"/>
      <c r="DSR187" s="984"/>
      <c r="DSS187" s="984"/>
      <c r="DST187" s="984"/>
      <c r="DSU187" s="984"/>
      <c r="DSV187" s="984"/>
      <c r="DSW187" s="984"/>
      <c r="DSX187" s="984"/>
      <c r="DSY187" s="984"/>
      <c r="DSZ187" s="984"/>
      <c r="DTA187" s="984"/>
      <c r="DTB187" s="984"/>
      <c r="DTC187" s="984"/>
      <c r="DTD187" s="984"/>
      <c r="DTE187" s="984"/>
      <c r="DTF187" s="984"/>
      <c r="DTG187" s="984"/>
      <c r="DTH187" s="984"/>
      <c r="DTI187" s="984"/>
      <c r="DTJ187" s="984"/>
      <c r="DTK187" s="984"/>
      <c r="DTL187" s="984"/>
      <c r="DTM187" s="984"/>
      <c r="DTN187" s="984"/>
      <c r="DTO187" s="984"/>
      <c r="DTP187" s="984"/>
      <c r="DTQ187" s="984"/>
      <c r="DTR187" s="984"/>
      <c r="DTS187" s="984"/>
      <c r="DTT187" s="984"/>
      <c r="DTU187" s="984"/>
      <c r="DTV187" s="984"/>
      <c r="DTW187" s="984"/>
      <c r="DTX187" s="984"/>
      <c r="DTY187" s="984"/>
      <c r="DTZ187" s="984"/>
      <c r="DUA187" s="984"/>
      <c r="DUB187" s="984"/>
      <c r="DUC187" s="984"/>
      <c r="DUD187" s="984"/>
      <c r="DUE187" s="984"/>
      <c r="DUF187" s="984"/>
      <c r="DUG187" s="984"/>
      <c r="DUH187" s="984"/>
      <c r="DUI187" s="984"/>
      <c r="DUJ187" s="984"/>
      <c r="DUK187" s="984"/>
      <c r="DUL187" s="984"/>
      <c r="DUM187" s="984"/>
      <c r="DUN187" s="984"/>
      <c r="DUO187" s="984"/>
      <c r="DUP187" s="984"/>
      <c r="DUQ187" s="984"/>
      <c r="DUR187" s="984"/>
      <c r="DUS187" s="984"/>
      <c r="DUT187" s="984"/>
      <c r="DUU187" s="984"/>
      <c r="DUV187" s="984"/>
      <c r="DUW187" s="984"/>
      <c r="DUX187" s="984"/>
      <c r="DUY187" s="984"/>
      <c r="DUZ187" s="984"/>
      <c r="DVA187" s="984"/>
      <c r="DVB187" s="984"/>
      <c r="DVC187" s="984"/>
      <c r="DVD187" s="984"/>
      <c r="DVE187" s="984"/>
      <c r="DVF187" s="984"/>
      <c r="DVG187" s="984"/>
      <c r="DVH187" s="984"/>
      <c r="DVI187" s="984"/>
      <c r="DVJ187" s="984"/>
      <c r="DVK187" s="984"/>
      <c r="DVL187" s="984"/>
      <c r="DVM187" s="984"/>
      <c r="DVN187" s="984"/>
      <c r="DVO187" s="984"/>
      <c r="DVP187" s="984"/>
      <c r="DVQ187" s="984"/>
      <c r="DVR187" s="984"/>
      <c r="DVS187" s="984"/>
      <c r="DVT187" s="984"/>
      <c r="DVU187" s="984"/>
      <c r="DVV187" s="984"/>
      <c r="DVW187" s="984"/>
      <c r="DVX187" s="984"/>
      <c r="DVY187" s="984"/>
      <c r="DVZ187" s="984"/>
      <c r="DWA187" s="984"/>
      <c r="DWB187" s="984"/>
      <c r="DWC187" s="984"/>
      <c r="DWD187" s="984"/>
      <c r="DWE187" s="984"/>
      <c r="DWF187" s="984"/>
      <c r="DWG187" s="984"/>
      <c r="DWH187" s="984"/>
      <c r="DWI187" s="984"/>
      <c r="DWJ187" s="984"/>
      <c r="DWK187" s="984"/>
      <c r="DWL187" s="984"/>
      <c r="DWM187" s="984"/>
      <c r="DWN187" s="984"/>
      <c r="DWO187" s="984"/>
      <c r="DWP187" s="984"/>
      <c r="DWQ187" s="984"/>
      <c r="DWR187" s="984"/>
      <c r="DWS187" s="984"/>
      <c r="DWT187" s="984"/>
      <c r="DWU187" s="984"/>
      <c r="DWV187" s="984"/>
      <c r="DWW187" s="984"/>
      <c r="DWX187" s="984"/>
      <c r="DWY187" s="984"/>
      <c r="DWZ187" s="984"/>
      <c r="DXA187" s="984"/>
      <c r="DXB187" s="984"/>
      <c r="DXC187" s="984"/>
      <c r="DXD187" s="984"/>
      <c r="DXE187" s="984"/>
      <c r="DXF187" s="984"/>
      <c r="DXG187" s="984"/>
      <c r="DXH187" s="984"/>
      <c r="DXI187" s="984"/>
      <c r="DXJ187" s="984"/>
      <c r="DXK187" s="984"/>
      <c r="DXL187" s="984"/>
      <c r="DXM187" s="984"/>
      <c r="DXN187" s="984"/>
      <c r="DXO187" s="984"/>
      <c r="DXP187" s="984"/>
      <c r="DXQ187" s="984"/>
      <c r="DXR187" s="984"/>
      <c r="DXS187" s="984"/>
      <c r="DXT187" s="984"/>
      <c r="DXU187" s="984"/>
      <c r="DXV187" s="984"/>
      <c r="DXW187" s="984"/>
      <c r="DXX187" s="984"/>
      <c r="DXY187" s="984"/>
      <c r="DXZ187" s="984"/>
      <c r="DYA187" s="984"/>
      <c r="DYB187" s="984"/>
      <c r="DYC187" s="984"/>
      <c r="DYD187" s="984"/>
      <c r="DYE187" s="984"/>
      <c r="DYF187" s="984"/>
      <c r="DYG187" s="984"/>
      <c r="DYH187" s="984"/>
      <c r="DYI187" s="984"/>
      <c r="DYJ187" s="984"/>
      <c r="DYK187" s="984"/>
      <c r="DYL187" s="984"/>
      <c r="DYM187" s="984"/>
      <c r="DYN187" s="984"/>
      <c r="DYO187" s="984"/>
      <c r="DYP187" s="984"/>
      <c r="DYQ187" s="984"/>
      <c r="DYR187" s="984"/>
      <c r="DYS187" s="984"/>
      <c r="DYT187" s="984"/>
      <c r="DYU187" s="984"/>
      <c r="DYV187" s="984"/>
      <c r="DYW187" s="984"/>
      <c r="DYX187" s="984"/>
      <c r="DYY187" s="984"/>
      <c r="DYZ187" s="984"/>
      <c r="DZA187" s="984"/>
      <c r="DZB187" s="984"/>
      <c r="DZC187" s="984"/>
      <c r="DZD187" s="984"/>
      <c r="DZE187" s="984"/>
      <c r="DZF187" s="984"/>
      <c r="DZG187" s="984"/>
      <c r="DZH187" s="984"/>
      <c r="DZI187" s="984"/>
      <c r="DZJ187" s="984"/>
      <c r="DZK187" s="984"/>
      <c r="DZL187" s="984"/>
      <c r="DZM187" s="984"/>
      <c r="DZN187" s="984"/>
      <c r="DZO187" s="984"/>
      <c r="DZP187" s="984"/>
      <c r="DZQ187" s="984"/>
      <c r="DZR187" s="984"/>
      <c r="DZS187" s="984"/>
      <c r="DZT187" s="984"/>
      <c r="DZU187" s="984"/>
      <c r="DZV187" s="984"/>
      <c r="DZW187" s="984"/>
      <c r="DZX187" s="984"/>
      <c r="DZY187" s="984"/>
      <c r="DZZ187" s="984"/>
      <c r="EAA187" s="984"/>
      <c r="EAB187" s="984"/>
      <c r="EAC187" s="984"/>
      <c r="EAD187" s="984"/>
      <c r="EAE187" s="984"/>
      <c r="EAF187" s="984"/>
      <c r="EAG187" s="984"/>
      <c r="EAH187" s="984"/>
      <c r="EAI187" s="984"/>
      <c r="EAJ187" s="984"/>
      <c r="EAK187" s="984"/>
      <c r="EAL187" s="984"/>
      <c r="EAM187" s="984"/>
      <c r="EAN187" s="984"/>
      <c r="EAO187" s="984"/>
      <c r="EAP187" s="984"/>
      <c r="EAQ187" s="984"/>
      <c r="EAR187" s="984"/>
      <c r="EAS187" s="984"/>
      <c r="EAT187" s="984"/>
      <c r="EAU187" s="984"/>
      <c r="EAV187" s="984"/>
      <c r="EAW187" s="984"/>
      <c r="EAX187" s="984"/>
      <c r="EAY187" s="984"/>
      <c r="EAZ187" s="984"/>
      <c r="EBA187" s="984"/>
      <c r="EBB187" s="984"/>
      <c r="EBC187" s="984"/>
      <c r="EBD187" s="984"/>
      <c r="EBE187" s="984"/>
      <c r="EBF187" s="984"/>
      <c r="EBG187" s="984"/>
      <c r="EBH187" s="984"/>
      <c r="EBI187" s="984"/>
      <c r="EBJ187" s="984"/>
      <c r="EBK187" s="984"/>
      <c r="EBL187" s="984"/>
      <c r="EBM187" s="984"/>
      <c r="EBN187" s="984"/>
      <c r="EBO187" s="984"/>
      <c r="EBP187" s="984"/>
      <c r="EBQ187" s="984"/>
      <c r="EBR187" s="984"/>
      <c r="EBS187" s="984"/>
      <c r="EBT187" s="984"/>
      <c r="EBU187" s="984"/>
      <c r="EBV187" s="984"/>
      <c r="EBW187" s="984"/>
      <c r="EBX187" s="984"/>
      <c r="EBY187" s="984"/>
      <c r="EBZ187" s="984"/>
      <c r="ECA187" s="984"/>
      <c r="ECB187" s="984"/>
      <c r="ECC187" s="984"/>
      <c r="ECD187" s="984"/>
      <c r="ECE187" s="984"/>
      <c r="ECF187" s="984"/>
      <c r="ECG187" s="984"/>
      <c r="ECH187" s="984"/>
      <c r="ECI187" s="984"/>
      <c r="ECJ187" s="984"/>
      <c r="ECK187" s="984"/>
      <c r="ECL187" s="984"/>
      <c r="ECM187" s="984"/>
      <c r="ECN187" s="984"/>
      <c r="ECO187" s="984"/>
      <c r="ECP187" s="984"/>
      <c r="ECQ187" s="984"/>
      <c r="ECR187" s="984"/>
      <c r="ECS187" s="984"/>
      <c r="ECT187" s="984"/>
      <c r="ECU187" s="984"/>
      <c r="ECV187" s="984"/>
      <c r="ECW187" s="984"/>
      <c r="ECX187" s="984"/>
      <c r="ECY187" s="984"/>
      <c r="ECZ187" s="984"/>
      <c r="EDA187" s="984"/>
      <c r="EDB187" s="984"/>
      <c r="EDC187" s="984"/>
      <c r="EDD187" s="984"/>
      <c r="EDE187" s="984"/>
      <c r="EDF187" s="984"/>
      <c r="EDG187" s="984"/>
      <c r="EDH187" s="984"/>
      <c r="EDI187" s="984"/>
      <c r="EDJ187" s="984"/>
      <c r="EDK187" s="984"/>
      <c r="EDL187" s="984"/>
      <c r="EDM187" s="984"/>
      <c r="EDN187" s="984"/>
      <c r="EDO187" s="984"/>
      <c r="EDP187" s="984"/>
      <c r="EDQ187" s="984"/>
      <c r="EDR187" s="984"/>
      <c r="EDS187" s="984"/>
      <c r="EDT187" s="984"/>
      <c r="EDU187" s="984"/>
      <c r="EDV187" s="984"/>
      <c r="EDW187" s="984"/>
      <c r="EDX187" s="984"/>
      <c r="EDY187" s="984"/>
      <c r="EDZ187" s="984"/>
      <c r="EEA187" s="984"/>
      <c r="EEB187" s="984"/>
      <c r="EEC187" s="984"/>
      <c r="EED187" s="984"/>
      <c r="EEE187" s="984"/>
      <c r="EEF187" s="984"/>
      <c r="EEG187" s="984"/>
      <c r="EEH187" s="984"/>
      <c r="EEI187" s="984"/>
      <c r="EEJ187" s="984"/>
      <c r="EEK187" s="984"/>
      <c r="EEL187" s="984"/>
      <c r="EEM187" s="984"/>
      <c r="EEN187" s="984"/>
      <c r="EEO187" s="984"/>
      <c r="EEP187" s="984"/>
      <c r="EEQ187" s="984"/>
      <c r="EER187" s="984"/>
      <c r="EES187" s="984"/>
      <c r="EET187" s="984"/>
      <c r="EEU187" s="984"/>
      <c r="EEV187" s="984"/>
      <c r="EEW187" s="984"/>
      <c r="EEX187" s="984"/>
      <c r="EEY187" s="984"/>
      <c r="EEZ187" s="984"/>
      <c r="EFA187" s="984"/>
      <c r="EFB187" s="984"/>
      <c r="EFC187" s="984"/>
      <c r="EFD187" s="984"/>
      <c r="EFE187" s="984"/>
      <c r="EFF187" s="984"/>
      <c r="EFG187" s="984"/>
      <c r="EFH187" s="984"/>
      <c r="EFI187" s="984"/>
      <c r="EFJ187" s="984"/>
      <c r="EFK187" s="984"/>
      <c r="EFL187" s="984"/>
      <c r="EFM187" s="984"/>
      <c r="EFN187" s="984"/>
      <c r="EFO187" s="984"/>
      <c r="EFP187" s="984"/>
      <c r="EFQ187" s="984"/>
      <c r="EFR187" s="984"/>
      <c r="EFS187" s="984"/>
      <c r="EFT187" s="984"/>
      <c r="EFU187" s="984"/>
      <c r="EFV187" s="984"/>
      <c r="EFW187" s="984"/>
      <c r="EFX187" s="984"/>
      <c r="EFY187" s="984"/>
      <c r="EFZ187" s="984"/>
      <c r="EGA187" s="984"/>
      <c r="EGB187" s="984"/>
      <c r="EGC187" s="984"/>
      <c r="EGD187" s="984"/>
      <c r="EGE187" s="984"/>
      <c r="EGF187" s="984"/>
      <c r="EGG187" s="984"/>
      <c r="EGH187" s="984"/>
      <c r="EGI187" s="984"/>
      <c r="EGJ187" s="984"/>
      <c r="EGK187" s="984"/>
      <c r="EGL187" s="984"/>
      <c r="EGM187" s="984"/>
      <c r="EGN187" s="984"/>
      <c r="EGO187" s="984"/>
      <c r="EGP187" s="984"/>
      <c r="EGQ187" s="984"/>
      <c r="EGR187" s="984"/>
      <c r="EGS187" s="984"/>
      <c r="EGT187" s="984"/>
      <c r="EGU187" s="984"/>
      <c r="EGV187" s="984"/>
      <c r="EGW187" s="984"/>
      <c r="EGX187" s="984"/>
      <c r="EGY187" s="984"/>
      <c r="EGZ187" s="984"/>
      <c r="EHA187" s="984"/>
      <c r="EHB187" s="984"/>
      <c r="EHC187" s="984"/>
      <c r="EHD187" s="984"/>
      <c r="EHE187" s="984"/>
      <c r="EHF187" s="984"/>
      <c r="EHG187" s="984"/>
      <c r="EHH187" s="984"/>
      <c r="EHI187" s="984"/>
      <c r="EHJ187" s="984"/>
      <c r="EHK187" s="984"/>
      <c r="EHL187" s="984"/>
      <c r="EHM187" s="984"/>
      <c r="EHN187" s="984"/>
      <c r="EHO187" s="984"/>
      <c r="EHP187" s="984"/>
      <c r="EHQ187" s="984"/>
      <c r="EHR187" s="984"/>
      <c r="EHS187" s="984"/>
      <c r="EHT187" s="984"/>
      <c r="EHU187" s="984"/>
      <c r="EHV187" s="984"/>
      <c r="EHW187" s="984"/>
      <c r="EHX187" s="984"/>
      <c r="EHY187" s="984"/>
      <c r="EHZ187" s="984"/>
      <c r="EIA187" s="984"/>
      <c r="EIB187" s="984"/>
      <c r="EIC187" s="984"/>
      <c r="EID187" s="984"/>
      <c r="EIE187" s="984"/>
      <c r="EIF187" s="984"/>
      <c r="EIG187" s="984"/>
      <c r="EIH187" s="984"/>
      <c r="EII187" s="984"/>
      <c r="EIJ187" s="984"/>
      <c r="EIK187" s="984"/>
      <c r="EIL187" s="984"/>
      <c r="EIM187" s="984"/>
      <c r="EIN187" s="984"/>
      <c r="EIO187" s="984"/>
      <c r="EIP187" s="984"/>
      <c r="EIQ187" s="984"/>
      <c r="EIR187" s="984"/>
      <c r="EIS187" s="984"/>
      <c r="EIT187" s="984"/>
      <c r="EIU187" s="984"/>
      <c r="EIV187" s="984"/>
      <c r="EIW187" s="984"/>
      <c r="EIX187" s="984"/>
      <c r="EIY187" s="984"/>
      <c r="EIZ187" s="984"/>
      <c r="EJA187" s="984"/>
      <c r="EJB187" s="984"/>
      <c r="EJC187" s="984"/>
      <c r="EJD187" s="984"/>
      <c r="EJE187" s="984"/>
      <c r="EJF187" s="984"/>
      <c r="EJG187" s="984"/>
      <c r="EJH187" s="984"/>
      <c r="EJI187" s="984"/>
      <c r="EJJ187" s="984"/>
      <c r="EJK187" s="984"/>
      <c r="EJL187" s="984"/>
      <c r="EJM187" s="984"/>
      <c r="EJN187" s="984"/>
      <c r="EJO187" s="984"/>
      <c r="EJP187" s="984"/>
      <c r="EJQ187" s="984"/>
      <c r="EJR187" s="984"/>
      <c r="EJS187" s="984"/>
      <c r="EJT187" s="984"/>
      <c r="EJU187" s="984"/>
      <c r="EJV187" s="984"/>
      <c r="EJW187" s="984"/>
      <c r="EJX187" s="984"/>
      <c r="EJY187" s="984"/>
      <c r="EJZ187" s="984"/>
      <c r="EKA187" s="984"/>
      <c r="EKB187" s="984"/>
      <c r="EKC187" s="984"/>
      <c r="EKD187" s="984"/>
      <c r="EKE187" s="984"/>
      <c r="EKF187" s="984"/>
      <c r="EKG187" s="984"/>
      <c r="EKH187" s="984"/>
      <c r="EKI187" s="984"/>
      <c r="EKJ187" s="984"/>
      <c r="EKK187" s="984"/>
      <c r="EKL187" s="984"/>
      <c r="EKM187" s="984"/>
      <c r="EKN187" s="984"/>
      <c r="EKO187" s="984"/>
      <c r="EKP187" s="984"/>
      <c r="EKQ187" s="984"/>
      <c r="EKR187" s="984"/>
      <c r="EKS187" s="984"/>
      <c r="EKT187" s="984"/>
      <c r="EKU187" s="984"/>
      <c r="EKV187" s="984"/>
      <c r="EKW187" s="984"/>
      <c r="EKX187" s="984"/>
      <c r="EKY187" s="984"/>
      <c r="EKZ187" s="984"/>
      <c r="ELA187" s="984"/>
      <c r="ELB187" s="984"/>
      <c r="ELC187" s="984"/>
      <c r="ELD187" s="984"/>
      <c r="ELE187" s="984"/>
      <c r="ELF187" s="984"/>
      <c r="ELG187" s="984"/>
      <c r="ELH187" s="984"/>
      <c r="ELI187" s="984"/>
      <c r="ELJ187" s="984"/>
      <c r="ELK187" s="984"/>
      <c r="ELL187" s="984"/>
      <c r="ELM187" s="984"/>
      <c r="ELN187" s="984"/>
      <c r="ELO187" s="984"/>
      <c r="ELP187" s="984"/>
      <c r="ELQ187" s="984"/>
      <c r="ELR187" s="984"/>
      <c r="ELS187" s="984"/>
      <c r="ELT187" s="984"/>
      <c r="ELU187" s="984"/>
      <c r="ELV187" s="984"/>
      <c r="ELW187" s="984"/>
      <c r="ELX187" s="984"/>
      <c r="ELY187" s="984"/>
      <c r="ELZ187" s="984"/>
      <c r="EMA187" s="984"/>
      <c r="EMB187" s="984"/>
      <c r="EMC187" s="984"/>
      <c r="EMD187" s="984"/>
      <c r="EME187" s="984"/>
      <c r="EMF187" s="984"/>
      <c r="EMG187" s="984"/>
      <c r="EMH187" s="984"/>
      <c r="EMI187" s="984"/>
      <c r="EMJ187" s="984"/>
      <c r="EMK187" s="984"/>
      <c r="EML187" s="984"/>
      <c r="EMM187" s="984"/>
      <c r="EMN187" s="984"/>
      <c r="EMO187" s="984"/>
      <c r="EMP187" s="984"/>
      <c r="EMQ187" s="984"/>
      <c r="EMR187" s="984"/>
      <c r="EMS187" s="984"/>
      <c r="EMT187" s="984"/>
      <c r="EMU187" s="984"/>
      <c r="EMV187" s="984"/>
      <c r="EMW187" s="984"/>
      <c r="EMX187" s="984"/>
      <c r="EMY187" s="984"/>
      <c r="EMZ187" s="984"/>
      <c r="ENA187" s="984"/>
      <c r="ENB187" s="984"/>
      <c r="ENC187" s="984"/>
      <c r="END187" s="984"/>
      <c r="ENE187" s="984"/>
      <c r="ENF187" s="984"/>
      <c r="ENG187" s="984"/>
      <c r="ENH187" s="984"/>
      <c r="ENI187" s="984"/>
      <c r="ENJ187" s="984"/>
      <c r="ENK187" s="984"/>
      <c r="ENL187" s="984"/>
      <c r="ENM187" s="984"/>
      <c r="ENN187" s="984"/>
      <c r="ENO187" s="984"/>
      <c r="ENP187" s="984"/>
      <c r="ENQ187" s="984"/>
      <c r="ENR187" s="984"/>
      <c r="ENS187" s="984"/>
      <c r="ENT187" s="984"/>
      <c r="ENU187" s="984"/>
      <c r="ENV187" s="984"/>
      <c r="ENW187" s="984"/>
      <c r="ENX187" s="984"/>
      <c r="ENY187" s="984"/>
      <c r="ENZ187" s="984"/>
      <c r="EOA187" s="984"/>
      <c r="EOB187" s="984"/>
      <c r="EOC187" s="984"/>
      <c r="EOD187" s="984"/>
      <c r="EOE187" s="984"/>
      <c r="EOF187" s="984"/>
      <c r="EOG187" s="984"/>
      <c r="EOH187" s="984"/>
      <c r="EOI187" s="984"/>
      <c r="EOJ187" s="984"/>
      <c r="EOK187" s="984"/>
      <c r="EOL187" s="984"/>
      <c r="EOM187" s="984"/>
      <c r="EON187" s="984"/>
      <c r="EOO187" s="984"/>
      <c r="EOP187" s="984"/>
      <c r="EOQ187" s="984"/>
      <c r="EOR187" s="984"/>
      <c r="EOS187" s="984"/>
      <c r="EOT187" s="984"/>
      <c r="EOU187" s="984"/>
      <c r="EOV187" s="984"/>
      <c r="EOW187" s="984"/>
      <c r="EOX187" s="984"/>
      <c r="EOY187" s="984"/>
      <c r="EOZ187" s="984"/>
      <c r="EPA187" s="984"/>
      <c r="EPB187" s="984"/>
      <c r="EPC187" s="984"/>
      <c r="EPD187" s="984"/>
      <c r="EPE187" s="984"/>
      <c r="EPF187" s="984"/>
      <c r="EPG187" s="984"/>
      <c r="EPH187" s="984"/>
      <c r="EPI187" s="984"/>
      <c r="EPJ187" s="984"/>
      <c r="EPK187" s="984"/>
      <c r="EPL187" s="984"/>
      <c r="EPM187" s="984"/>
      <c r="EPN187" s="984"/>
      <c r="EPO187" s="984"/>
      <c r="EPP187" s="984"/>
      <c r="EPQ187" s="984"/>
      <c r="EPR187" s="984"/>
      <c r="EPS187" s="984"/>
      <c r="EPT187" s="984"/>
      <c r="EPU187" s="984"/>
      <c r="EPV187" s="984"/>
      <c r="EPW187" s="984"/>
      <c r="EPX187" s="984"/>
      <c r="EPY187" s="984"/>
      <c r="EPZ187" s="984"/>
      <c r="EQA187" s="984"/>
      <c r="EQB187" s="984"/>
      <c r="EQC187" s="984"/>
      <c r="EQD187" s="984"/>
      <c r="EQE187" s="984"/>
      <c r="EQF187" s="984"/>
      <c r="EQG187" s="984"/>
      <c r="EQH187" s="984"/>
      <c r="EQI187" s="984"/>
      <c r="EQJ187" s="984"/>
      <c r="EQK187" s="984"/>
      <c r="EQL187" s="984"/>
      <c r="EQM187" s="984"/>
      <c r="EQN187" s="984"/>
      <c r="EQO187" s="984"/>
      <c r="EQP187" s="984"/>
      <c r="EQQ187" s="984"/>
      <c r="EQR187" s="984"/>
      <c r="EQS187" s="984"/>
      <c r="EQT187" s="984"/>
      <c r="EQU187" s="984"/>
      <c r="EQV187" s="984"/>
      <c r="EQW187" s="984"/>
      <c r="EQX187" s="984"/>
      <c r="EQY187" s="984"/>
      <c r="EQZ187" s="984"/>
      <c r="ERA187" s="984"/>
      <c r="ERB187" s="984"/>
      <c r="ERC187" s="984"/>
      <c r="ERD187" s="984"/>
      <c r="ERE187" s="984"/>
      <c r="ERF187" s="984"/>
      <c r="ERG187" s="984"/>
      <c r="ERH187" s="984"/>
      <c r="ERI187" s="984"/>
      <c r="ERJ187" s="984"/>
      <c r="ERK187" s="984"/>
      <c r="ERL187" s="984"/>
      <c r="ERM187" s="984"/>
      <c r="ERN187" s="984"/>
      <c r="ERO187" s="984"/>
      <c r="ERP187" s="984"/>
      <c r="ERQ187" s="984"/>
      <c r="ERR187" s="984"/>
      <c r="ERS187" s="984"/>
      <c r="ERT187" s="984"/>
      <c r="ERU187" s="984"/>
      <c r="ERV187" s="984"/>
      <c r="ERW187" s="984"/>
      <c r="ERX187" s="984"/>
      <c r="ERY187" s="984"/>
      <c r="ERZ187" s="984"/>
      <c r="ESA187" s="984"/>
      <c r="ESB187" s="984"/>
      <c r="ESC187" s="984"/>
      <c r="ESD187" s="984"/>
      <c r="ESE187" s="984"/>
      <c r="ESF187" s="984"/>
      <c r="ESG187" s="984"/>
      <c r="ESH187" s="984"/>
      <c r="ESI187" s="984"/>
      <c r="ESJ187" s="984"/>
      <c r="ESK187" s="984"/>
      <c r="ESL187" s="984"/>
      <c r="ESM187" s="984"/>
      <c r="ESN187" s="984"/>
      <c r="ESO187" s="984"/>
      <c r="ESP187" s="984"/>
      <c r="ESQ187" s="984"/>
      <c r="ESR187" s="984"/>
      <c r="ESS187" s="984"/>
      <c r="EST187" s="984"/>
      <c r="ESU187" s="984"/>
      <c r="ESV187" s="984"/>
      <c r="ESW187" s="984"/>
      <c r="ESX187" s="984"/>
      <c r="ESY187" s="984"/>
      <c r="ESZ187" s="984"/>
      <c r="ETA187" s="984"/>
      <c r="ETB187" s="984"/>
      <c r="ETC187" s="984"/>
      <c r="ETD187" s="984"/>
      <c r="ETE187" s="984"/>
      <c r="ETF187" s="984"/>
      <c r="ETG187" s="984"/>
      <c r="ETH187" s="984"/>
      <c r="ETI187" s="984"/>
      <c r="ETJ187" s="984"/>
      <c r="ETK187" s="984"/>
      <c r="ETL187" s="984"/>
      <c r="ETM187" s="984"/>
      <c r="ETN187" s="984"/>
      <c r="ETO187" s="984"/>
      <c r="ETP187" s="984"/>
      <c r="ETQ187" s="984"/>
      <c r="ETR187" s="984"/>
      <c r="ETS187" s="984"/>
      <c r="ETT187" s="984"/>
      <c r="ETU187" s="984"/>
      <c r="ETV187" s="984"/>
      <c r="ETW187" s="984"/>
      <c r="ETX187" s="984"/>
      <c r="ETY187" s="984"/>
      <c r="ETZ187" s="984"/>
      <c r="EUA187" s="984"/>
      <c r="EUB187" s="984"/>
      <c r="EUC187" s="984"/>
      <c r="EUD187" s="984"/>
      <c r="EUE187" s="984"/>
      <c r="EUF187" s="984"/>
      <c r="EUG187" s="984"/>
      <c r="EUH187" s="984"/>
      <c r="EUI187" s="984"/>
      <c r="EUJ187" s="984"/>
      <c r="EUK187" s="984"/>
      <c r="EUL187" s="984"/>
      <c r="EUM187" s="984"/>
      <c r="EUN187" s="984"/>
      <c r="EUO187" s="984"/>
      <c r="EUP187" s="984"/>
      <c r="EUQ187" s="984"/>
      <c r="EUR187" s="984"/>
      <c r="EUS187" s="984"/>
      <c r="EUT187" s="984"/>
      <c r="EUU187" s="984"/>
      <c r="EUV187" s="984"/>
      <c r="EUW187" s="984"/>
      <c r="EUX187" s="984"/>
      <c r="EUY187" s="984"/>
      <c r="EUZ187" s="984"/>
      <c r="EVA187" s="984"/>
      <c r="EVB187" s="984"/>
      <c r="EVC187" s="984"/>
      <c r="EVD187" s="984"/>
      <c r="EVE187" s="984"/>
      <c r="EVF187" s="984"/>
      <c r="EVG187" s="984"/>
      <c r="EVH187" s="984"/>
      <c r="EVI187" s="984"/>
      <c r="EVJ187" s="984"/>
      <c r="EVK187" s="984"/>
      <c r="EVL187" s="984"/>
      <c r="EVM187" s="984"/>
      <c r="EVN187" s="984"/>
      <c r="EVO187" s="984"/>
      <c r="EVP187" s="984"/>
      <c r="EVQ187" s="984"/>
      <c r="EVR187" s="984"/>
      <c r="EVS187" s="984"/>
      <c r="EVT187" s="984"/>
      <c r="EVU187" s="984"/>
      <c r="EVV187" s="984"/>
      <c r="EVW187" s="984"/>
      <c r="EVX187" s="984"/>
      <c r="EVY187" s="984"/>
      <c r="EVZ187" s="984"/>
      <c r="EWA187" s="984"/>
      <c r="EWB187" s="984"/>
      <c r="EWC187" s="984"/>
      <c r="EWD187" s="984"/>
      <c r="EWE187" s="984"/>
      <c r="EWF187" s="984"/>
      <c r="EWG187" s="984"/>
      <c r="EWH187" s="984"/>
      <c r="EWI187" s="984"/>
      <c r="EWJ187" s="984"/>
      <c r="EWK187" s="984"/>
      <c r="EWL187" s="984"/>
      <c r="EWM187" s="984"/>
      <c r="EWN187" s="984"/>
      <c r="EWO187" s="984"/>
      <c r="EWP187" s="984"/>
      <c r="EWQ187" s="984"/>
      <c r="EWR187" s="984"/>
      <c r="EWS187" s="984"/>
      <c r="EWT187" s="984"/>
      <c r="EWU187" s="984"/>
      <c r="EWV187" s="984"/>
      <c r="EWW187" s="984"/>
      <c r="EWX187" s="984"/>
      <c r="EWY187" s="984"/>
      <c r="EWZ187" s="984"/>
      <c r="EXA187" s="984"/>
      <c r="EXB187" s="984"/>
      <c r="EXC187" s="984"/>
      <c r="EXD187" s="984"/>
      <c r="EXE187" s="984"/>
      <c r="EXF187" s="984"/>
      <c r="EXG187" s="984"/>
      <c r="EXH187" s="984"/>
      <c r="EXI187" s="984"/>
      <c r="EXJ187" s="984"/>
      <c r="EXK187" s="984"/>
      <c r="EXL187" s="984"/>
      <c r="EXM187" s="984"/>
      <c r="EXN187" s="984"/>
      <c r="EXO187" s="984"/>
      <c r="EXP187" s="984"/>
      <c r="EXQ187" s="984"/>
      <c r="EXR187" s="984"/>
      <c r="EXS187" s="984"/>
      <c r="EXT187" s="984"/>
      <c r="EXU187" s="984"/>
      <c r="EXV187" s="984"/>
      <c r="EXW187" s="984"/>
      <c r="EXX187" s="984"/>
      <c r="EXY187" s="984"/>
      <c r="EXZ187" s="984"/>
      <c r="EYA187" s="984"/>
      <c r="EYB187" s="984"/>
      <c r="EYC187" s="984"/>
      <c r="EYD187" s="984"/>
      <c r="EYE187" s="984"/>
      <c r="EYF187" s="984"/>
      <c r="EYG187" s="984"/>
      <c r="EYH187" s="984"/>
      <c r="EYI187" s="984"/>
      <c r="EYJ187" s="984"/>
      <c r="EYK187" s="984"/>
      <c r="EYL187" s="984"/>
      <c r="EYM187" s="984"/>
      <c r="EYN187" s="984"/>
      <c r="EYO187" s="984"/>
      <c r="EYP187" s="984"/>
      <c r="EYQ187" s="984"/>
      <c r="EYR187" s="984"/>
      <c r="EYS187" s="984"/>
      <c r="EYT187" s="984"/>
      <c r="EYU187" s="984"/>
      <c r="EYV187" s="984"/>
      <c r="EYW187" s="984"/>
      <c r="EYX187" s="984"/>
      <c r="EYY187" s="984"/>
      <c r="EYZ187" s="984"/>
      <c r="EZA187" s="984"/>
      <c r="EZB187" s="984"/>
      <c r="EZC187" s="984"/>
      <c r="EZD187" s="984"/>
      <c r="EZE187" s="984"/>
      <c r="EZF187" s="984"/>
      <c r="EZG187" s="984"/>
      <c r="EZH187" s="984"/>
      <c r="EZI187" s="984"/>
      <c r="EZJ187" s="984"/>
      <c r="EZK187" s="984"/>
      <c r="EZL187" s="984"/>
      <c r="EZM187" s="984"/>
      <c r="EZN187" s="984"/>
      <c r="EZO187" s="984"/>
      <c r="EZP187" s="984"/>
      <c r="EZQ187" s="984"/>
      <c r="EZR187" s="984"/>
      <c r="EZS187" s="984"/>
      <c r="EZT187" s="984"/>
      <c r="EZU187" s="984"/>
      <c r="EZV187" s="984"/>
      <c r="EZW187" s="984"/>
      <c r="EZX187" s="984"/>
      <c r="EZY187" s="984"/>
      <c r="EZZ187" s="984"/>
      <c r="FAA187" s="984"/>
      <c r="FAB187" s="984"/>
      <c r="FAC187" s="984"/>
      <c r="FAD187" s="984"/>
      <c r="FAE187" s="984"/>
      <c r="FAF187" s="984"/>
      <c r="FAG187" s="984"/>
      <c r="FAH187" s="984"/>
      <c r="FAI187" s="984"/>
      <c r="FAJ187" s="984"/>
      <c r="FAK187" s="984"/>
      <c r="FAL187" s="984"/>
      <c r="FAM187" s="984"/>
      <c r="FAN187" s="984"/>
      <c r="FAO187" s="984"/>
      <c r="FAP187" s="984"/>
      <c r="FAQ187" s="984"/>
      <c r="FAR187" s="984"/>
      <c r="FAS187" s="984"/>
      <c r="FAT187" s="984"/>
      <c r="FAU187" s="984"/>
      <c r="FAV187" s="984"/>
      <c r="FAW187" s="984"/>
      <c r="FAX187" s="984"/>
      <c r="FAY187" s="984"/>
      <c r="FAZ187" s="984"/>
      <c r="FBA187" s="984"/>
      <c r="FBB187" s="984"/>
      <c r="FBC187" s="984"/>
      <c r="FBD187" s="984"/>
      <c r="FBE187" s="984"/>
      <c r="FBF187" s="984"/>
      <c r="FBG187" s="984"/>
      <c r="FBH187" s="984"/>
      <c r="FBI187" s="984"/>
      <c r="FBJ187" s="984"/>
      <c r="FBK187" s="984"/>
      <c r="FBL187" s="984"/>
      <c r="FBM187" s="984"/>
      <c r="FBN187" s="984"/>
      <c r="FBO187" s="984"/>
      <c r="FBP187" s="984"/>
      <c r="FBQ187" s="984"/>
      <c r="FBR187" s="984"/>
      <c r="FBS187" s="984"/>
      <c r="FBT187" s="984"/>
      <c r="FBU187" s="984"/>
      <c r="FBV187" s="984"/>
      <c r="FBW187" s="984"/>
      <c r="FBX187" s="984"/>
      <c r="FBY187" s="984"/>
      <c r="FBZ187" s="984"/>
      <c r="FCA187" s="984"/>
      <c r="FCB187" s="984"/>
      <c r="FCC187" s="984"/>
      <c r="FCD187" s="984"/>
      <c r="FCE187" s="984"/>
      <c r="FCF187" s="984"/>
      <c r="FCG187" s="984"/>
      <c r="FCH187" s="984"/>
      <c r="FCI187" s="984"/>
      <c r="FCJ187" s="984"/>
      <c r="FCK187" s="984"/>
      <c r="FCL187" s="984"/>
      <c r="FCM187" s="984"/>
      <c r="FCN187" s="984"/>
      <c r="FCO187" s="984"/>
      <c r="FCP187" s="984"/>
      <c r="FCQ187" s="984"/>
      <c r="FCR187" s="984"/>
      <c r="FCS187" s="984"/>
      <c r="FCT187" s="984"/>
      <c r="FCU187" s="984"/>
      <c r="FCV187" s="984"/>
      <c r="FCW187" s="984"/>
      <c r="FCX187" s="984"/>
      <c r="FCY187" s="984"/>
      <c r="FCZ187" s="984"/>
      <c r="FDA187" s="984"/>
      <c r="FDB187" s="984"/>
      <c r="FDC187" s="984"/>
      <c r="FDD187" s="984"/>
      <c r="FDE187" s="984"/>
      <c r="FDF187" s="984"/>
      <c r="FDG187" s="984"/>
      <c r="FDH187" s="984"/>
      <c r="FDI187" s="984"/>
      <c r="FDJ187" s="984"/>
      <c r="FDK187" s="984"/>
      <c r="FDL187" s="984"/>
      <c r="FDM187" s="984"/>
      <c r="FDN187" s="984"/>
      <c r="FDO187" s="984"/>
      <c r="FDP187" s="984"/>
      <c r="FDQ187" s="984"/>
      <c r="FDR187" s="984"/>
      <c r="FDS187" s="984"/>
      <c r="FDT187" s="984"/>
      <c r="FDU187" s="984"/>
      <c r="FDV187" s="984"/>
      <c r="FDW187" s="984"/>
      <c r="FDX187" s="984"/>
      <c r="FDY187" s="984"/>
      <c r="FDZ187" s="984"/>
      <c r="FEA187" s="984"/>
      <c r="FEB187" s="984"/>
      <c r="FEC187" s="984"/>
      <c r="FED187" s="984"/>
      <c r="FEE187" s="984"/>
      <c r="FEF187" s="984"/>
      <c r="FEG187" s="984"/>
      <c r="FEH187" s="984"/>
      <c r="FEI187" s="984"/>
      <c r="FEJ187" s="984"/>
      <c r="FEK187" s="984"/>
      <c r="FEL187" s="984"/>
      <c r="FEM187" s="984"/>
      <c r="FEN187" s="984"/>
      <c r="FEO187" s="984"/>
      <c r="FEP187" s="984"/>
      <c r="FEQ187" s="984"/>
      <c r="FER187" s="984"/>
      <c r="FES187" s="984"/>
      <c r="FET187" s="984"/>
      <c r="FEU187" s="984"/>
      <c r="FEV187" s="984"/>
      <c r="FEW187" s="984"/>
      <c r="FEX187" s="984"/>
      <c r="FEY187" s="984"/>
      <c r="FEZ187" s="984"/>
      <c r="FFA187" s="984"/>
      <c r="FFB187" s="984"/>
      <c r="FFC187" s="984"/>
      <c r="FFD187" s="984"/>
      <c r="FFE187" s="984"/>
      <c r="FFF187" s="984"/>
      <c r="FFG187" s="984"/>
      <c r="FFH187" s="984"/>
      <c r="FFI187" s="984"/>
      <c r="FFJ187" s="984"/>
      <c r="FFK187" s="984"/>
      <c r="FFL187" s="984"/>
      <c r="FFM187" s="984"/>
      <c r="FFN187" s="984"/>
      <c r="FFO187" s="984"/>
      <c r="FFP187" s="984"/>
      <c r="FFQ187" s="984"/>
      <c r="FFR187" s="984"/>
      <c r="FFS187" s="984"/>
      <c r="FFT187" s="984"/>
      <c r="FFU187" s="984"/>
      <c r="FFV187" s="984"/>
      <c r="FFW187" s="984"/>
      <c r="FFX187" s="984"/>
      <c r="FFY187" s="984"/>
      <c r="FFZ187" s="984"/>
      <c r="FGA187" s="984"/>
      <c r="FGB187" s="984"/>
      <c r="FGC187" s="984"/>
      <c r="FGD187" s="984"/>
      <c r="FGE187" s="984"/>
      <c r="FGF187" s="984"/>
      <c r="FGG187" s="984"/>
      <c r="FGH187" s="984"/>
      <c r="FGI187" s="984"/>
      <c r="FGJ187" s="984"/>
      <c r="FGK187" s="984"/>
      <c r="FGL187" s="984"/>
      <c r="FGM187" s="984"/>
      <c r="FGN187" s="984"/>
      <c r="FGO187" s="984"/>
      <c r="FGP187" s="984"/>
      <c r="FGQ187" s="984"/>
      <c r="FGR187" s="984"/>
      <c r="FGS187" s="984"/>
      <c r="FGT187" s="984"/>
      <c r="FGU187" s="984"/>
      <c r="FGV187" s="984"/>
      <c r="FGW187" s="984"/>
      <c r="FGX187" s="984"/>
      <c r="FGY187" s="984"/>
      <c r="FGZ187" s="984"/>
      <c r="FHA187" s="984"/>
      <c r="FHB187" s="984"/>
      <c r="FHC187" s="984"/>
      <c r="FHD187" s="984"/>
      <c r="FHE187" s="984"/>
      <c r="FHF187" s="984"/>
      <c r="FHG187" s="984"/>
      <c r="FHH187" s="984"/>
      <c r="FHI187" s="984"/>
      <c r="FHJ187" s="984"/>
      <c r="FHK187" s="984"/>
      <c r="FHL187" s="984"/>
      <c r="FHM187" s="984"/>
      <c r="FHN187" s="984"/>
      <c r="FHO187" s="984"/>
      <c r="FHP187" s="984"/>
      <c r="FHQ187" s="984"/>
      <c r="FHR187" s="984"/>
      <c r="FHS187" s="984"/>
      <c r="FHT187" s="984"/>
      <c r="FHU187" s="984"/>
      <c r="FHV187" s="984"/>
      <c r="FHW187" s="984"/>
      <c r="FHX187" s="984"/>
      <c r="FHY187" s="984"/>
      <c r="FHZ187" s="984"/>
      <c r="FIA187" s="984"/>
      <c r="FIB187" s="984"/>
      <c r="FIC187" s="984"/>
      <c r="FID187" s="984"/>
      <c r="FIE187" s="984"/>
      <c r="FIF187" s="984"/>
      <c r="FIG187" s="984"/>
      <c r="FIH187" s="984"/>
      <c r="FII187" s="984"/>
      <c r="FIJ187" s="984"/>
      <c r="FIK187" s="984"/>
      <c r="FIL187" s="984"/>
      <c r="FIM187" s="984"/>
      <c r="FIN187" s="984"/>
      <c r="FIO187" s="984"/>
      <c r="FIP187" s="984"/>
      <c r="FIQ187" s="984"/>
      <c r="FIR187" s="984"/>
      <c r="FIS187" s="984"/>
      <c r="FIT187" s="984"/>
      <c r="FIU187" s="984"/>
      <c r="FIV187" s="984"/>
      <c r="FIW187" s="984"/>
      <c r="FIX187" s="984"/>
      <c r="FIY187" s="984"/>
      <c r="FIZ187" s="984"/>
      <c r="FJA187" s="984"/>
      <c r="FJB187" s="984"/>
      <c r="FJC187" s="984"/>
      <c r="FJD187" s="984"/>
      <c r="FJE187" s="984"/>
      <c r="FJF187" s="984"/>
      <c r="FJG187" s="984"/>
      <c r="FJH187" s="984"/>
      <c r="FJI187" s="984"/>
      <c r="FJJ187" s="984"/>
      <c r="FJK187" s="984"/>
      <c r="FJL187" s="984"/>
      <c r="FJM187" s="984"/>
      <c r="FJN187" s="984"/>
      <c r="FJO187" s="984"/>
      <c r="FJP187" s="984"/>
      <c r="FJQ187" s="984"/>
      <c r="FJR187" s="984"/>
      <c r="FJS187" s="984"/>
      <c r="FJT187" s="984"/>
      <c r="FJU187" s="984"/>
      <c r="FJV187" s="984"/>
      <c r="FJW187" s="984"/>
      <c r="FJX187" s="984"/>
      <c r="FJY187" s="984"/>
      <c r="FJZ187" s="984"/>
      <c r="FKA187" s="984"/>
      <c r="FKB187" s="984"/>
      <c r="FKC187" s="984"/>
      <c r="FKD187" s="984"/>
      <c r="FKE187" s="984"/>
      <c r="FKF187" s="984"/>
      <c r="FKG187" s="984"/>
      <c r="FKH187" s="984"/>
      <c r="FKI187" s="984"/>
      <c r="FKJ187" s="984"/>
      <c r="FKK187" s="984"/>
      <c r="FKL187" s="984"/>
      <c r="FKM187" s="984"/>
      <c r="FKN187" s="984"/>
      <c r="FKO187" s="984"/>
      <c r="FKP187" s="984"/>
      <c r="FKQ187" s="984"/>
      <c r="FKR187" s="984"/>
      <c r="FKS187" s="984"/>
      <c r="FKT187" s="984"/>
      <c r="FKU187" s="984"/>
      <c r="FKV187" s="984"/>
      <c r="FKW187" s="984"/>
      <c r="FKX187" s="984"/>
      <c r="FKY187" s="984"/>
      <c r="FKZ187" s="984"/>
      <c r="FLA187" s="984"/>
      <c r="FLB187" s="984"/>
      <c r="FLC187" s="984"/>
      <c r="FLD187" s="984"/>
      <c r="FLE187" s="984"/>
      <c r="FLF187" s="984"/>
      <c r="FLG187" s="984"/>
      <c r="FLH187" s="984"/>
      <c r="FLI187" s="984"/>
      <c r="FLJ187" s="984"/>
      <c r="FLK187" s="984"/>
      <c r="FLL187" s="984"/>
      <c r="FLM187" s="984"/>
      <c r="FLN187" s="984"/>
      <c r="FLO187" s="984"/>
      <c r="FLP187" s="984"/>
      <c r="FLQ187" s="984"/>
      <c r="FLR187" s="984"/>
      <c r="FLS187" s="984"/>
      <c r="FLT187" s="984"/>
      <c r="FLU187" s="984"/>
      <c r="FLV187" s="984"/>
      <c r="FLW187" s="984"/>
      <c r="FLX187" s="984"/>
      <c r="FLY187" s="984"/>
      <c r="FLZ187" s="984"/>
      <c r="FMA187" s="984"/>
      <c r="FMB187" s="984"/>
      <c r="FMC187" s="984"/>
      <c r="FMD187" s="984"/>
      <c r="FME187" s="984"/>
      <c r="FMF187" s="984"/>
      <c r="FMG187" s="984"/>
      <c r="FMH187" s="984"/>
      <c r="FMI187" s="984"/>
      <c r="FMJ187" s="984"/>
      <c r="FMK187" s="984"/>
      <c r="FML187" s="984"/>
      <c r="FMM187" s="984"/>
      <c r="FMN187" s="984"/>
      <c r="FMO187" s="984"/>
      <c r="FMP187" s="984"/>
      <c r="FMQ187" s="984"/>
      <c r="FMR187" s="984"/>
      <c r="FMS187" s="984"/>
      <c r="FMT187" s="984"/>
      <c r="FMU187" s="984"/>
      <c r="FMV187" s="984"/>
      <c r="FMW187" s="984"/>
      <c r="FMX187" s="984"/>
      <c r="FMY187" s="984"/>
      <c r="FMZ187" s="984"/>
      <c r="FNA187" s="984"/>
      <c r="FNB187" s="984"/>
      <c r="FNC187" s="984"/>
      <c r="FND187" s="984"/>
      <c r="FNE187" s="984"/>
      <c r="FNF187" s="984"/>
      <c r="FNG187" s="984"/>
      <c r="FNH187" s="984"/>
      <c r="FNI187" s="984"/>
      <c r="FNJ187" s="984"/>
      <c r="FNK187" s="984"/>
      <c r="FNL187" s="984"/>
      <c r="FNM187" s="984"/>
      <c r="FNN187" s="984"/>
      <c r="FNO187" s="984"/>
      <c r="FNP187" s="984"/>
      <c r="FNQ187" s="984"/>
      <c r="FNR187" s="984"/>
      <c r="FNS187" s="984"/>
      <c r="FNT187" s="984"/>
      <c r="FNU187" s="984"/>
      <c r="FNV187" s="984"/>
      <c r="FNW187" s="984"/>
      <c r="FNX187" s="984"/>
      <c r="FNY187" s="984"/>
      <c r="FNZ187" s="984"/>
      <c r="FOA187" s="984"/>
      <c r="FOB187" s="984"/>
      <c r="FOC187" s="984"/>
      <c r="FOD187" s="984"/>
      <c r="FOE187" s="984"/>
      <c r="FOF187" s="984"/>
      <c r="FOG187" s="984"/>
      <c r="FOH187" s="984"/>
      <c r="FOI187" s="984"/>
      <c r="FOJ187" s="984"/>
      <c r="FOK187" s="984"/>
      <c r="FOL187" s="984"/>
      <c r="FOM187" s="984"/>
      <c r="FON187" s="984"/>
      <c r="FOO187" s="984"/>
      <c r="FOP187" s="984"/>
      <c r="FOQ187" s="984"/>
      <c r="FOR187" s="984"/>
      <c r="FOS187" s="984"/>
      <c r="FOT187" s="984"/>
      <c r="FOU187" s="984"/>
      <c r="FOV187" s="984"/>
      <c r="FOW187" s="984"/>
      <c r="FOX187" s="984"/>
      <c r="FOY187" s="984"/>
      <c r="FOZ187" s="984"/>
      <c r="FPA187" s="984"/>
      <c r="FPB187" s="984"/>
      <c r="FPC187" s="984"/>
      <c r="FPD187" s="984"/>
      <c r="FPE187" s="984"/>
      <c r="FPF187" s="984"/>
      <c r="FPG187" s="984"/>
      <c r="FPH187" s="984"/>
      <c r="FPI187" s="984"/>
      <c r="FPJ187" s="984"/>
      <c r="FPK187" s="984"/>
      <c r="FPL187" s="984"/>
      <c r="FPM187" s="984"/>
      <c r="FPN187" s="984"/>
      <c r="FPO187" s="984"/>
      <c r="FPP187" s="984"/>
      <c r="FPQ187" s="984"/>
      <c r="FPR187" s="984"/>
      <c r="FPS187" s="984"/>
      <c r="FPT187" s="984"/>
      <c r="FPU187" s="984"/>
      <c r="FPV187" s="984"/>
      <c r="FPW187" s="984"/>
      <c r="FPX187" s="984"/>
      <c r="FPY187" s="984"/>
      <c r="FPZ187" s="984"/>
      <c r="FQA187" s="984"/>
      <c r="FQB187" s="984"/>
      <c r="FQC187" s="984"/>
      <c r="FQD187" s="984"/>
      <c r="FQE187" s="984"/>
      <c r="FQF187" s="984"/>
      <c r="FQG187" s="984"/>
      <c r="FQH187" s="984"/>
      <c r="FQI187" s="984"/>
      <c r="FQJ187" s="984"/>
      <c r="FQK187" s="984"/>
      <c r="FQL187" s="984"/>
      <c r="FQM187" s="984"/>
      <c r="FQN187" s="984"/>
      <c r="FQO187" s="984"/>
      <c r="FQP187" s="984"/>
      <c r="FQQ187" s="984"/>
      <c r="FQR187" s="984"/>
      <c r="FQS187" s="984"/>
      <c r="FQT187" s="984"/>
      <c r="FQU187" s="984"/>
      <c r="FQV187" s="984"/>
      <c r="FQW187" s="984"/>
      <c r="FQX187" s="984"/>
      <c r="FQY187" s="984"/>
      <c r="FQZ187" s="984"/>
      <c r="FRA187" s="984"/>
      <c r="FRB187" s="984"/>
      <c r="FRC187" s="984"/>
      <c r="FRD187" s="984"/>
      <c r="FRE187" s="984"/>
      <c r="FRF187" s="984"/>
      <c r="FRG187" s="984"/>
      <c r="FRH187" s="984"/>
      <c r="FRI187" s="984"/>
      <c r="FRJ187" s="984"/>
      <c r="FRK187" s="984"/>
      <c r="FRL187" s="984"/>
      <c r="FRM187" s="984"/>
      <c r="FRN187" s="984"/>
      <c r="FRO187" s="984"/>
      <c r="FRP187" s="984"/>
      <c r="FRQ187" s="984"/>
      <c r="FRR187" s="984"/>
      <c r="FRS187" s="984"/>
      <c r="FRT187" s="984"/>
      <c r="FRU187" s="984"/>
      <c r="FRV187" s="984"/>
      <c r="FRW187" s="984"/>
      <c r="FRX187" s="984"/>
      <c r="FRY187" s="984"/>
      <c r="FRZ187" s="984"/>
      <c r="FSA187" s="984"/>
      <c r="FSB187" s="984"/>
      <c r="FSC187" s="984"/>
      <c r="FSD187" s="984"/>
      <c r="FSE187" s="984"/>
      <c r="FSF187" s="984"/>
      <c r="FSG187" s="984"/>
      <c r="FSH187" s="984"/>
      <c r="FSI187" s="984"/>
      <c r="FSJ187" s="984"/>
      <c r="FSK187" s="984"/>
      <c r="FSL187" s="984"/>
      <c r="FSM187" s="984"/>
      <c r="FSN187" s="984"/>
      <c r="FSO187" s="984"/>
      <c r="FSP187" s="984"/>
      <c r="FSQ187" s="984"/>
      <c r="FSR187" s="984"/>
      <c r="FSS187" s="984"/>
      <c r="FST187" s="984"/>
      <c r="FSU187" s="984"/>
      <c r="FSV187" s="984"/>
      <c r="FSW187" s="984"/>
      <c r="FSX187" s="984"/>
      <c r="FSY187" s="984"/>
      <c r="FSZ187" s="984"/>
      <c r="FTA187" s="984"/>
      <c r="FTB187" s="984"/>
      <c r="FTC187" s="984"/>
      <c r="FTD187" s="984"/>
      <c r="FTE187" s="984"/>
      <c r="FTF187" s="984"/>
      <c r="FTG187" s="984"/>
      <c r="FTH187" s="984"/>
      <c r="FTI187" s="984"/>
      <c r="FTJ187" s="984"/>
      <c r="FTK187" s="984"/>
      <c r="FTL187" s="984"/>
      <c r="FTM187" s="984"/>
      <c r="FTN187" s="984"/>
      <c r="FTO187" s="984"/>
      <c r="FTP187" s="984"/>
      <c r="FTQ187" s="984"/>
      <c r="FTR187" s="984"/>
      <c r="FTS187" s="984"/>
      <c r="FTT187" s="984"/>
      <c r="FTU187" s="984"/>
      <c r="FTV187" s="984"/>
      <c r="FTW187" s="984"/>
      <c r="FTX187" s="984"/>
      <c r="FTY187" s="984"/>
      <c r="FTZ187" s="984"/>
      <c r="FUA187" s="984"/>
      <c r="FUB187" s="984"/>
      <c r="FUC187" s="984"/>
      <c r="FUD187" s="984"/>
      <c r="FUE187" s="984"/>
      <c r="FUF187" s="984"/>
      <c r="FUG187" s="984"/>
      <c r="FUH187" s="984"/>
      <c r="FUI187" s="984"/>
      <c r="FUJ187" s="984"/>
      <c r="FUK187" s="984"/>
      <c r="FUL187" s="984"/>
      <c r="FUM187" s="984"/>
      <c r="FUN187" s="984"/>
      <c r="FUO187" s="984"/>
      <c r="FUP187" s="984"/>
      <c r="FUQ187" s="984"/>
      <c r="FUR187" s="984"/>
      <c r="FUS187" s="984"/>
      <c r="FUT187" s="984"/>
      <c r="FUU187" s="984"/>
      <c r="FUV187" s="984"/>
      <c r="FUW187" s="984"/>
      <c r="FUX187" s="984"/>
      <c r="FUY187" s="984"/>
      <c r="FUZ187" s="984"/>
      <c r="FVA187" s="984"/>
      <c r="FVB187" s="984"/>
      <c r="FVC187" s="984"/>
      <c r="FVD187" s="984"/>
      <c r="FVE187" s="984"/>
      <c r="FVF187" s="984"/>
      <c r="FVG187" s="984"/>
      <c r="FVH187" s="984"/>
      <c r="FVI187" s="984"/>
      <c r="FVJ187" s="984"/>
      <c r="FVK187" s="984"/>
      <c r="FVL187" s="984"/>
      <c r="FVM187" s="984"/>
      <c r="FVN187" s="984"/>
      <c r="FVO187" s="984"/>
      <c r="FVP187" s="984"/>
      <c r="FVQ187" s="984"/>
      <c r="FVR187" s="984"/>
      <c r="FVS187" s="984"/>
      <c r="FVT187" s="984"/>
      <c r="FVU187" s="984"/>
      <c r="FVV187" s="984"/>
      <c r="FVW187" s="984"/>
      <c r="FVX187" s="984"/>
      <c r="FVY187" s="984"/>
      <c r="FVZ187" s="984"/>
      <c r="FWA187" s="984"/>
      <c r="FWB187" s="984"/>
      <c r="FWC187" s="984"/>
      <c r="FWD187" s="984"/>
      <c r="FWE187" s="984"/>
      <c r="FWF187" s="984"/>
      <c r="FWG187" s="984"/>
      <c r="FWH187" s="984"/>
      <c r="FWI187" s="984"/>
      <c r="FWJ187" s="984"/>
      <c r="FWK187" s="984"/>
      <c r="FWL187" s="984"/>
      <c r="FWM187" s="984"/>
      <c r="FWN187" s="984"/>
      <c r="FWO187" s="984"/>
      <c r="FWP187" s="984"/>
      <c r="FWQ187" s="984"/>
      <c r="FWR187" s="984"/>
      <c r="FWS187" s="984"/>
      <c r="FWT187" s="984"/>
      <c r="FWU187" s="984"/>
      <c r="FWV187" s="984"/>
      <c r="FWW187" s="984"/>
      <c r="FWX187" s="984"/>
      <c r="FWY187" s="984"/>
      <c r="FWZ187" s="984"/>
      <c r="FXA187" s="984"/>
      <c r="FXB187" s="984"/>
      <c r="FXC187" s="984"/>
      <c r="FXD187" s="984"/>
      <c r="FXE187" s="984"/>
      <c r="FXF187" s="984"/>
      <c r="FXG187" s="984"/>
      <c r="FXH187" s="984"/>
      <c r="FXI187" s="984"/>
      <c r="FXJ187" s="984"/>
      <c r="FXK187" s="984"/>
      <c r="FXL187" s="984"/>
      <c r="FXM187" s="984"/>
      <c r="FXN187" s="984"/>
      <c r="FXO187" s="984"/>
      <c r="FXP187" s="984"/>
      <c r="FXQ187" s="984"/>
      <c r="FXR187" s="984"/>
      <c r="FXS187" s="984"/>
      <c r="FXT187" s="984"/>
      <c r="FXU187" s="984"/>
      <c r="FXV187" s="984"/>
      <c r="FXW187" s="984"/>
      <c r="FXX187" s="984"/>
      <c r="FXY187" s="984"/>
      <c r="FXZ187" s="984"/>
      <c r="FYA187" s="984"/>
      <c r="FYB187" s="984"/>
      <c r="FYC187" s="984"/>
      <c r="FYD187" s="984"/>
      <c r="FYE187" s="984"/>
      <c r="FYF187" s="984"/>
      <c r="FYG187" s="984"/>
      <c r="FYH187" s="984"/>
      <c r="FYI187" s="984"/>
      <c r="FYJ187" s="984"/>
      <c r="FYK187" s="984"/>
      <c r="FYL187" s="984"/>
      <c r="FYM187" s="984"/>
      <c r="FYN187" s="984"/>
      <c r="FYO187" s="984"/>
      <c r="FYP187" s="984"/>
      <c r="FYQ187" s="984"/>
      <c r="FYR187" s="984"/>
      <c r="FYS187" s="984"/>
      <c r="FYT187" s="984"/>
      <c r="FYU187" s="984"/>
      <c r="FYV187" s="984"/>
      <c r="FYW187" s="984"/>
      <c r="FYX187" s="984"/>
      <c r="FYY187" s="984"/>
      <c r="FYZ187" s="984"/>
      <c r="FZA187" s="984"/>
      <c r="FZB187" s="984"/>
      <c r="FZC187" s="984"/>
      <c r="FZD187" s="984"/>
      <c r="FZE187" s="984"/>
      <c r="FZF187" s="984"/>
      <c r="FZG187" s="984"/>
      <c r="FZH187" s="984"/>
      <c r="FZI187" s="984"/>
      <c r="FZJ187" s="984"/>
      <c r="FZK187" s="984"/>
      <c r="FZL187" s="984"/>
      <c r="FZM187" s="984"/>
      <c r="FZN187" s="984"/>
      <c r="FZO187" s="984"/>
      <c r="FZP187" s="984"/>
      <c r="FZQ187" s="984"/>
      <c r="FZR187" s="984"/>
      <c r="FZS187" s="984"/>
      <c r="FZT187" s="984"/>
      <c r="FZU187" s="984"/>
      <c r="FZV187" s="984"/>
      <c r="FZW187" s="984"/>
      <c r="FZX187" s="984"/>
      <c r="FZY187" s="984"/>
      <c r="FZZ187" s="984"/>
      <c r="GAA187" s="984"/>
      <c r="GAB187" s="984"/>
      <c r="GAC187" s="984"/>
      <c r="GAD187" s="984"/>
      <c r="GAE187" s="984"/>
      <c r="GAF187" s="984"/>
      <c r="GAG187" s="984"/>
      <c r="GAH187" s="984"/>
      <c r="GAI187" s="984"/>
      <c r="GAJ187" s="984"/>
      <c r="GAK187" s="984"/>
      <c r="GAL187" s="984"/>
      <c r="GAM187" s="984"/>
      <c r="GAN187" s="984"/>
      <c r="GAO187" s="984"/>
      <c r="GAP187" s="984"/>
      <c r="GAQ187" s="984"/>
      <c r="GAR187" s="984"/>
      <c r="GAS187" s="984"/>
      <c r="GAT187" s="984"/>
      <c r="GAU187" s="984"/>
      <c r="GAV187" s="984"/>
      <c r="GAW187" s="984"/>
      <c r="GAX187" s="984"/>
      <c r="GAY187" s="984"/>
      <c r="GAZ187" s="984"/>
      <c r="GBA187" s="984"/>
      <c r="GBB187" s="984"/>
      <c r="GBC187" s="984"/>
      <c r="GBD187" s="984"/>
      <c r="GBE187" s="984"/>
      <c r="GBF187" s="984"/>
      <c r="GBG187" s="984"/>
      <c r="GBH187" s="984"/>
      <c r="GBI187" s="984"/>
      <c r="GBJ187" s="984"/>
      <c r="GBK187" s="984"/>
      <c r="GBL187" s="984"/>
      <c r="GBM187" s="984"/>
      <c r="GBN187" s="984"/>
      <c r="GBO187" s="984"/>
      <c r="GBP187" s="984"/>
      <c r="GBQ187" s="984"/>
      <c r="GBR187" s="984"/>
      <c r="GBS187" s="984"/>
      <c r="GBT187" s="984"/>
      <c r="GBU187" s="984"/>
      <c r="GBV187" s="984"/>
      <c r="GBW187" s="984"/>
      <c r="GBX187" s="984"/>
      <c r="GBY187" s="984"/>
      <c r="GBZ187" s="984"/>
      <c r="GCA187" s="984"/>
      <c r="GCB187" s="984"/>
      <c r="GCC187" s="984"/>
      <c r="GCD187" s="984"/>
      <c r="GCE187" s="984"/>
      <c r="GCF187" s="984"/>
      <c r="GCG187" s="984"/>
      <c r="GCH187" s="984"/>
      <c r="GCI187" s="984"/>
      <c r="GCJ187" s="984"/>
      <c r="GCK187" s="984"/>
      <c r="GCL187" s="984"/>
      <c r="GCM187" s="984"/>
      <c r="GCN187" s="984"/>
      <c r="GCO187" s="984"/>
      <c r="GCP187" s="984"/>
      <c r="GCQ187" s="984"/>
      <c r="GCR187" s="984"/>
      <c r="GCS187" s="984"/>
      <c r="GCT187" s="984"/>
      <c r="GCU187" s="984"/>
      <c r="GCV187" s="984"/>
      <c r="GCW187" s="984"/>
      <c r="GCX187" s="984"/>
      <c r="GCY187" s="984"/>
      <c r="GCZ187" s="984"/>
      <c r="GDA187" s="984"/>
      <c r="GDB187" s="984"/>
      <c r="GDC187" s="984"/>
      <c r="GDD187" s="984"/>
      <c r="GDE187" s="984"/>
      <c r="GDF187" s="984"/>
      <c r="GDG187" s="984"/>
      <c r="GDH187" s="984"/>
      <c r="GDI187" s="984"/>
      <c r="GDJ187" s="984"/>
      <c r="GDK187" s="984"/>
      <c r="GDL187" s="984"/>
      <c r="GDM187" s="984"/>
      <c r="GDN187" s="984"/>
      <c r="GDO187" s="984"/>
      <c r="GDP187" s="984"/>
      <c r="GDQ187" s="984"/>
      <c r="GDR187" s="984"/>
      <c r="GDS187" s="984"/>
      <c r="GDT187" s="984"/>
      <c r="GDU187" s="984"/>
      <c r="GDV187" s="984"/>
      <c r="GDW187" s="984"/>
      <c r="GDX187" s="984"/>
      <c r="GDY187" s="984"/>
      <c r="GDZ187" s="984"/>
      <c r="GEA187" s="984"/>
      <c r="GEB187" s="984"/>
      <c r="GEC187" s="984"/>
      <c r="GED187" s="984"/>
      <c r="GEE187" s="984"/>
      <c r="GEF187" s="984"/>
      <c r="GEG187" s="984"/>
      <c r="GEH187" s="984"/>
      <c r="GEI187" s="984"/>
      <c r="GEJ187" s="984"/>
      <c r="GEK187" s="984"/>
      <c r="GEL187" s="984"/>
      <c r="GEM187" s="984"/>
      <c r="GEN187" s="984"/>
      <c r="GEO187" s="984"/>
      <c r="GEP187" s="984"/>
      <c r="GEQ187" s="984"/>
      <c r="GER187" s="984"/>
      <c r="GES187" s="984"/>
      <c r="GET187" s="984"/>
      <c r="GEU187" s="984"/>
      <c r="GEV187" s="984"/>
      <c r="GEW187" s="984"/>
      <c r="GEX187" s="984"/>
      <c r="GEY187" s="984"/>
      <c r="GEZ187" s="984"/>
      <c r="GFA187" s="984"/>
      <c r="GFB187" s="984"/>
      <c r="GFC187" s="984"/>
      <c r="GFD187" s="984"/>
      <c r="GFE187" s="984"/>
      <c r="GFF187" s="984"/>
      <c r="GFG187" s="984"/>
      <c r="GFH187" s="984"/>
      <c r="GFI187" s="984"/>
      <c r="GFJ187" s="984"/>
      <c r="GFK187" s="984"/>
      <c r="GFL187" s="984"/>
      <c r="GFM187" s="984"/>
      <c r="GFN187" s="984"/>
      <c r="GFO187" s="984"/>
      <c r="GFP187" s="984"/>
      <c r="GFQ187" s="984"/>
      <c r="GFR187" s="984"/>
      <c r="GFS187" s="984"/>
      <c r="GFT187" s="984"/>
      <c r="GFU187" s="984"/>
      <c r="GFV187" s="984"/>
      <c r="GFW187" s="984"/>
      <c r="GFX187" s="984"/>
      <c r="GFY187" s="984"/>
      <c r="GFZ187" s="984"/>
      <c r="GGA187" s="984"/>
      <c r="GGB187" s="984"/>
      <c r="GGC187" s="984"/>
      <c r="GGD187" s="984"/>
      <c r="GGE187" s="984"/>
      <c r="GGF187" s="984"/>
      <c r="GGG187" s="984"/>
      <c r="GGH187" s="984"/>
      <c r="GGI187" s="984"/>
      <c r="GGJ187" s="984"/>
      <c r="GGK187" s="984"/>
      <c r="GGL187" s="984"/>
      <c r="GGM187" s="984"/>
      <c r="GGN187" s="984"/>
      <c r="GGO187" s="984"/>
      <c r="GGP187" s="984"/>
      <c r="GGQ187" s="984"/>
      <c r="GGR187" s="984"/>
      <c r="GGS187" s="984"/>
      <c r="GGT187" s="984"/>
      <c r="GGU187" s="984"/>
      <c r="GGV187" s="984"/>
      <c r="GGW187" s="984"/>
      <c r="GGX187" s="984"/>
      <c r="GGY187" s="984"/>
      <c r="GGZ187" s="984"/>
      <c r="GHA187" s="984"/>
      <c r="GHB187" s="984"/>
      <c r="GHC187" s="984"/>
      <c r="GHD187" s="984"/>
      <c r="GHE187" s="984"/>
      <c r="GHF187" s="984"/>
      <c r="GHG187" s="984"/>
      <c r="GHH187" s="984"/>
      <c r="GHI187" s="984"/>
      <c r="GHJ187" s="984"/>
      <c r="GHK187" s="984"/>
      <c r="GHL187" s="984"/>
      <c r="GHM187" s="984"/>
      <c r="GHN187" s="984"/>
      <c r="GHO187" s="984"/>
      <c r="GHP187" s="984"/>
      <c r="GHQ187" s="984"/>
      <c r="GHR187" s="984"/>
      <c r="GHS187" s="984"/>
      <c r="GHT187" s="984"/>
      <c r="GHU187" s="984"/>
      <c r="GHV187" s="984"/>
      <c r="GHW187" s="984"/>
      <c r="GHX187" s="984"/>
      <c r="GHY187" s="984"/>
      <c r="GHZ187" s="984"/>
      <c r="GIA187" s="984"/>
      <c r="GIB187" s="984"/>
      <c r="GIC187" s="984"/>
      <c r="GID187" s="984"/>
      <c r="GIE187" s="984"/>
      <c r="GIF187" s="984"/>
      <c r="GIG187" s="984"/>
      <c r="GIH187" s="984"/>
      <c r="GII187" s="984"/>
      <c r="GIJ187" s="984"/>
      <c r="GIK187" s="984"/>
      <c r="GIL187" s="984"/>
      <c r="GIM187" s="984"/>
      <c r="GIN187" s="984"/>
      <c r="GIO187" s="984"/>
      <c r="GIP187" s="984"/>
      <c r="GIQ187" s="984"/>
      <c r="GIR187" s="984"/>
      <c r="GIS187" s="984"/>
      <c r="GIT187" s="984"/>
      <c r="GIU187" s="984"/>
      <c r="GIV187" s="984"/>
      <c r="GIW187" s="984"/>
      <c r="GIX187" s="984"/>
      <c r="GIY187" s="984"/>
      <c r="GIZ187" s="984"/>
      <c r="GJA187" s="984"/>
      <c r="GJB187" s="984"/>
      <c r="GJC187" s="984"/>
      <c r="GJD187" s="984"/>
      <c r="GJE187" s="984"/>
      <c r="GJF187" s="984"/>
      <c r="GJG187" s="984"/>
      <c r="GJH187" s="984"/>
      <c r="GJI187" s="984"/>
      <c r="GJJ187" s="984"/>
      <c r="GJK187" s="984"/>
      <c r="GJL187" s="984"/>
      <c r="GJM187" s="984"/>
      <c r="GJN187" s="984"/>
      <c r="GJO187" s="984"/>
      <c r="GJP187" s="984"/>
      <c r="GJQ187" s="984"/>
      <c r="GJR187" s="984"/>
      <c r="GJS187" s="984"/>
      <c r="GJT187" s="984"/>
      <c r="GJU187" s="984"/>
      <c r="GJV187" s="984"/>
      <c r="GJW187" s="984"/>
      <c r="GJX187" s="984"/>
      <c r="GJY187" s="984"/>
      <c r="GJZ187" s="984"/>
      <c r="GKA187" s="984"/>
      <c r="GKB187" s="984"/>
      <c r="GKC187" s="984"/>
      <c r="GKD187" s="984"/>
      <c r="GKE187" s="984"/>
      <c r="GKF187" s="984"/>
      <c r="GKG187" s="984"/>
      <c r="GKH187" s="984"/>
      <c r="GKI187" s="984"/>
      <c r="GKJ187" s="984"/>
      <c r="GKK187" s="984"/>
      <c r="GKL187" s="984"/>
      <c r="GKM187" s="984"/>
      <c r="GKN187" s="984"/>
      <c r="GKO187" s="984"/>
      <c r="GKP187" s="984"/>
      <c r="GKQ187" s="984"/>
      <c r="GKR187" s="984"/>
      <c r="GKS187" s="984"/>
      <c r="GKT187" s="984"/>
      <c r="GKU187" s="984"/>
      <c r="GKV187" s="984"/>
      <c r="GKW187" s="984"/>
      <c r="GKX187" s="984"/>
      <c r="GKY187" s="984"/>
      <c r="GKZ187" s="984"/>
      <c r="GLA187" s="984"/>
      <c r="GLB187" s="984"/>
      <c r="GLC187" s="984"/>
      <c r="GLD187" s="984"/>
      <c r="GLE187" s="984"/>
      <c r="GLF187" s="984"/>
      <c r="GLG187" s="984"/>
      <c r="GLH187" s="984"/>
      <c r="GLI187" s="984"/>
      <c r="GLJ187" s="984"/>
      <c r="GLK187" s="984"/>
      <c r="GLL187" s="984"/>
      <c r="GLM187" s="984"/>
      <c r="GLN187" s="984"/>
      <c r="GLO187" s="984"/>
      <c r="GLP187" s="984"/>
      <c r="GLQ187" s="984"/>
      <c r="GLR187" s="984"/>
      <c r="GLS187" s="984"/>
      <c r="GLT187" s="984"/>
      <c r="GLU187" s="984"/>
      <c r="GLV187" s="984"/>
      <c r="GLW187" s="984"/>
      <c r="GLX187" s="984"/>
      <c r="GLY187" s="984"/>
      <c r="GLZ187" s="984"/>
      <c r="GMA187" s="984"/>
      <c r="GMB187" s="984"/>
      <c r="GMC187" s="984"/>
      <c r="GMD187" s="984"/>
      <c r="GME187" s="984"/>
      <c r="GMF187" s="984"/>
      <c r="GMG187" s="984"/>
      <c r="GMH187" s="984"/>
      <c r="GMI187" s="984"/>
      <c r="GMJ187" s="984"/>
      <c r="GMK187" s="984"/>
      <c r="GML187" s="984"/>
      <c r="GMM187" s="984"/>
      <c r="GMN187" s="984"/>
      <c r="GMO187" s="984"/>
      <c r="GMP187" s="984"/>
      <c r="GMQ187" s="984"/>
      <c r="GMR187" s="984"/>
      <c r="GMS187" s="984"/>
      <c r="GMT187" s="984"/>
      <c r="GMU187" s="984"/>
      <c r="GMV187" s="984"/>
      <c r="GMW187" s="984"/>
      <c r="GMX187" s="984"/>
      <c r="GMY187" s="984"/>
      <c r="GMZ187" s="984"/>
      <c r="GNA187" s="984"/>
      <c r="GNB187" s="984"/>
      <c r="GNC187" s="984"/>
      <c r="GND187" s="984"/>
      <c r="GNE187" s="984"/>
      <c r="GNF187" s="984"/>
      <c r="GNG187" s="984"/>
      <c r="GNH187" s="984"/>
      <c r="GNI187" s="984"/>
      <c r="GNJ187" s="984"/>
      <c r="GNK187" s="984"/>
      <c r="GNL187" s="984"/>
      <c r="GNM187" s="984"/>
      <c r="GNN187" s="984"/>
      <c r="GNO187" s="984"/>
      <c r="GNP187" s="984"/>
      <c r="GNQ187" s="984"/>
      <c r="GNR187" s="984"/>
      <c r="GNS187" s="984"/>
      <c r="GNT187" s="984"/>
      <c r="GNU187" s="984"/>
      <c r="GNV187" s="984"/>
      <c r="GNW187" s="984"/>
      <c r="GNX187" s="984"/>
      <c r="GNY187" s="984"/>
      <c r="GNZ187" s="984"/>
      <c r="GOA187" s="984"/>
      <c r="GOB187" s="984"/>
      <c r="GOC187" s="984"/>
      <c r="GOD187" s="984"/>
      <c r="GOE187" s="984"/>
      <c r="GOF187" s="984"/>
      <c r="GOG187" s="984"/>
      <c r="GOH187" s="984"/>
      <c r="GOI187" s="984"/>
      <c r="GOJ187" s="984"/>
      <c r="GOK187" s="984"/>
      <c r="GOL187" s="984"/>
      <c r="GOM187" s="984"/>
      <c r="GON187" s="984"/>
      <c r="GOO187" s="984"/>
      <c r="GOP187" s="984"/>
      <c r="GOQ187" s="984"/>
      <c r="GOR187" s="984"/>
      <c r="GOS187" s="984"/>
      <c r="GOT187" s="984"/>
      <c r="GOU187" s="984"/>
      <c r="GOV187" s="984"/>
      <c r="GOW187" s="984"/>
      <c r="GOX187" s="984"/>
      <c r="GOY187" s="984"/>
      <c r="GOZ187" s="984"/>
      <c r="GPA187" s="984"/>
      <c r="GPB187" s="984"/>
      <c r="GPC187" s="984"/>
      <c r="GPD187" s="984"/>
      <c r="GPE187" s="984"/>
      <c r="GPF187" s="984"/>
      <c r="GPG187" s="984"/>
      <c r="GPH187" s="984"/>
      <c r="GPI187" s="984"/>
      <c r="GPJ187" s="984"/>
      <c r="GPK187" s="984"/>
      <c r="GPL187" s="984"/>
      <c r="GPM187" s="984"/>
      <c r="GPN187" s="984"/>
      <c r="GPO187" s="984"/>
      <c r="GPP187" s="984"/>
      <c r="GPQ187" s="984"/>
      <c r="GPR187" s="984"/>
      <c r="GPS187" s="984"/>
      <c r="GPT187" s="984"/>
      <c r="GPU187" s="984"/>
      <c r="GPV187" s="984"/>
      <c r="GPW187" s="984"/>
      <c r="GPX187" s="984"/>
      <c r="GPY187" s="984"/>
      <c r="GPZ187" s="984"/>
      <c r="GQA187" s="984"/>
      <c r="GQB187" s="984"/>
      <c r="GQC187" s="984"/>
      <c r="GQD187" s="984"/>
      <c r="GQE187" s="984"/>
      <c r="GQF187" s="984"/>
      <c r="GQG187" s="984"/>
      <c r="GQH187" s="984"/>
      <c r="GQI187" s="984"/>
      <c r="GQJ187" s="984"/>
      <c r="GQK187" s="984"/>
      <c r="GQL187" s="984"/>
      <c r="GQM187" s="984"/>
      <c r="GQN187" s="984"/>
      <c r="GQO187" s="984"/>
      <c r="GQP187" s="984"/>
      <c r="GQQ187" s="984"/>
      <c r="GQR187" s="984"/>
      <c r="GQS187" s="984"/>
      <c r="GQT187" s="984"/>
      <c r="GQU187" s="984"/>
      <c r="GQV187" s="984"/>
      <c r="GQW187" s="984"/>
      <c r="GQX187" s="984"/>
      <c r="GQY187" s="984"/>
      <c r="GQZ187" s="984"/>
      <c r="GRA187" s="984"/>
      <c r="GRB187" s="984"/>
      <c r="GRC187" s="984"/>
      <c r="GRD187" s="984"/>
      <c r="GRE187" s="984"/>
      <c r="GRF187" s="984"/>
      <c r="GRG187" s="984"/>
      <c r="GRH187" s="984"/>
      <c r="GRI187" s="984"/>
      <c r="GRJ187" s="984"/>
      <c r="GRK187" s="984"/>
      <c r="GRL187" s="984"/>
      <c r="GRM187" s="984"/>
      <c r="GRN187" s="984"/>
      <c r="GRO187" s="984"/>
      <c r="GRP187" s="984"/>
      <c r="GRQ187" s="984"/>
      <c r="GRR187" s="984"/>
      <c r="GRS187" s="984"/>
      <c r="GRT187" s="984"/>
      <c r="GRU187" s="984"/>
      <c r="GRV187" s="984"/>
      <c r="GRW187" s="984"/>
      <c r="GRX187" s="984"/>
      <c r="GRY187" s="984"/>
      <c r="GRZ187" s="984"/>
      <c r="GSA187" s="984"/>
      <c r="GSB187" s="984"/>
      <c r="GSC187" s="984"/>
      <c r="GSD187" s="984"/>
      <c r="GSE187" s="984"/>
      <c r="GSF187" s="984"/>
      <c r="GSG187" s="984"/>
      <c r="GSH187" s="984"/>
      <c r="GSI187" s="984"/>
      <c r="GSJ187" s="984"/>
      <c r="GSK187" s="984"/>
      <c r="GSL187" s="984"/>
      <c r="GSM187" s="984"/>
      <c r="GSN187" s="984"/>
      <c r="GSO187" s="984"/>
      <c r="GSP187" s="984"/>
      <c r="GSQ187" s="984"/>
      <c r="GSR187" s="984"/>
      <c r="GSS187" s="984"/>
      <c r="GST187" s="984"/>
      <c r="GSU187" s="984"/>
      <c r="GSV187" s="984"/>
      <c r="GSW187" s="984"/>
      <c r="GSX187" s="984"/>
      <c r="GSY187" s="984"/>
      <c r="GSZ187" s="984"/>
      <c r="GTA187" s="984"/>
      <c r="GTB187" s="984"/>
      <c r="GTC187" s="984"/>
      <c r="GTD187" s="984"/>
      <c r="GTE187" s="984"/>
      <c r="GTF187" s="984"/>
      <c r="GTG187" s="984"/>
      <c r="GTH187" s="984"/>
      <c r="GTI187" s="984"/>
      <c r="GTJ187" s="984"/>
      <c r="GTK187" s="984"/>
      <c r="GTL187" s="984"/>
      <c r="GTM187" s="984"/>
      <c r="GTN187" s="984"/>
      <c r="GTO187" s="984"/>
      <c r="GTP187" s="984"/>
      <c r="GTQ187" s="984"/>
      <c r="GTR187" s="984"/>
      <c r="GTS187" s="984"/>
      <c r="GTT187" s="984"/>
      <c r="GTU187" s="984"/>
      <c r="GTV187" s="984"/>
      <c r="GTW187" s="984"/>
      <c r="GTX187" s="984"/>
      <c r="GTY187" s="984"/>
      <c r="GTZ187" s="984"/>
      <c r="GUA187" s="984"/>
      <c r="GUB187" s="984"/>
      <c r="GUC187" s="984"/>
      <c r="GUD187" s="984"/>
      <c r="GUE187" s="984"/>
      <c r="GUF187" s="984"/>
      <c r="GUG187" s="984"/>
      <c r="GUH187" s="984"/>
      <c r="GUI187" s="984"/>
      <c r="GUJ187" s="984"/>
      <c r="GUK187" s="984"/>
      <c r="GUL187" s="984"/>
      <c r="GUM187" s="984"/>
      <c r="GUN187" s="984"/>
      <c r="GUO187" s="984"/>
      <c r="GUP187" s="984"/>
      <c r="GUQ187" s="984"/>
      <c r="GUR187" s="984"/>
      <c r="GUS187" s="984"/>
      <c r="GUT187" s="984"/>
      <c r="GUU187" s="984"/>
      <c r="GUV187" s="984"/>
      <c r="GUW187" s="984"/>
      <c r="GUX187" s="984"/>
      <c r="GUY187" s="984"/>
      <c r="GUZ187" s="984"/>
      <c r="GVA187" s="984"/>
      <c r="GVB187" s="984"/>
      <c r="GVC187" s="984"/>
      <c r="GVD187" s="984"/>
      <c r="GVE187" s="984"/>
      <c r="GVF187" s="984"/>
      <c r="GVG187" s="984"/>
      <c r="GVH187" s="984"/>
      <c r="GVI187" s="984"/>
      <c r="GVJ187" s="984"/>
      <c r="GVK187" s="984"/>
      <c r="GVL187" s="984"/>
      <c r="GVM187" s="984"/>
      <c r="GVN187" s="984"/>
      <c r="GVO187" s="984"/>
      <c r="GVP187" s="984"/>
      <c r="GVQ187" s="984"/>
      <c r="GVR187" s="984"/>
      <c r="GVS187" s="984"/>
      <c r="GVT187" s="984"/>
      <c r="GVU187" s="984"/>
      <c r="GVV187" s="984"/>
      <c r="GVW187" s="984"/>
      <c r="GVX187" s="984"/>
      <c r="GVY187" s="984"/>
      <c r="GVZ187" s="984"/>
      <c r="GWA187" s="984"/>
      <c r="GWB187" s="984"/>
      <c r="GWC187" s="984"/>
      <c r="GWD187" s="984"/>
      <c r="GWE187" s="984"/>
      <c r="GWF187" s="984"/>
      <c r="GWG187" s="984"/>
      <c r="GWH187" s="984"/>
      <c r="GWI187" s="984"/>
      <c r="GWJ187" s="984"/>
      <c r="GWK187" s="984"/>
      <c r="GWL187" s="984"/>
      <c r="GWM187" s="984"/>
      <c r="GWN187" s="984"/>
      <c r="GWO187" s="984"/>
      <c r="GWP187" s="984"/>
      <c r="GWQ187" s="984"/>
      <c r="GWR187" s="984"/>
      <c r="GWS187" s="984"/>
      <c r="GWT187" s="984"/>
      <c r="GWU187" s="984"/>
      <c r="GWV187" s="984"/>
      <c r="GWW187" s="984"/>
      <c r="GWX187" s="984"/>
      <c r="GWY187" s="984"/>
      <c r="GWZ187" s="984"/>
      <c r="GXA187" s="984"/>
      <c r="GXB187" s="984"/>
      <c r="GXC187" s="984"/>
      <c r="GXD187" s="984"/>
      <c r="GXE187" s="984"/>
      <c r="GXF187" s="984"/>
      <c r="GXG187" s="984"/>
      <c r="GXH187" s="984"/>
      <c r="GXI187" s="984"/>
      <c r="GXJ187" s="984"/>
      <c r="GXK187" s="984"/>
      <c r="GXL187" s="984"/>
      <c r="GXM187" s="984"/>
      <c r="GXN187" s="984"/>
      <c r="GXO187" s="984"/>
      <c r="GXP187" s="984"/>
      <c r="GXQ187" s="984"/>
      <c r="GXR187" s="984"/>
      <c r="GXS187" s="984"/>
      <c r="GXT187" s="984"/>
      <c r="GXU187" s="984"/>
      <c r="GXV187" s="984"/>
      <c r="GXW187" s="984"/>
      <c r="GXX187" s="984"/>
      <c r="GXY187" s="984"/>
      <c r="GXZ187" s="984"/>
      <c r="GYA187" s="984"/>
      <c r="GYB187" s="984"/>
      <c r="GYC187" s="984"/>
      <c r="GYD187" s="984"/>
      <c r="GYE187" s="984"/>
      <c r="GYF187" s="984"/>
      <c r="GYG187" s="984"/>
      <c r="GYH187" s="984"/>
      <c r="GYI187" s="984"/>
      <c r="GYJ187" s="984"/>
      <c r="GYK187" s="984"/>
      <c r="GYL187" s="984"/>
      <c r="GYM187" s="984"/>
      <c r="GYN187" s="984"/>
      <c r="GYO187" s="984"/>
      <c r="GYP187" s="984"/>
      <c r="GYQ187" s="984"/>
      <c r="GYR187" s="984"/>
      <c r="GYS187" s="984"/>
      <c r="GYT187" s="984"/>
      <c r="GYU187" s="984"/>
      <c r="GYV187" s="984"/>
      <c r="GYW187" s="984"/>
      <c r="GYX187" s="984"/>
      <c r="GYY187" s="984"/>
      <c r="GYZ187" s="984"/>
      <c r="GZA187" s="984"/>
      <c r="GZB187" s="984"/>
      <c r="GZC187" s="984"/>
      <c r="GZD187" s="984"/>
      <c r="GZE187" s="984"/>
      <c r="GZF187" s="984"/>
      <c r="GZG187" s="984"/>
      <c r="GZH187" s="984"/>
      <c r="GZI187" s="984"/>
      <c r="GZJ187" s="984"/>
      <c r="GZK187" s="984"/>
      <c r="GZL187" s="984"/>
      <c r="GZM187" s="984"/>
      <c r="GZN187" s="984"/>
      <c r="GZO187" s="984"/>
      <c r="GZP187" s="984"/>
      <c r="GZQ187" s="984"/>
      <c r="GZR187" s="984"/>
      <c r="GZS187" s="984"/>
      <c r="GZT187" s="984"/>
      <c r="GZU187" s="984"/>
      <c r="GZV187" s="984"/>
      <c r="GZW187" s="984"/>
      <c r="GZX187" s="984"/>
      <c r="GZY187" s="984"/>
      <c r="GZZ187" s="984"/>
      <c r="HAA187" s="984"/>
      <c r="HAB187" s="984"/>
      <c r="HAC187" s="984"/>
      <c r="HAD187" s="984"/>
      <c r="HAE187" s="984"/>
      <c r="HAF187" s="984"/>
      <c r="HAG187" s="984"/>
      <c r="HAH187" s="984"/>
      <c r="HAI187" s="984"/>
      <c r="HAJ187" s="984"/>
      <c r="HAK187" s="984"/>
      <c r="HAL187" s="984"/>
      <c r="HAM187" s="984"/>
      <c r="HAN187" s="984"/>
      <c r="HAO187" s="984"/>
      <c r="HAP187" s="984"/>
      <c r="HAQ187" s="984"/>
      <c r="HAR187" s="984"/>
      <c r="HAS187" s="984"/>
      <c r="HAT187" s="984"/>
      <c r="HAU187" s="984"/>
      <c r="HAV187" s="984"/>
      <c r="HAW187" s="984"/>
      <c r="HAX187" s="984"/>
      <c r="HAY187" s="984"/>
      <c r="HAZ187" s="984"/>
      <c r="HBA187" s="984"/>
      <c r="HBB187" s="984"/>
      <c r="HBC187" s="984"/>
      <c r="HBD187" s="984"/>
      <c r="HBE187" s="984"/>
      <c r="HBF187" s="984"/>
      <c r="HBG187" s="984"/>
      <c r="HBH187" s="984"/>
      <c r="HBI187" s="984"/>
      <c r="HBJ187" s="984"/>
      <c r="HBK187" s="984"/>
      <c r="HBL187" s="984"/>
      <c r="HBM187" s="984"/>
      <c r="HBN187" s="984"/>
      <c r="HBO187" s="984"/>
      <c r="HBP187" s="984"/>
      <c r="HBQ187" s="984"/>
      <c r="HBR187" s="984"/>
      <c r="HBS187" s="984"/>
      <c r="HBT187" s="984"/>
      <c r="HBU187" s="984"/>
      <c r="HBV187" s="984"/>
      <c r="HBW187" s="984"/>
      <c r="HBX187" s="984"/>
      <c r="HBY187" s="984"/>
      <c r="HBZ187" s="984"/>
      <c r="HCA187" s="984"/>
      <c r="HCB187" s="984"/>
      <c r="HCC187" s="984"/>
      <c r="HCD187" s="984"/>
      <c r="HCE187" s="984"/>
      <c r="HCF187" s="984"/>
      <c r="HCG187" s="984"/>
      <c r="HCH187" s="984"/>
      <c r="HCI187" s="984"/>
      <c r="HCJ187" s="984"/>
      <c r="HCK187" s="984"/>
      <c r="HCL187" s="984"/>
      <c r="HCM187" s="984"/>
      <c r="HCN187" s="984"/>
      <c r="HCO187" s="984"/>
      <c r="HCP187" s="984"/>
      <c r="HCQ187" s="984"/>
      <c r="HCR187" s="984"/>
      <c r="HCS187" s="984"/>
      <c r="HCT187" s="984"/>
      <c r="HCU187" s="984"/>
      <c r="HCV187" s="984"/>
      <c r="HCW187" s="984"/>
      <c r="HCX187" s="984"/>
      <c r="HCY187" s="984"/>
      <c r="HCZ187" s="984"/>
      <c r="HDA187" s="984"/>
      <c r="HDB187" s="984"/>
      <c r="HDC187" s="984"/>
      <c r="HDD187" s="984"/>
      <c r="HDE187" s="984"/>
      <c r="HDF187" s="984"/>
      <c r="HDG187" s="984"/>
      <c r="HDH187" s="984"/>
      <c r="HDI187" s="984"/>
      <c r="HDJ187" s="984"/>
      <c r="HDK187" s="984"/>
      <c r="HDL187" s="984"/>
      <c r="HDM187" s="984"/>
      <c r="HDN187" s="984"/>
      <c r="HDO187" s="984"/>
      <c r="HDP187" s="984"/>
      <c r="HDQ187" s="984"/>
      <c r="HDR187" s="984"/>
      <c r="HDS187" s="984"/>
      <c r="HDT187" s="984"/>
      <c r="HDU187" s="984"/>
      <c r="HDV187" s="984"/>
      <c r="HDW187" s="984"/>
      <c r="HDX187" s="984"/>
      <c r="HDY187" s="984"/>
      <c r="HDZ187" s="984"/>
      <c r="HEA187" s="984"/>
      <c r="HEB187" s="984"/>
      <c r="HEC187" s="984"/>
      <c r="HED187" s="984"/>
      <c r="HEE187" s="984"/>
      <c r="HEF187" s="984"/>
      <c r="HEG187" s="984"/>
      <c r="HEH187" s="984"/>
      <c r="HEI187" s="984"/>
      <c r="HEJ187" s="984"/>
      <c r="HEK187" s="984"/>
      <c r="HEL187" s="984"/>
      <c r="HEM187" s="984"/>
      <c r="HEN187" s="984"/>
      <c r="HEO187" s="984"/>
      <c r="HEP187" s="984"/>
      <c r="HEQ187" s="984"/>
      <c r="HER187" s="984"/>
      <c r="HES187" s="984"/>
      <c r="HET187" s="984"/>
      <c r="HEU187" s="984"/>
      <c r="HEV187" s="984"/>
      <c r="HEW187" s="984"/>
      <c r="HEX187" s="984"/>
      <c r="HEY187" s="984"/>
      <c r="HEZ187" s="984"/>
      <c r="HFA187" s="984"/>
      <c r="HFB187" s="984"/>
      <c r="HFC187" s="984"/>
      <c r="HFD187" s="984"/>
      <c r="HFE187" s="984"/>
      <c r="HFF187" s="984"/>
      <c r="HFG187" s="984"/>
      <c r="HFH187" s="984"/>
      <c r="HFI187" s="984"/>
      <c r="HFJ187" s="984"/>
      <c r="HFK187" s="984"/>
      <c r="HFL187" s="984"/>
      <c r="HFM187" s="984"/>
      <c r="HFN187" s="984"/>
      <c r="HFO187" s="984"/>
      <c r="HFP187" s="984"/>
      <c r="HFQ187" s="984"/>
      <c r="HFR187" s="984"/>
      <c r="HFS187" s="984"/>
      <c r="HFT187" s="984"/>
      <c r="HFU187" s="984"/>
      <c r="HFV187" s="984"/>
      <c r="HFW187" s="984"/>
      <c r="HFX187" s="984"/>
      <c r="HFY187" s="984"/>
      <c r="HFZ187" s="984"/>
      <c r="HGA187" s="984"/>
      <c r="HGB187" s="984"/>
      <c r="HGC187" s="984"/>
      <c r="HGD187" s="984"/>
      <c r="HGE187" s="984"/>
      <c r="HGF187" s="984"/>
      <c r="HGG187" s="984"/>
      <c r="HGH187" s="984"/>
      <c r="HGI187" s="984"/>
      <c r="HGJ187" s="984"/>
      <c r="HGK187" s="984"/>
      <c r="HGL187" s="984"/>
      <c r="HGM187" s="984"/>
      <c r="HGN187" s="984"/>
      <c r="HGO187" s="984"/>
      <c r="HGP187" s="984"/>
      <c r="HGQ187" s="984"/>
      <c r="HGR187" s="984"/>
      <c r="HGS187" s="984"/>
      <c r="HGT187" s="984"/>
      <c r="HGU187" s="984"/>
      <c r="HGV187" s="984"/>
      <c r="HGW187" s="984"/>
      <c r="HGX187" s="984"/>
      <c r="HGY187" s="984"/>
      <c r="HGZ187" s="984"/>
      <c r="HHA187" s="984"/>
      <c r="HHB187" s="984"/>
      <c r="HHC187" s="984"/>
      <c r="HHD187" s="984"/>
      <c r="HHE187" s="984"/>
      <c r="HHF187" s="984"/>
      <c r="HHG187" s="984"/>
      <c r="HHH187" s="984"/>
      <c r="HHI187" s="984"/>
      <c r="HHJ187" s="984"/>
      <c r="HHK187" s="984"/>
      <c r="HHL187" s="984"/>
      <c r="HHM187" s="984"/>
      <c r="HHN187" s="984"/>
      <c r="HHO187" s="984"/>
      <c r="HHP187" s="984"/>
      <c r="HHQ187" s="984"/>
      <c r="HHR187" s="984"/>
      <c r="HHS187" s="984"/>
      <c r="HHT187" s="984"/>
      <c r="HHU187" s="984"/>
      <c r="HHV187" s="984"/>
      <c r="HHW187" s="984"/>
      <c r="HHX187" s="984"/>
      <c r="HHY187" s="984"/>
      <c r="HHZ187" s="984"/>
      <c r="HIA187" s="984"/>
      <c r="HIB187" s="984"/>
      <c r="HIC187" s="984"/>
      <c r="HID187" s="984"/>
      <c r="HIE187" s="984"/>
      <c r="HIF187" s="984"/>
      <c r="HIG187" s="984"/>
      <c r="HIH187" s="984"/>
      <c r="HII187" s="984"/>
      <c r="HIJ187" s="984"/>
      <c r="HIK187" s="984"/>
      <c r="HIL187" s="984"/>
      <c r="HIM187" s="984"/>
      <c r="HIN187" s="984"/>
      <c r="HIO187" s="984"/>
      <c r="HIP187" s="984"/>
      <c r="HIQ187" s="984"/>
      <c r="HIR187" s="984"/>
      <c r="HIS187" s="984"/>
      <c r="HIT187" s="984"/>
      <c r="HIU187" s="984"/>
      <c r="HIV187" s="984"/>
      <c r="HIW187" s="984"/>
      <c r="HIX187" s="984"/>
      <c r="HIY187" s="984"/>
      <c r="HIZ187" s="984"/>
      <c r="HJA187" s="984"/>
      <c r="HJB187" s="984"/>
      <c r="HJC187" s="984"/>
      <c r="HJD187" s="984"/>
      <c r="HJE187" s="984"/>
      <c r="HJF187" s="984"/>
      <c r="HJG187" s="984"/>
      <c r="HJH187" s="984"/>
      <c r="HJI187" s="984"/>
      <c r="HJJ187" s="984"/>
      <c r="HJK187" s="984"/>
      <c r="HJL187" s="984"/>
      <c r="HJM187" s="984"/>
      <c r="HJN187" s="984"/>
      <c r="HJO187" s="984"/>
      <c r="HJP187" s="984"/>
      <c r="HJQ187" s="984"/>
      <c r="HJR187" s="984"/>
      <c r="HJS187" s="984"/>
      <c r="HJT187" s="984"/>
      <c r="HJU187" s="984"/>
      <c r="HJV187" s="984"/>
      <c r="HJW187" s="984"/>
      <c r="HJX187" s="984"/>
      <c r="HJY187" s="984"/>
      <c r="HJZ187" s="984"/>
      <c r="HKA187" s="984"/>
      <c r="HKB187" s="984"/>
      <c r="HKC187" s="984"/>
      <c r="HKD187" s="984"/>
      <c r="HKE187" s="984"/>
      <c r="HKF187" s="984"/>
      <c r="HKG187" s="984"/>
      <c r="HKH187" s="984"/>
      <c r="HKI187" s="984"/>
      <c r="HKJ187" s="984"/>
      <c r="HKK187" s="984"/>
      <c r="HKL187" s="984"/>
      <c r="HKM187" s="984"/>
      <c r="HKN187" s="984"/>
      <c r="HKO187" s="984"/>
      <c r="HKP187" s="984"/>
      <c r="HKQ187" s="984"/>
      <c r="HKR187" s="984"/>
      <c r="HKS187" s="984"/>
      <c r="HKT187" s="984"/>
      <c r="HKU187" s="984"/>
      <c r="HKV187" s="984"/>
      <c r="HKW187" s="984"/>
      <c r="HKX187" s="984"/>
      <c r="HKY187" s="984"/>
      <c r="HKZ187" s="984"/>
      <c r="HLA187" s="984"/>
      <c r="HLB187" s="984"/>
      <c r="HLC187" s="984"/>
      <c r="HLD187" s="984"/>
      <c r="HLE187" s="984"/>
      <c r="HLF187" s="984"/>
      <c r="HLG187" s="984"/>
      <c r="HLH187" s="984"/>
      <c r="HLI187" s="984"/>
      <c r="HLJ187" s="984"/>
      <c r="HLK187" s="984"/>
      <c r="HLL187" s="984"/>
      <c r="HLM187" s="984"/>
      <c r="HLN187" s="984"/>
      <c r="HLO187" s="984"/>
      <c r="HLP187" s="984"/>
      <c r="HLQ187" s="984"/>
      <c r="HLR187" s="984"/>
      <c r="HLS187" s="984"/>
      <c r="HLT187" s="984"/>
      <c r="HLU187" s="984"/>
      <c r="HLV187" s="984"/>
      <c r="HLW187" s="984"/>
      <c r="HLX187" s="984"/>
      <c r="HLY187" s="984"/>
      <c r="HLZ187" s="984"/>
      <c r="HMA187" s="984"/>
      <c r="HMB187" s="984"/>
      <c r="HMC187" s="984"/>
      <c r="HMD187" s="984"/>
      <c r="HME187" s="984"/>
      <c r="HMF187" s="984"/>
      <c r="HMG187" s="984"/>
      <c r="HMH187" s="984"/>
      <c r="HMI187" s="984"/>
      <c r="HMJ187" s="984"/>
      <c r="HMK187" s="984"/>
      <c r="HML187" s="984"/>
      <c r="HMM187" s="984"/>
      <c r="HMN187" s="984"/>
      <c r="HMO187" s="984"/>
      <c r="HMP187" s="984"/>
      <c r="HMQ187" s="984"/>
      <c r="HMR187" s="984"/>
      <c r="HMS187" s="984"/>
      <c r="HMT187" s="984"/>
      <c r="HMU187" s="984"/>
      <c r="HMV187" s="984"/>
      <c r="HMW187" s="984"/>
      <c r="HMX187" s="984"/>
      <c r="HMY187" s="984"/>
      <c r="HMZ187" s="984"/>
      <c r="HNA187" s="984"/>
      <c r="HNB187" s="984"/>
      <c r="HNC187" s="984"/>
      <c r="HND187" s="984"/>
      <c r="HNE187" s="984"/>
      <c r="HNF187" s="984"/>
      <c r="HNG187" s="984"/>
      <c r="HNH187" s="984"/>
      <c r="HNI187" s="984"/>
      <c r="HNJ187" s="984"/>
      <c r="HNK187" s="984"/>
      <c r="HNL187" s="984"/>
      <c r="HNM187" s="984"/>
      <c r="HNN187" s="984"/>
      <c r="HNO187" s="984"/>
      <c r="HNP187" s="984"/>
      <c r="HNQ187" s="984"/>
      <c r="HNR187" s="984"/>
      <c r="HNS187" s="984"/>
      <c r="HNT187" s="984"/>
      <c r="HNU187" s="984"/>
      <c r="HNV187" s="984"/>
      <c r="HNW187" s="984"/>
      <c r="HNX187" s="984"/>
      <c r="HNY187" s="984"/>
      <c r="HNZ187" s="984"/>
      <c r="HOA187" s="984"/>
      <c r="HOB187" s="984"/>
      <c r="HOC187" s="984"/>
      <c r="HOD187" s="984"/>
      <c r="HOE187" s="984"/>
      <c r="HOF187" s="984"/>
      <c r="HOG187" s="984"/>
      <c r="HOH187" s="984"/>
      <c r="HOI187" s="984"/>
      <c r="HOJ187" s="984"/>
      <c r="HOK187" s="984"/>
      <c r="HOL187" s="984"/>
      <c r="HOM187" s="984"/>
      <c r="HON187" s="984"/>
      <c r="HOO187" s="984"/>
      <c r="HOP187" s="984"/>
      <c r="HOQ187" s="984"/>
      <c r="HOR187" s="984"/>
      <c r="HOS187" s="984"/>
      <c r="HOT187" s="984"/>
      <c r="HOU187" s="984"/>
      <c r="HOV187" s="984"/>
      <c r="HOW187" s="984"/>
      <c r="HOX187" s="984"/>
      <c r="HOY187" s="984"/>
      <c r="HOZ187" s="984"/>
      <c r="HPA187" s="984"/>
      <c r="HPB187" s="984"/>
      <c r="HPC187" s="984"/>
      <c r="HPD187" s="984"/>
      <c r="HPE187" s="984"/>
      <c r="HPF187" s="984"/>
      <c r="HPG187" s="984"/>
      <c r="HPH187" s="984"/>
      <c r="HPI187" s="984"/>
      <c r="HPJ187" s="984"/>
      <c r="HPK187" s="984"/>
      <c r="HPL187" s="984"/>
      <c r="HPM187" s="984"/>
      <c r="HPN187" s="984"/>
      <c r="HPO187" s="984"/>
      <c r="HPP187" s="984"/>
      <c r="HPQ187" s="984"/>
      <c r="HPR187" s="984"/>
      <c r="HPS187" s="984"/>
      <c r="HPT187" s="984"/>
      <c r="HPU187" s="984"/>
      <c r="HPV187" s="984"/>
      <c r="HPW187" s="984"/>
      <c r="HPX187" s="984"/>
      <c r="HPY187" s="984"/>
      <c r="HPZ187" s="984"/>
      <c r="HQA187" s="984"/>
      <c r="HQB187" s="984"/>
      <c r="HQC187" s="984"/>
      <c r="HQD187" s="984"/>
      <c r="HQE187" s="984"/>
      <c r="HQF187" s="984"/>
      <c r="HQG187" s="984"/>
      <c r="HQH187" s="984"/>
      <c r="HQI187" s="984"/>
      <c r="HQJ187" s="984"/>
      <c r="HQK187" s="984"/>
      <c r="HQL187" s="984"/>
      <c r="HQM187" s="984"/>
      <c r="HQN187" s="984"/>
      <c r="HQO187" s="984"/>
      <c r="HQP187" s="984"/>
      <c r="HQQ187" s="984"/>
      <c r="HQR187" s="984"/>
      <c r="HQS187" s="984"/>
      <c r="HQT187" s="984"/>
      <c r="HQU187" s="984"/>
      <c r="HQV187" s="984"/>
      <c r="HQW187" s="984"/>
      <c r="HQX187" s="984"/>
      <c r="HQY187" s="984"/>
      <c r="HQZ187" s="984"/>
      <c r="HRA187" s="984"/>
      <c r="HRB187" s="984"/>
      <c r="HRC187" s="984"/>
      <c r="HRD187" s="984"/>
      <c r="HRE187" s="984"/>
      <c r="HRF187" s="984"/>
      <c r="HRG187" s="984"/>
      <c r="HRH187" s="984"/>
      <c r="HRI187" s="984"/>
      <c r="HRJ187" s="984"/>
      <c r="HRK187" s="984"/>
      <c r="HRL187" s="984"/>
      <c r="HRM187" s="984"/>
      <c r="HRN187" s="984"/>
      <c r="HRO187" s="984"/>
      <c r="HRP187" s="984"/>
      <c r="HRQ187" s="984"/>
      <c r="HRR187" s="984"/>
      <c r="HRS187" s="984"/>
      <c r="HRT187" s="984"/>
      <c r="HRU187" s="984"/>
      <c r="HRV187" s="984"/>
      <c r="HRW187" s="984"/>
      <c r="HRX187" s="984"/>
      <c r="HRY187" s="984"/>
      <c r="HRZ187" s="984"/>
      <c r="HSA187" s="984"/>
      <c r="HSB187" s="984"/>
      <c r="HSC187" s="984"/>
      <c r="HSD187" s="984"/>
      <c r="HSE187" s="984"/>
      <c r="HSF187" s="984"/>
      <c r="HSG187" s="984"/>
      <c r="HSH187" s="984"/>
      <c r="HSI187" s="984"/>
      <c r="HSJ187" s="984"/>
      <c r="HSK187" s="984"/>
      <c r="HSL187" s="984"/>
      <c r="HSM187" s="984"/>
      <c r="HSN187" s="984"/>
      <c r="HSO187" s="984"/>
      <c r="HSP187" s="984"/>
      <c r="HSQ187" s="984"/>
      <c r="HSR187" s="984"/>
      <c r="HSS187" s="984"/>
      <c r="HST187" s="984"/>
      <c r="HSU187" s="984"/>
      <c r="HSV187" s="984"/>
      <c r="HSW187" s="984"/>
      <c r="HSX187" s="984"/>
      <c r="HSY187" s="984"/>
      <c r="HSZ187" s="984"/>
      <c r="HTA187" s="984"/>
      <c r="HTB187" s="984"/>
      <c r="HTC187" s="984"/>
      <c r="HTD187" s="984"/>
      <c r="HTE187" s="984"/>
      <c r="HTF187" s="984"/>
      <c r="HTG187" s="984"/>
      <c r="HTH187" s="984"/>
      <c r="HTI187" s="984"/>
      <c r="HTJ187" s="984"/>
      <c r="HTK187" s="984"/>
      <c r="HTL187" s="984"/>
      <c r="HTM187" s="984"/>
      <c r="HTN187" s="984"/>
      <c r="HTO187" s="984"/>
      <c r="HTP187" s="984"/>
      <c r="HTQ187" s="984"/>
      <c r="HTR187" s="984"/>
      <c r="HTS187" s="984"/>
      <c r="HTT187" s="984"/>
      <c r="HTU187" s="984"/>
      <c r="HTV187" s="984"/>
      <c r="HTW187" s="984"/>
      <c r="HTX187" s="984"/>
      <c r="HTY187" s="984"/>
      <c r="HTZ187" s="984"/>
      <c r="HUA187" s="984"/>
      <c r="HUB187" s="984"/>
      <c r="HUC187" s="984"/>
      <c r="HUD187" s="984"/>
      <c r="HUE187" s="984"/>
      <c r="HUF187" s="984"/>
      <c r="HUG187" s="984"/>
      <c r="HUH187" s="984"/>
      <c r="HUI187" s="984"/>
      <c r="HUJ187" s="984"/>
      <c r="HUK187" s="984"/>
      <c r="HUL187" s="984"/>
      <c r="HUM187" s="984"/>
      <c r="HUN187" s="984"/>
      <c r="HUO187" s="984"/>
      <c r="HUP187" s="984"/>
      <c r="HUQ187" s="984"/>
      <c r="HUR187" s="984"/>
      <c r="HUS187" s="984"/>
      <c r="HUT187" s="984"/>
      <c r="HUU187" s="984"/>
      <c r="HUV187" s="984"/>
      <c r="HUW187" s="984"/>
      <c r="HUX187" s="984"/>
      <c r="HUY187" s="984"/>
      <c r="HUZ187" s="984"/>
      <c r="HVA187" s="984"/>
      <c r="HVB187" s="984"/>
      <c r="HVC187" s="984"/>
      <c r="HVD187" s="984"/>
      <c r="HVE187" s="984"/>
      <c r="HVF187" s="984"/>
      <c r="HVG187" s="984"/>
      <c r="HVH187" s="984"/>
      <c r="HVI187" s="984"/>
      <c r="HVJ187" s="984"/>
      <c r="HVK187" s="984"/>
      <c r="HVL187" s="984"/>
      <c r="HVM187" s="984"/>
      <c r="HVN187" s="984"/>
      <c r="HVO187" s="984"/>
      <c r="HVP187" s="984"/>
      <c r="HVQ187" s="984"/>
      <c r="HVR187" s="984"/>
      <c r="HVS187" s="984"/>
      <c r="HVT187" s="984"/>
      <c r="HVU187" s="984"/>
      <c r="HVV187" s="984"/>
      <c r="HVW187" s="984"/>
      <c r="HVX187" s="984"/>
      <c r="HVY187" s="984"/>
      <c r="HVZ187" s="984"/>
      <c r="HWA187" s="984"/>
      <c r="HWB187" s="984"/>
      <c r="HWC187" s="984"/>
      <c r="HWD187" s="984"/>
      <c r="HWE187" s="984"/>
      <c r="HWF187" s="984"/>
      <c r="HWG187" s="984"/>
      <c r="HWH187" s="984"/>
      <c r="HWI187" s="984"/>
      <c r="HWJ187" s="984"/>
      <c r="HWK187" s="984"/>
      <c r="HWL187" s="984"/>
      <c r="HWM187" s="984"/>
      <c r="HWN187" s="984"/>
      <c r="HWO187" s="984"/>
      <c r="HWP187" s="984"/>
      <c r="HWQ187" s="984"/>
      <c r="HWR187" s="984"/>
      <c r="HWS187" s="984"/>
      <c r="HWT187" s="984"/>
      <c r="HWU187" s="984"/>
      <c r="HWV187" s="984"/>
      <c r="HWW187" s="984"/>
      <c r="HWX187" s="984"/>
      <c r="HWY187" s="984"/>
      <c r="HWZ187" s="984"/>
      <c r="HXA187" s="984"/>
      <c r="HXB187" s="984"/>
      <c r="HXC187" s="984"/>
      <c r="HXD187" s="984"/>
      <c r="HXE187" s="984"/>
      <c r="HXF187" s="984"/>
      <c r="HXG187" s="984"/>
      <c r="HXH187" s="984"/>
      <c r="HXI187" s="984"/>
      <c r="HXJ187" s="984"/>
      <c r="HXK187" s="984"/>
      <c r="HXL187" s="984"/>
      <c r="HXM187" s="984"/>
      <c r="HXN187" s="984"/>
      <c r="HXO187" s="984"/>
      <c r="HXP187" s="984"/>
      <c r="HXQ187" s="984"/>
      <c r="HXR187" s="984"/>
      <c r="HXS187" s="984"/>
      <c r="HXT187" s="984"/>
      <c r="HXU187" s="984"/>
      <c r="HXV187" s="984"/>
      <c r="HXW187" s="984"/>
      <c r="HXX187" s="984"/>
      <c r="HXY187" s="984"/>
      <c r="HXZ187" s="984"/>
      <c r="HYA187" s="984"/>
      <c r="HYB187" s="984"/>
      <c r="HYC187" s="984"/>
      <c r="HYD187" s="984"/>
      <c r="HYE187" s="984"/>
      <c r="HYF187" s="984"/>
      <c r="HYG187" s="984"/>
      <c r="HYH187" s="984"/>
      <c r="HYI187" s="984"/>
      <c r="HYJ187" s="984"/>
      <c r="HYK187" s="984"/>
      <c r="HYL187" s="984"/>
      <c r="HYM187" s="984"/>
      <c r="HYN187" s="984"/>
      <c r="HYO187" s="984"/>
      <c r="HYP187" s="984"/>
      <c r="HYQ187" s="984"/>
      <c r="HYR187" s="984"/>
      <c r="HYS187" s="984"/>
      <c r="HYT187" s="984"/>
      <c r="HYU187" s="984"/>
      <c r="HYV187" s="984"/>
      <c r="HYW187" s="984"/>
      <c r="HYX187" s="984"/>
      <c r="HYY187" s="984"/>
      <c r="HYZ187" s="984"/>
      <c r="HZA187" s="984"/>
      <c r="HZB187" s="984"/>
      <c r="HZC187" s="984"/>
      <c r="HZD187" s="984"/>
      <c r="HZE187" s="984"/>
      <c r="HZF187" s="984"/>
      <c r="HZG187" s="984"/>
      <c r="HZH187" s="984"/>
      <c r="HZI187" s="984"/>
      <c r="HZJ187" s="984"/>
      <c r="HZK187" s="984"/>
      <c r="HZL187" s="984"/>
      <c r="HZM187" s="984"/>
      <c r="HZN187" s="984"/>
      <c r="HZO187" s="984"/>
      <c r="HZP187" s="984"/>
      <c r="HZQ187" s="984"/>
      <c r="HZR187" s="984"/>
      <c r="HZS187" s="984"/>
      <c r="HZT187" s="984"/>
      <c r="HZU187" s="984"/>
      <c r="HZV187" s="984"/>
      <c r="HZW187" s="984"/>
      <c r="HZX187" s="984"/>
      <c r="HZY187" s="984"/>
      <c r="HZZ187" s="984"/>
      <c r="IAA187" s="984"/>
      <c r="IAB187" s="984"/>
      <c r="IAC187" s="984"/>
      <c r="IAD187" s="984"/>
      <c r="IAE187" s="984"/>
      <c r="IAF187" s="984"/>
      <c r="IAG187" s="984"/>
      <c r="IAH187" s="984"/>
      <c r="IAI187" s="984"/>
      <c r="IAJ187" s="984"/>
      <c r="IAK187" s="984"/>
      <c r="IAL187" s="984"/>
      <c r="IAM187" s="984"/>
      <c r="IAN187" s="984"/>
      <c r="IAO187" s="984"/>
      <c r="IAP187" s="984"/>
      <c r="IAQ187" s="984"/>
      <c r="IAR187" s="984"/>
      <c r="IAS187" s="984"/>
      <c r="IAT187" s="984"/>
      <c r="IAU187" s="984"/>
      <c r="IAV187" s="984"/>
      <c r="IAW187" s="984"/>
      <c r="IAX187" s="984"/>
      <c r="IAY187" s="984"/>
      <c r="IAZ187" s="984"/>
      <c r="IBA187" s="984"/>
      <c r="IBB187" s="984"/>
      <c r="IBC187" s="984"/>
      <c r="IBD187" s="984"/>
      <c r="IBE187" s="984"/>
      <c r="IBF187" s="984"/>
      <c r="IBG187" s="984"/>
      <c r="IBH187" s="984"/>
      <c r="IBI187" s="984"/>
      <c r="IBJ187" s="984"/>
      <c r="IBK187" s="984"/>
      <c r="IBL187" s="984"/>
      <c r="IBM187" s="984"/>
      <c r="IBN187" s="984"/>
      <c r="IBO187" s="984"/>
      <c r="IBP187" s="984"/>
      <c r="IBQ187" s="984"/>
      <c r="IBR187" s="984"/>
      <c r="IBS187" s="984"/>
      <c r="IBT187" s="984"/>
      <c r="IBU187" s="984"/>
      <c r="IBV187" s="984"/>
      <c r="IBW187" s="984"/>
      <c r="IBX187" s="984"/>
      <c r="IBY187" s="984"/>
      <c r="IBZ187" s="984"/>
      <c r="ICA187" s="984"/>
      <c r="ICB187" s="984"/>
      <c r="ICC187" s="984"/>
      <c r="ICD187" s="984"/>
      <c r="ICE187" s="984"/>
      <c r="ICF187" s="984"/>
      <c r="ICG187" s="984"/>
      <c r="ICH187" s="984"/>
      <c r="ICI187" s="984"/>
      <c r="ICJ187" s="984"/>
      <c r="ICK187" s="984"/>
      <c r="ICL187" s="984"/>
      <c r="ICM187" s="984"/>
      <c r="ICN187" s="984"/>
      <c r="ICO187" s="984"/>
      <c r="ICP187" s="984"/>
      <c r="ICQ187" s="984"/>
      <c r="ICR187" s="984"/>
      <c r="ICS187" s="984"/>
      <c r="ICT187" s="984"/>
      <c r="ICU187" s="984"/>
      <c r="ICV187" s="984"/>
      <c r="ICW187" s="984"/>
      <c r="ICX187" s="984"/>
      <c r="ICY187" s="984"/>
      <c r="ICZ187" s="984"/>
      <c r="IDA187" s="984"/>
      <c r="IDB187" s="984"/>
      <c r="IDC187" s="984"/>
      <c r="IDD187" s="984"/>
      <c r="IDE187" s="984"/>
      <c r="IDF187" s="984"/>
      <c r="IDG187" s="984"/>
      <c r="IDH187" s="984"/>
      <c r="IDI187" s="984"/>
      <c r="IDJ187" s="984"/>
      <c r="IDK187" s="984"/>
      <c r="IDL187" s="984"/>
      <c r="IDM187" s="984"/>
      <c r="IDN187" s="984"/>
      <c r="IDO187" s="984"/>
      <c r="IDP187" s="984"/>
      <c r="IDQ187" s="984"/>
      <c r="IDR187" s="984"/>
      <c r="IDS187" s="984"/>
      <c r="IDT187" s="984"/>
      <c r="IDU187" s="984"/>
      <c r="IDV187" s="984"/>
      <c r="IDW187" s="984"/>
      <c r="IDX187" s="984"/>
      <c r="IDY187" s="984"/>
      <c r="IDZ187" s="984"/>
      <c r="IEA187" s="984"/>
      <c r="IEB187" s="984"/>
      <c r="IEC187" s="984"/>
      <c r="IED187" s="984"/>
      <c r="IEE187" s="984"/>
      <c r="IEF187" s="984"/>
      <c r="IEG187" s="984"/>
      <c r="IEH187" s="984"/>
      <c r="IEI187" s="984"/>
      <c r="IEJ187" s="984"/>
      <c r="IEK187" s="984"/>
      <c r="IEL187" s="984"/>
      <c r="IEM187" s="984"/>
      <c r="IEN187" s="984"/>
      <c r="IEO187" s="984"/>
      <c r="IEP187" s="984"/>
      <c r="IEQ187" s="984"/>
      <c r="IER187" s="984"/>
      <c r="IES187" s="984"/>
      <c r="IET187" s="984"/>
      <c r="IEU187" s="984"/>
      <c r="IEV187" s="984"/>
      <c r="IEW187" s="984"/>
      <c r="IEX187" s="984"/>
      <c r="IEY187" s="984"/>
      <c r="IEZ187" s="984"/>
      <c r="IFA187" s="984"/>
      <c r="IFB187" s="984"/>
      <c r="IFC187" s="984"/>
      <c r="IFD187" s="984"/>
      <c r="IFE187" s="984"/>
      <c r="IFF187" s="984"/>
      <c r="IFG187" s="984"/>
      <c r="IFH187" s="984"/>
      <c r="IFI187" s="984"/>
      <c r="IFJ187" s="984"/>
      <c r="IFK187" s="984"/>
      <c r="IFL187" s="984"/>
      <c r="IFM187" s="984"/>
      <c r="IFN187" s="984"/>
      <c r="IFO187" s="984"/>
      <c r="IFP187" s="984"/>
      <c r="IFQ187" s="984"/>
      <c r="IFR187" s="984"/>
      <c r="IFS187" s="984"/>
      <c r="IFT187" s="984"/>
      <c r="IFU187" s="984"/>
      <c r="IFV187" s="984"/>
      <c r="IFW187" s="984"/>
      <c r="IFX187" s="984"/>
      <c r="IFY187" s="984"/>
      <c r="IFZ187" s="984"/>
      <c r="IGA187" s="984"/>
      <c r="IGB187" s="984"/>
      <c r="IGC187" s="984"/>
      <c r="IGD187" s="984"/>
      <c r="IGE187" s="984"/>
      <c r="IGF187" s="984"/>
      <c r="IGG187" s="984"/>
      <c r="IGH187" s="984"/>
      <c r="IGI187" s="984"/>
      <c r="IGJ187" s="984"/>
      <c r="IGK187" s="984"/>
      <c r="IGL187" s="984"/>
      <c r="IGM187" s="984"/>
      <c r="IGN187" s="984"/>
      <c r="IGO187" s="984"/>
      <c r="IGP187" s="984"/>
      <c r="IGQ187" s="984"/>
      <c r="IGR187" s="984"/>
      <c r="IGS187" s="984"/>
      <c r="IGT187" s="984"/>
      <c r="IGU187" s="984"/>
      <c r="IGV187" s="984"/>
      <c r="IGW187" s="984"/>
      <c r="IGX187" s="984"/>
      <c r="IGY187" s="984"/>
      <c r="IGZ187" s="984"/>
      <c r="IHA187" s="984"/>
      <c r="IHB187" s="984"/>
      <c r="IHC187" s="984"/>
      <c r="IHD187" s="984"/>
      <c r="IHE187" s="984"/>
      <c r="IHF187" s="984"/>
      <c r="IHG187" s="984"/>
      <c r="IHH187" s="984"/>
      <c r="IHI187" s="984"/>
      <c r="IHJ187" s="984"/>
      <c r="IHK187" s="984"/>
      <c r="IHL187" s="984"/>
      <c r="IHM187" s="984"/>
      <c r="IHN187" s="984"/>
      <c r="IHO187" s="984"/>
      <c r="IHP187" s="984"/>
      <c r="IHQ187" s="984"/>
      <c r="IHR187" s="984"/>
      <c r="IHS187" s="984"/>
      <c r="IHT187" s="984"/>
      <c r="IHU187" s="984"/>
      <c r="IHV187" s="984"/>
      <c r="IHW187" s="984"/>
      <c r="IHX187" s="984"/>
      <c r="IHY187" s="984"/>
      <c r="IHZ187" s="984"/>
      <c r="IIA187" s="984"/>
      <c r="IIB187" s="984"/>
      <c r="IIC187" s="984"/>
      <c r="IID187" s="984"/>
      <c r="IIE187" s="984"/>
      <c r="IIF187" s="984"/>
      <c r="IIG187" s="984"/>
      <c r="IIH187" s="984"/>
      <c r="III187" s="984"/>
      <c r="IIJ187" s="984"/>
      <c r="IIK187" s="984"/>
      <c r="IIL187" s="984"/>
      <c r="IIM187" s="984"/>
      <c r="IIN187" s="984"/>
      <c r="IIO187" s="984"/>
      <c r="IIP187" s="984"/>
      <c r="IIQ187" s="984"/>
      <c r="IIR187" s="984"/>
      <c r="IIS187" s="984"/>
      <c r="IIT187" s="984"/>
      <c r="IIU187" s="984"/>
      <c r="IIV187" s="984"/>
      <c r="IIW187" s="984"/>
      <c r="IIX187" s="984"/>
      <c r="IIY187" s="984"/>
      <c r="IIZ187" s="984"/>
      <c r="IJA187" s="984"/>
      <c r="IJB187" s="984"/>
      <c r="IJC187" s="984"/>
      <c r="IJD187" s="984"/>
      <c r="IJE187" s="984"/>
      <c r="IJF187" s="984"/>
      <c r="IJG187" s="984"/>
      <c r="IJH187" s="984"/>
      <c r="IJI187" s="984"/>
      <c r="IJJ187" s="984"/>
      <c r="IJK187" s="984"/>
      <c r="IJL187" s="984"/>
      <c r="IJM187" s="984"/>
      <c r="IJN187" s="984"/>
      <c r="IJO187" s="984"/>
      <c r="IJP187" s="984"/>
      <c r="IJQ187" s="984"/>
      <c r="IJR187" s="984"/>
      <c r="IJS187" s="984"/>
      <c r="IJT187" s="984"/>
      <c r="IJU187" s="984"/>
      <c r="IJV187" s="984"/>
      <c r="IJW187" s="984"/>
      <c r="IJX187" s="984"/>
      <c r="IJY187" s="984"/>
      <c r="IJZ187" s="984"/>
      <c r="IKA187" s="984"/>
      <c r="IKB187" s="984"/>
      <c r="IKC187" s="984"/>
      <c r="IKD187" s="984"/>
      <c r="IKE187" s="984"/>
      <c r="IKF187" s="984"/>
      <c r="IKG187" s="984"/>
      <c r="IKH187" s="984"/>
      <c r="IKI187" s="984"/>
      <c r="IKJ187" s="984"/>
      <c r="IKK187" s="984"/>
      <c r="IKL187" s="984"/>
      <c r="IKM187" s="984"/>
      <c r="IKN187" s="984"/>
      <c r="IKO187" s="984"/>
      <c r="IKP187" s="984"/>
      <c r="IKQ187" s="984"/>
      <c r="IKR187" s="984"/>
      <c r="IKS187" s="984"/>
      <c r="IKT187" s="984"/>
      <c r="IKU187" s="984"/>
      <c r="IKV187" s="984"/>
      <c r="IKW187" s="984"/>
      <c r="IKX187" s="984"/>
      <c r="IKY187" s="984"/>
      <c r="IKZ187" s="984"/>
      <c r="ILA187" s="984"/>
      <c r="ILB187" s="984"/>
      <c r="ILC187" s="984"/>
      <c r="ILD187" s="984"/>
      <c r="ILE187" s="984"/>
      <c r="ILF187" s="984"/>
      <c r="ILG187" s="984"/>
      <c r="ILH187" s="984"/>
      <c r="ILI187" s="984"/>
      <c r="ILJ187" s="984"/>
      <c r="ILK187" s="984"/>
      <c r="ILL187" s="984"/>
      <c r="ILM187" s="984"/>
      <c r="ILN187" s="984"/>
      <c r="ILO187" s="984"/>
      <c r="ILP187" s="984"/>
      <c r="ILQ187" s="984"/>
      <c r="ILR187" s="984"/>
      <c r="ILS187" s="984"/>
      <c r="ILT187" s="984"/>
      <c r="ILU187" s="984"/>
      <c r="ILV187" s="984"/>
      <c r="ILW187" s="984"/>
      <c r="ILX187" s="984"/>
      <c r="ILY187" s="984"/>
      <c r="ILZ187" s="984"/>
      <c r="IMA187" s="984"/>
      <c r="IMB187" s="984"/>
      <c r="IMC187" s="984"/>
      <c r="IMD187" s="984"/>
      <c r="IME187" s="984"/>
      <c r="IMF187" s="984"/>
      <c r="IMG187" s="984"/>
      <c r="IMH187" s="984"/>
      <c r="IMI187" s="984"/>
      <c r="IMJ187" s="984"/>
      <c r="IMK187" s="984"/>
      <c r="IML187" s="984"/>
      <c r="IMM187" s="984"/>
      <c r="IMN187" s="984"/>
      <c r="IMO187" s="984"/>
      <c r="IMP187" s="984"/>
      <c r="IMQ187" s="984"/>
      <c r="IMR187" s="984"/>
      <c r="IMS187" s="984"/>
      <c r="IMT187" s="984"/>
      <c r="IMU187" s="984"/>
      <c r="IMV187" s="984"/>
      <c r="IMW187" s="984"/>
      <c r="IMX187" s="984"/>
      <c r="IMY187" s="984"/>
      <c r="IMZ187" s="984"/>
      <c r="INA187" s="984"/>
      <c r="INB187" s="984"/>
      <c r="INC187" s="984"/>
      <c r="IND187" s="984"/>
      <c r="INE187" s="984"/>
      <c r="INF187" s="984"/>
      <c r="ING187" s="984"/>
      <c r="INH187" s="984"/>
      <c r="INI187" s="984"/>
      <c r="INJ187" s="984"/>
      <c r="INK187" s="984"/>
      <c r="INL187" s="984"/>
      <c r="INM187" s="984"/>
      <c r="INN187" s="984"/>
      <c r="INO187" s="984"/>
      <c r="INP187" s="984"/>
      <c r="INQ187" s="984"/>
      <c r="INR187" s="984"/>
      <c r="INS187" s="984"/>
      <c r="INT187" s="984"/>
      <c r="INU187" s="984"/>
      <c r="INV187" s="984"/>
      <c r="INW187" s="984"/>
      <c r="INX187" s="984"/>
      <c r="INY187" s="984"/>
      <c r="INZ187" s="984"/>
      <c r="IOA187" s="984"/>
      <c r="IOB187" s="984"/>
      <c r="IOC187" s="984"/>
      <c r="IOD187" s="984"/>
      <c r="IOE187" s="984"/>
      <c r="IOF187" s="984"/>
      <c r="IOG187" s="984"/>
      <c r="IOH187" s="984"/>
      <c r="IOI187" s="984"/>
      <c r="IOJ187" s="984"/>
      <c r="IOK187" s="984"/>
      <c r="IOL187" s="984"/>
      <c r="IOM187" s="984"/>
      <c r="ION187" s="984"/>
      <c r="IOO187" s="984"/>
      <c r="IOP187" s="984"/>
      <c r="IOQ187" s="984"/>
      <c r="IOR187" s="984"/>
      <c r="IOS187" s="984"/>
      <c r="IOT187" s="984"/>
      <c r="IOU187" s="984"/>
      <c r="IOV187" s="984"/>
      <c r="IOW187" s="984"/>
      <c r="IOX187" s="984"/>
      <c r="IOY187" s="984"/>
      <c r="IOZ187" s="984"/>
      <c r="IPA187" s="984"/>
      <c r="IPB187" s="984"/>
      <c r="IPC187" s="984"/>
      <c r="IPD187" s="984"/>
      <c r="IPE187" s="984"/>
      <c r="IPF187" s="984"/>
      <c r="IPG187" s="984"/>
      <c r="IPH187" s="984"/>
      <c r="IPI187" s="984"/>
      <c r="IPJ187" s="984"/>
      <c r="IPK187" s="984"/>
      <c r="IPL187" s="984"/>
      <c r="IPM187" s="984"/>
      <c r="IPN187" s="984"/>
      <c r="IPO187" s="984"/>
      <c r="IPP187" s="984"/>
      <c r="IPQ187" s="984"/>
      <c r="IPR187" s="984"/>
      <c r="IPS187" s="984"/>
      <c r="IPT187" s="984"/>
      <c r="IPU187" s="984"/>
      <c r="IPV187" s="984"/>
      <c r="IPW187" s="984"/>
      <c r="IPX187" s="984"/>
      <c r="IPY187" s="984"/>
      <c r="IPZ187" s="984"/>
      <c r="IQA187" s="984"/>
      <c r="IQB187" s="984"/>
      <c r="IQC187" s="984"/>
      <c r="IQD187" s="984"/>
      <c r="IQE187" s="984"/>
      <c r="IQF187" s="984"/>
      <c r="IQG187" s="984"/>
      <c r="IQH187" s="984"/>
      <c r="IQI187" s="984"/>
      <c r="IQJ187" s="984"/>
      <c r="IQK187" s="984"/>
      <c r="IQL187" s="984"/>
      <c r="IQM187" s="984"/>
      <c r="IQN187" s="984"/>
      <c r="IQO187" s="984"/>
      <c r="IQP187" s="984"/>
      <c r="IQQ187" s="984"/>
      <c r="IQR187" s="984"/>
      <c r="IQS187" s="984"/>
      <c r="IQT187" s="984"/>
      <c r="IQU187" s="984"/>
      <c r="IQV187" s="984"/>
      <c r="IQW187" s="984"/>
      <c r="IQX187" s="984"/>
      <c r="IQY187" s="984"/>
      <c r="IQZ187" s="984"/>
      <c r="IRA187" s="984"/>
      <c r="IRB187" s="984"/>
      <c r="IRC187" s="984"/>
      <c r="IRD187" s="984"/>
      <c r="IRE187" s="984"/>
      <c r="IRF187" s="984"/>
      <c r="IRG187" s="984"/>
      <c r="IRH187" s="984"/>
      <c r="IRI187" s="984"/>
      <c r="IRJ187" s="984"/>
      <c r="IRK187" s="984"/>
      <c r="IRL187" s="984"/>
      <c r="IRM187" s="984"/>
      <c r="IRN187" s="984"/>
      <c r="IRO187" s="984"/>
      <c r="IRP187" s="984"/>
      <c r="IRQ187" s="984"/>
      <c r="IRR187" s="984"/>
      <c r="IRS187" s="984"/>
      <c r="IRT187" s="984"/>
      <c r="IRU187" s="984"/>
      <c r="IRV187" s="984"/>
      <c r="IRW187" s="984"/>
      <c r="IRX187" s="984"/>
      <c r="IRY187" s="984"/>
      <c r="IRZ187" s="984"/>
      <c r="ISA187" s="984"/>
      <c r="ISB187" s="984"/>
      <c r="ISC187" s="984"/>
      <c r="ISD187" s="984"/>
      <c r="ISE187" s="984"/>
      <c r="ISF187" s="984"/>
      <c r="ISG187" s="984"/>
      <c r="ISH187" s="984"/>
      <c r="ISI187" s="984"/>
      <c r="ISJ187" s="984"/>
      <c r="ISK187" s="984"/>
      <c r="ISL187" s="984"/>
      <c r="ISM187" s="984"/>
      <c r="ISN187" s="984"/>
      <c r="ISO187" s="984"/>
      <c r="ISP187" s="984"/>
      <c r="ISQ187" s="984"/>
      <c r="ISR187" s="984"/>
      <c r="ISS187" s="984"/>
      <c r="IST187" s="984"/>
      <c r="ISU187" s="984"/>
      <c r="ISV187" s="984"/>
      <c r="ISW187" s="984"/>
      <c r="ISX187" s="984"/>
      <c r="ISY187" s="984"/>
      <c r="ISZ187" s="984"/>
      <c r="ITA187" s="984"/>
      <c r="ITB187" s="984"/>
      <c r="ITC187" s="984"/>
      <c r="ITD187" s="984"/>
      <c r="ITE187" s="984"/>
      <c r="ITF187" s="984"/>
      <c r="ITG187" s="984"/>
      <c r="ITH187" s="984"/>
      <c r="ITI187" s="984"/>
      <c r="ITJ187" s="984"/>
      <c r="ITK187" s="984"/>
      <c r="ITL187" s="984"/>
      <c r="ITM187" s="984"/>
      <c r="ITN187" s="984"/>
      <c r="ITO187" s="984"/>
      <c r="ITP187" s="984"/>
      <c r="ITQ187" s="984"/>
      <c r="ITR187" s="984"/>
      <c r="ITS187" s="984"/>
      <c r="ITT187" s="984"/>
      <c r="ITU187" s="984"/>
      <c r="ITV187" s="984"/>
      <c r="ITW187" s="984"/>
      <c r="ITX187" s="984"/>
      <c r="ITY187" s="984"/>
      <c r="ITZ187" s="984"/>
      <c r="IUA187" s="984"/>
      <c r="IUB187" s="984"/>
      <c r="IUC187" s="984"/>
      <c r="IUD187" s="984"/>
      <c r="IUE187" s="984"/>
      <c r="IUF187" s="984"/>
      <c r="IUG187" s="984"/>
      <c r="IUH187" s="984"/>
      <c r="IUI187" s="984"/>
      <c r="IUJ187" s="984"/>
      <c r="IUK187" s="984"/>
      <c r="IUL187" s="984"/>
      <c r="IUM187" s="984"/>
      <c r="IUN187" s="984"/>
      <c r="IUO187" s="984"/>
      <c r="IUP187" s="984"/>
      <c r="IUQ187" s="984"/>
      <c r="IUR187" s="984"/>
      <c r="IUS187" s="984"/>
      <c r="IUT187" s="984"/>
      <c r="IUU187" s="984"/>
      <c r="IUV187" s="984"/>
      <c r="IUW187" s="984"/>
      <c r="IUX187" s="984"/>
      <c r="IUY187" s="984"/>
      <c r="IUZ187" s="984"/>
      <c r="IVA187" s="984"/>
      <c r="IVB187" s="984"/>
      <c r="IVC187" s="984"/>
      <c r="IVD187" s="984"/>
      <c r="IVE187" s="984"/>
      <c r="IVF187" s="984"/>
      <c r="IVG187" s="984"/>
      <c r="IVH187" s="984"/>
      <c r="IVI187" s="984"/>
      <c r="IVJ187" s="984"/>
      <c r="IVK187" s="984"/>
      <c r="IVL187" s="984"/>
      <c r="IVM187" s="984"/>
      <c r="IVN187" s="984"/>
      <c r="IVO187" s="984"/>
      <c r="IVP187" s="984"/>
      <c r="IVQ187" s="984"/>
      <c r="IVR187" s="984"/>
      <c r="IVS187" s="984"/>
      <c r="IVT187" s="984"/>
      <c r="IVU187" s="984"/>
      <c r="IVV187" s="984"/>
      <c r="IVW187" s="984"/>
      <c r="IVX187" s="984"/>
      <c r="IVY187" s="984"/>
      <c r="IVZ187" s="984"/>
      <c r="IWA187" s="984"/>
      <c r="IWB187" s="984"/>
      <c r="IWC187" s="984"/>
      <c r="IWD187" s="984"/>
      <c r="IWE187" s="984"/>
      <c r="IWF187" s="984"/>
      <c r="IWG187" s="984"/>
      <c r="IWH187" s="984"/>
      <c r="IWI187" s="984"/>
      <c r="IWJ187" s="984"/>
      <c r="IWK187" s="984"/>
      <c r="IWL187" s="984"/>
      <c r="IWM187" s="984"/>
      <c r="IWN187" s="984"/>
      <c r="IWO187" s="984"/>
      <c r="IWP187" s="984"/>
      <c r="IWQ187" s="984"/>
      <c r="IWR187" s="984"/>
      <c r="IWS187" s="984"/>
      <c r="IWT187" s="984"/>
      <c r="IWU187" s="984"/>
      <c r="IWV187" s="984"/>
      <c r="IWW187" s="984"/>
      <c r="IWX187" s="984"/>
      <c r="IWY187" s="984"/>
      <c r="IWZ187" s="984"/>
      <c r="IXA187" s="984"/>
      <c r="IXB187" s="984"/>
      <c r="IXC187" s="984"/>
      <c r="IXD187" s="984"/>
      <c r="IXE187" s="984"/>
      <c r="IXF187" s="984"/>
      <c r="IXG187" s="984"/>
      <c r="IXH187" s="984"/>
      <c r="IXI187" s="984"/>
      <c r="IXJ187" s="984"/>
      <c r="IXK187" s="984"/>
      <c r="IXL187" s="984"/>
      <c r="IXM187" s="984"/>
      <c r="IXN187" s="984"/>
      <c r="IXO187" s="984"/>
      <c r="IXP187" s="984"/>
      <c r="IXQ187" s="984"/>
      <c r="IXR187" s="984"/>
      <c r="IXS187" s="984"/>
      <c r="IXT187" s="984"/>
      <c r="IXU187" s="984"/>
      <c r="IXV187" s="984"/>
      <c r="IXW187" s="984"/>
      <c r="IXX187" s="984"/>
      <c r="IXY187" s="984"/>
      <c r="IXZ187" s="984"/>
      <c r="IYA187" s="984"/>
      <c r="IYB187" s="984"/>
      <c r="IYC187" s="984"/>
      <c r="IYD187" s="984"/>
      <c r="IYE187" s="984"/>
      <c r="IYF187" s="984"/>
      <c r="IYG187" s="984"/>
      <c r="IYH187" s="984"/>
      <c r="IYI187" s="984"/>
      <c r="IYJ187" s="984"/>
      <c r="IYK187" s="984"/>
      <c r="IYL187" s="984"/>
      <c r="IYM187" s="984"/>
      <c r="IYN187" s="984"/>
      <c r="IYO187" s="984"/>
      <c r="IYP187" s="984"/>
      <c r="IYQ187" s="984"/>
      <c r="IYR187" s="984"/>
      <c r="IYS187" s="984"/>
      <c r="IYT187" s="984"/>
      <c r="IYU187" s="984"/>
      <c r="IYV187" s="984"/>
      <c r="IYW187" s="984"/>
      <c r="IYX187" s="984"/>
      <c r="IYY187" s="984"/>
      <c r="IYZ187" s="984"/>
      <c r="IZA187" s="984"/>
      <c r="IZB187" s="984"/>
      <c r="IZC187" s="984"/>
      <c r="IZD187" s="984"/>
      <c r="IZE187" s="984"/>
      <c r="IZF187" s="984"/>
      <c r="IZG187" s="984"/>
      <c r="IZH187" s="984"/>
      <c r="IZI187" s="984"/>
      <c r="IZJ187" s="984"/>
      <c r="IZK187" s="984"/>
      <c r="IZL187" s="984"/>
      <c r="IZM187" s="984"/>
      <c r="IZN187" s="984"/>
      <c r="IZO187" s="984"/>
      <c r="IZP187" s="984"/>
      <c r="IZQ187" s="984"/>
      <c r="IZR187" s="984"/>
      <c r="IZS187" s="984"/>
      <c r="IZT187" s="984"/>
      <c r="IZU187" s="984"/>
      <c r="IZV187" s="984"/>
      <c r="IZW187" s="984"/>
      <c r="IZX187" s="984"/>
      <c r="IZY187" s="984"/>
      <c r="IZZ187" s="984"/>
      <c r="JAA187" s="984"/>
      <c r="JAB187" s="984"/>
      <c r="JAC187" s="984"/>
      <c r="JAD187" s="984"/>
      <c r="JAE187" s="984"/>
      <c r="JAF187" s="984"/>
      <c r="JAG187" s="984"/>
      <c r="JAH187" s="984"/>
      <c r="JAI187" s="984"/>
      <c r="JAJ187" s="984"/>
      <c r="JAK187" s="984"/>
      <c r="JAL187" s="984"/>
      <c r="JAM187" s="984"/>
      <c r="JAN187" s="984"/>
      <c r="JAO187" s="984"/>
      <c r="JAP187" s="984"/>
      <c r="JAQ187" s="984"/>
      <c r="JAR187" s="984"/>
      <c r="JAS187" s="984"/>
      <c r="JAT187" s="984"/>
      <c r="JAU187" s="984"/>
      <c r="JAV187" s="984"/>
      <c r="JAW187" s="984"/>
      <c r="JAX187" s="984"/>
      <c r="JAY187" s="984"/>
      <c r="JAZ187" s="984"/>
      <c r="JBA187" s="984"/>
      <c r="JBB187" s="984"/>
      <c r="JBC187" s="984"/>
      <c r="JBD187" s="984"/>
      <c r="JBE187" s="984"/>
      <c r="JBF187" s="984"/>
      <c r="JBG187" s="984"/>
      <c r="JBH187" s="984"/>
      <c r="JBI187" s="984"/>
      <c r="JBJ187" s="984"/>
      <c r="JBK187" s="984"/>
      <c r="JBL187" s="984"/>
      <c r="JBM187" s="984"/>
      <c r="JBN187" s="984"/>
      <c r="JBO187" s="984"/>
      <c r="JBP187" s="984"/>
      <c r="JBQ187" s="984"/>
      <c r="JBR187" s="984"/>
      <c r="JBS187" s="984"/>
      <c r="JBT187" s="984"/>
      <c r="JBU187" s="984"/>
      <c r="JBV187" s="984"/>
      <c r="JBW187" s="984"/>
      <c r="JBX187" s="984"/>
      <c r="JBY187" s="984"/>
      <c r="JBZ187" s="984"/>
      <c r="JCA187" s="984"/>
      <c r="JCB187" s="984"/>
      <c r="JCC187" s="984"/>
      <c r="JCD187" s="984"/>
      <c r="JCE187" s="984"/>
      <c r="JCF187" s="984"/>
      <c r="JCG187" s="984"/>
      <c r="JCH187" s="984"/>
      <c r="JCI187" s="984"/>
      <c r="JCJ187" s="984"/>
      <c r="JCK187" s="984"/>
      <c r="JCL187" s="984"/>
      <c r="JCM187" s="984"/>
      <c r="JCN187" s="984"/>
      <c r="JCO187" s="984"/>
      <c r="JCP187" s="984"/>
      <c r="JCQ187" s="984"/>
      <c r="JCR187" s="984"/>
      <c r="JCS187" s="984"/>
      <c r="JCT187" s="984"/>
      <c r="JCU187" s="984"/>
      <c r="JCV187" s="984"/>
      <c r="JCW187" s="984"/>
      <c r="JCX187" s="984"/>
      <c r="JCY187" s="984"/>
      <c r="JCZ187" s="984"/>
      <c r="JDA187" s="984"/>
      <c r="JDB187" s="984"/>
      <c r="JDC187" s="984"/>
      <c r="JDD187" s="984"/>
      <c r="JDE187" s="984"/>
      <c r="JDF187" s="984"/>
      <c r="JDG187" s="984"/>
      <c r="JDH187" s="984"/>
      <c r="JDI187" s="984"/>
      <c r="JDJ187" s="984"/>
      <c r="JDK187" s="984"/>
      <c r="JDL187" s="984"/>
      <c r="JDM187" s="984"/>
      <c r="JDN187" s="984"/>
      <c r="JDO187" s="984"/>
      <c r="JDP187" s="984"/>
      <c r="JDQ187" s="984"/>
      <c r="JDR187" s="984"/>
      <c r="JDS187" s="984"/>
      <c r="JDT187" s="984"/>
      <c r="JDU187" s="984"/>
      <c r="JDV187" s="984"/>
      <c r="JDW187" s="984"/>
      <c r="JDX187" s="984"/>
      <c r="JDY187" s="984"/>
      <c r="JDZ187" s="984"/>
      <c r="JEA187" s="984"/>
      <c r="JEB187" s="984"/>
      <c r="JEC187" s="984"/>
      <c r="JED187" s="984"/>
      <c r="JEE187" s="984"/>
      <c r="JEF187" s="984"/>
      <c r="JEG187" s="984"/>
      <c r="JEH187" s="984"/>
      <c r="JEI187" s="984"/>
      <c r="JEJ187" s="984"/>
      <c r="JEK187" s="984"/>
      <c r="JEL187" s="984"/>
      <c r="JEM187" s="984"/>
      <c r="JEN187" s="984"/>
      <c r="JEO187" s="984"/>
      <c r="JEP187" s="984"/>
      <c r="JEQ187" s="984"/>
      <c r="JER187" s="984"/>
      <c r="JES187" s="984"/>
      <c r="JET187" s="984"/>
      <c r="JEU187" s="984"/>
      <c r="JEV187" s="984"/>
      <c r="JEW187" s="984"/>
      <c r="JEX187" s="984"/>
      <c r="JEY187" s="984"/>
      <c r="JEZ187" s="984"/>
      <c r="JFA187" s="984"/>
      <c r="JFB187" s="984"/>
      <c r="JFC187" s="984"/>
      <c r="JFD187" s="984"/>
      <c r="JFE187" s="984"/>
      <c r="JFF187" s="984"/>
      <c r="JFG187" s="984"/>
      <c r="JFH187" s="984"/>
      <c r="JFI187" s="984"/>
      <c r="JFJ187" s="984"/>
      <c r="JFK187" s="984"/>
      <c r="JFL187" s="984"/>
      <c r="JFM187" s="984"/>
      <c r="JFN187" s="984"/>
      <c r="JFO187" s="984"/>
      <c r="JFP187" s="984"/>
      <c r="JFQ187" s="984"/>
      <c r="JFR187" s="984"/>
      <c r="JFS187" s="984"/>
      <c r="JFT187" s="984"/>
      <c r="JFU187" s="984"/>
      <c r="JFV187" s="984"/>
      <c r="JFW187" s="984"/>
      <c r="JFX187" s="984"/>
      <c r="JFY187" s="984"/>
      <c r="JFZ187" s="984"/>
      <c r="JGA187" s="984"/>
      <c r="JGB187" s="984"/>
      <c r="JGC187" s="984"/>
      <c r="JGD187" s="984"/>
      <c r="JGE187" s="984"/>
      <c r="JGF187" s="984"/>
      <c r="JGG187" s="984"/>
      <c r="JGH187" s="984"/>
      <c r="JGI187" s="984"/>
      <c r="JGJ187" s="984"/>
      <c r="JGK187" s="984"/>
      <c r="JGL187" s="984"/>
      <c r="JGM187" s="984"/>
      <c r="JGN187" s="984"/>
      <c r="JGO187" s="984"/>
      <c r="JGP187" s="984"/>
      <c r="JGQ187" s="984"/>
      <c r="JGR187" s="984"/>
      <c r="JGS187" s="984"/>
      <c r="JGT187" s="984"/>
      <c r="JGU187" s="984"/>
      <c r="JGV187" s="984"/>
      <c r="JGW187" s="984"/>
      <c r="JGX187" s="984"/>
      <c r="JGY187" s="984"/>
      <c r="JGZ187" s="984"/>
      <c r="JHA187" s="984"/>
      <c r="JHB187" s="984"/>
      <c r="JHC187" s="984"/>
      <c r="JHD187" s="984"/>
      <c r="JHE187" s="984"/>
      <c r="JHF187" s="984"/>
      <c r="JHG187" s="984"/>
      <c r="JHH187" s="984"/>
      <c r="JHI187" s="984"/>
      <c r="JHJ187" s="984"/>
      <c r="JHK187" s="984"/>
      <c r="JHL187" s="984"/>
      <c r="JHM187" s="984"/>
      <c r="JHN187" s="984"/>
      <c r="JHO187" s="984"/>
      <c r="JHP187" s="984"/>
      <c r="JHQ187" s="984"/>
      <c r="JHR187" s="984"/>
      <c r="JHS187" s="984"/>
      <c r="JHT187" s="984"/>
      <c r="JHU187" s="984"/>
      <c r="JHV187" s="984"/>
      <c r="JHW187" s="984"/>
      <c r="JHX187" s="984"/>
      <c r="JHY187" s="984"/>
      <c r="JHZ187" s="984"/>
      <c r="JIA187" s="984"/>
      <c r="JIB187" s="984"/>
      <c r="JIC187" s="984"/>
      <c r="JID187" s="984"/>
      <c r="JIE187" s="984"/>
      <c r="JIF187" s="984"/>
      <c r="JIG187" s="984"/>
      <c r="JIH187" s="984"/>
      <c r="JII187" s="984"/>
      <c r="JIJ187" s="984"/>
      <c r="JIK187" s="984"/>
      <c r="JIL187" s="984"/>
      <c r="JIM187" s="984"/>
      <c r="JIN187" s="984"/>
      <c r="JIO187" s="984"/>
      <c r="JIP187" s="984"/>
      <c r="JIQ187" s="984"/>
      <c r="JIR187" s="984"/>
      <c r="JIS187" s="984"/>
      <c r="JIT187" s="984"/>
      <c r="JIU187" s="984"/>
      <c r="JIV187" s="984"/>
      <c r="JIW187" s="984"/>
      <c r="JIX187" s="984"/>
      <c r="JIY187" s="984"/>
      <c r="JIZ187" s="984"/>
      <c r="JJA187" s="984"/>
      <c r="JJB187" s="984"/>
      <c r="JJC187" s="984"/>
      <c r="JJD187" s="984"/>
      <c r="JJE187" s="984"/>
      <c r="JJF187" s="984"/>
      <c r="JJG187" s="984"/>
      <c r="JJH187" s="984"/>
      <c r="JJI187" s="984"/>
      <c r="JJJ187" s="984"/>
      <c r="JJK187" s="984"/>
      <c r="JJL187" s="984"/>
      <c r="JJM187" s="984"/>
      <c r="JJN187" s="984"/>
      <c r="JJO187" s="984"/>
      <c r="JJP187" s="984"/>
      <c r="JJQ187" s="984"/>
      <c r="JJR187" s="984"/>
      <c r="JJS187" s="984"/>
      <c r="JJT187" s="984"/>
      <c r="JJU187" s="984"/>
      <c r="JJV187" s="984"/>
      <c r="JJW187" s="984"/>
      <c r="JJX187" s="984"/>
      <c r="JJY187" s="984"/>
      <c r="JJZ187" s="984"/>
      <c r="JKA187" s="984"/>
      <c r="JKB187" s="984"/>
      <c r="JKC187" s="984"/>
      <c r="JKD187" s="984"/>
      <c r="JKE187" s="984"/>
      <c r="JKF187" s="984"/>
      <c r="JKG187" s="984"/>
      <c r="JKH187" s="984"/>
      <c r="JKI187" s="984"/>
      <c r="JKJ187" s="984"/>
      <c r="JKK187" s="984"/>
      <c r="JKL187" s="984"/>
      <c r="JKM187" s="984"/>
      <c r="JKN187" s="984"/>
      <c r="JKO187" s="984"/>
      <c r="JKP187" s="984"/>
      <c r="JKQ187" s="984"/>
      <c r="JKR187" s="984"/>
      <c r="JKS187" s="984"/>
      <c r="JKT187" s="984"/>
      <c r="JKU187" s="984"/>
      <c r="JKV187" s="984"/>
      <c r="JKW187" s="984"/>
      <c r="JKX187" s="984"/>
      <c r="JKY187" s="984"/>
      <c r="JKZ187" s="984"/>
      <c r="JLA187" s="984"/>
      <c r="JLB187" s="984"/>
      <c r="JLC187" s="984"/>
      <c r="JLD187" s="984"/>
      <c r="JLE187" s="984"/>
      <c r="JLF187" s="984"/>
      <c r="JLG187" s="984"/>
      <c r="JLH187" s="984"/>
      <c r="JLI187" s="984"/>
      <c r="JLJ187" s="984"/>
      <c r="JLK187" s="984"/>
      <c r="JLL187" s="984"/>
      <c r="JLM187" s="984"/>
      <c r="JLN187" s="984"/>
      <c r="JLO187" s="984"/>
      <c r="JLP187" s="984"/>
      <c r="JLQ187" s="984"/>
      <c r="JLR187" s="984"/>
      <c r="JLS187" s="984"/>
      <c r="JLT187" s="984"/>
      <c r="JLU187" s="984"/>
      <c r="JLV187" s="984"/>
      <c r="JLW187" s="984"/>
      <c r="JLX187" s="984"/>
      <c r="JLY187" s="984"/>
      <c r="JLZ187" s="984"/>
      <c r="JMA187" s="984"/>
      <c r="JMB187" s="984"/>
      <c r="JMC187" s="984"/>
      <c r="JMD187" s="984"/>
      <c r="JME187" s="984"/>
      <c r="JMF187" s="984"/>
      <c r="JMG187" s="984"/>
      <c r="JMH187" s="984"/>
      <c r="JMI187" s="984"/>
      <c r="JMJ187" s="984"/>
      <c r="JMK187" s="984"/>
      <c r="JML187" s="984"/>
      <c r="JMM187" s="984"/>
      <c r="JMN187" s="984"/>
      <c r="JMO187" s="984"/>
      <c r="JMP187" s="984"/>
      <c r="JMQ187" s="984"/>
      <c r="JMR187" s="984"/>
      <c r="JMS187" s="984"/>
      <c r="JMT187" s="984"/>
      <c r="JMU187" s="984"/>
      <c r="JMV187" s="984"/>
      <c r="JMW187" s="984"/>
      <c r="JMX187" s="984"/>
      <c r="JMY187" s="984"/>
      <c r="JMZ187" s="984"/>
      <c r="JNA187" s="984"/>
      <c r="JNB187" s="984"/>
      <c r="JNC187" s="984"/>
      <c r="JND187" s="984"/>
      <c r="JNE187" s="984"/>
      <c r="JNF187" s="984"/>
      <c r="JNG187" s="984"/>
      <c r="JNH187" s="984"/>
      <c r="JNI187" s="984"/>
      <c r="JNJ187" s="984"/>
      <c r="JNK187" s="984"/>
      <c r="JNL187" s="984"/>
      <c r="JNM187" s="984"/>
      <c r="JNN187" s="984"/>
      <c r="JNO187" s="984"/>
      <c r="JNP187" s="984"/>
      <c r="JNQ187" s="984"/>
      <c r="JNR187" s="984"/>
      <c r="JNS187" s="984"/>
      <c r="JNT187" s="984"/>
      <c r="JNU187" s="984"/>
      <c r="JNV187" s="984"/>
      <c r="JNW187" s="984"/>
      <c r="JNX187" s="984"/>
      <c r="JNY187" s="984"/>
      <c r="JNZ187" s="984"/>
      <c r="JOA187" s="984"/>
      <c r="JOB187" s="984"/>
      <c r="JOC187" s="984"/>
      <c r="JOD187" s="984"/>
      <c r="JOE187" s="984"/>
      <c r="JOF187" s="984"/>
      <c r="JOG187" s="984"/>
      <c r="JOH187" s="984"/>
      <c r="JOI187" s="984"/>
      <c r="JOJ187" s="984"/>
      <c r="JOK187" s="984"/>
      <c r="JOL187" s="984"/>
      <c r="JOM187" s="984"/>
      <c r="JON187" s="984"/>
      <c r="JOO187" s="984"/>
      <c r="JOP187" s="984"/>
      <c r="JOQ187" s="984"/>
      <c r="JOR187" s="984"/>
      <c r="JOS187" s="984"/>
      <c r="JOT187" s="984"/>
      <c r="JOU187" s="984"/>
      <c r="JOV187" s="984"/>
      <c r="JOW187" s="984"/>
      <c r="JOX187" s="984"/>
      <c r="JOY187" s="984"/>
      <c r="JOZ187" s="984"/>
      <c r="JPA187" s="984"/>
      <c r="JPB187" s="984"/>
      <c r="JPC187" s="984"/>
      <c r="JPD187" s="984"/>
      <c r="JPE187" s="984"/>
      <c r="JPF187" s="984"/>
      <c r="JPG187" s="984"/>
      <c r="JPH187" s="984"/>
      <c r="JPI187" s="984"/>
      <c r="JPJ187" s="984"/>
      <c r="JPK187" s="984"/>
      <c r="JPL187" s="984"/>
      <c r="JPM187" s="984"/>
      <c r="JPN187" s="984"/>
      <c r="JPO187" s="984"/>
      <c r="JPP187" s="984"/>
      <c r="JPQ187" s="984"/>
      <c r="JPR187" s="984"/>
      <c r="JPS187" s="984"/>
      <c r="JPT187" s="984"/>
      <c r="JPU187" s="984"/>
      <c r="JPV187" s="984"/>
      <c r="JPW187" s="984"/>
      <c r="JPX187" s="984"/>
      <c r="JPY187" s="984"/>
      <c r="JPZ187" s="984"/>
      <c r="JQA187" s="984"/>
      <c r="JQB187" s="984"/>
      <c r="JQC187" s="984"/>
      <c r="JQD187" s="984"/>
      <c r="JQE187" s="984"/>
      <c r="JQF187" s="984"/>
      <c r="JQG187" s="984"/>
      <c r="JQH187" s="984"/>
      <c r="JQI187" s="984"/>
      <c r="JQJ187" s="984"/>
      <c r="JQK187" s="984"/>
      <c r="JQL187" s="984"/>
      <c r="JQM187" s="984"/>
      <c r="JQN187" s="984"/>
      <c r="JQO187" s="984"/>
      <c r="JQP187" s="984"/>
      <c r="JQQ187" s="984"/>
      <c r="JQR187" s="984"/>
      <c r="JQS187" s="984"/>
      <c r="JQT187" s="984"/>
      <c r="JQU187" s="984"/>
      <c r="JQV187" s="984"/>
      <c r="JQW187" s="984"/>
      <c r="JQX187" s="984"/>
      <c r="JQY187" s="984"/>
      <c r="JQZ187" s="984"/>
      <c r="JRA187" s="984"/>
      <c r="JRB187" s="984"/>
      <c r="JRC187" s="984"/>
      <c r="JRD187" s="984"/>
      <c r="JRE187" s="984"/>
      <c r="JRF187" s="984"/>
      <c r="JRG187" s="984"/>
      <c r="JRH187" s="984"/>
      <c r="JRI187" s="984"/>
      <c r="JRJ187" s="984"/>
      <c r="JRK187" s="984"/>
      <c r="JRL187" s="984"/>
      <c r="JRM187" s="984"/>
      <c r="JRN187" s="984"/>
      <c r="JRO187" s="984"/>
      <c r="JRP187" s="984"/>
      <c r="JRQ187" s="984"/>
      <c r="JRR187" s="984"/>
      <c r="JRS187" s="984"/>
      <c r="JRT187" s="984"/>
      <c r="JRU187" s="984"/>
      <c r="JRV187" s="984"/>
      <c r="JRW187" s="984"/>
      <c r="JRX187" s="984"/>
      <c r="JRY187" s="984"/>
      <c r="JRZ187" s="984"/>
      <c r="JSA187" s="984"/>
      <c r="JSB187" s="984"/>
      <c r="JSC187" s="984"/>
      <c r="JSD187" s="984"/>
      <c r="JSE187" s="984"/>
      <c r="JSF187" s="984"/>
      <c r="JSG187" s="984"/>
      <c r="JSH187" s="984"/>
      <c r="JSI187" s="984"/>
      <c r="JSJ187" s="984"/>
      <c r="JSK187" s="984"/>
      <c r="JSL187" s="984"/>
      <c r="JSM187" s="984"/>
      <c r="JSN187" s="984"/>
      <c r="JSO187" s="984"/>
      <c r="JSP187" s="984"/>
      <c r="JSQ187" s="984"/>
      <c r="JSR187" s="984"/>
      <c r="JSS187" s="984"/>
      <c r="JST187" s="984"/>
      <c r="JSU187" s="984"/>
      <c r="JSV187" s="984"/>
      <c r="JSW187" s="984"/>
      <c r="JSX187" s="984"/>
      <c r="JSY187" s="984"/>
      <c r="JSZ187" s="984"/>
      <c r="JTA187" s="984"/>
      <c r="JTB187" s="984"/>
      <c r="JTC187" s="984"/>
      <c r="JTD187" s="984"/>
      <c r="JTE187" s="984"/>
      <c r="JTF187" s="984"/>
      <c r="JTG187" s="984"/>
      <c r="JTH187" s="984"/>
      <c r="JTI187" s="984"/>
      <c r="JTJ187" s="984"/>
      <c r="JTK187" s="984"/>
      <c r="JTL187" s="984"/>
      <c r="JTM187" s="984"/>
      <c r="JTN187" s="984"/>
      <c r="JTO187" s="984"/>
      <c r="JTP187" s="984"/>
      <c r="JTQ187" s="984"/>
      <c r="JTR187" s="984"/>
      <c r="JTS187" s="984"/>
      <c r="JTT187" s="984"/>
      <c r="JTU187" s="984"/>
      <c r="JTV187" s="984"/>
      <c r="JTW187" s="984"/>
      <c r="JTX187" s="984"/>
      <c r="JTY187" s="984"/>
      <c r="JTZ187" s="984"/>
      <c r="JUA187" s="984"/>
      <c r="JUB187" s="984"/>
      <c r="JUC187" s="984"/>
      <c r="JUD187" s="984"/>
      <c r="JUE187" s="984"/>
      <c r="JUF187" s="984"/>
      <c r="JUG187" s="984"/>
      <c r="JUH187" s="984"/>
      <c r="JUI187" s="984"/>
      <c r="JUJ187" s="984"/>
      <c r="JUK187" s="984"/>
      <c r="JUL187" s="984"/>
      <c r="JUM187" s="984"/>
      <c r="JUN187" s="984"/>
      <c r="JUO187" s="984"/>
      <c r="JUP187" s="984"/>
      <c r="JUQ187" s="984"/>
      <c r="JUR187" s="984"/>
      <c r="JUS187" s="984"/>
      <c r="JUT187" s="984"/>
      <c r="JUU187" s="984"/>
      <c r="JUV187" s="984"/>
      <c r="JUW187" s="984"/>
      <c r="JUX187" s="984"/>
      <c r="JUY187" s="984"/>
      <c r="JUZ187" s="984"/>
      <c r="JVA187" s="984"/>
      <c r="JVB187" s="984"/>
      <c r="JVC187" s="984"/>
      <c r="JVD187" s="984"/>
      <c r="JVE187" s="984"/>
      <c r="JVF187" s="984"/>
      <c r="JVG187" s="984"/>
      <c r="JVH187" s="984"/>
      <c r="JVI187" s="984"/>
      <c r="JVJ187" s="984"/>
      <c r="JVK187" s="984"/>
      <c r="JVL187" s="984"/>
      <c r="JVM187" s="984"/>
      <c r="JVN187" s="984"/>
      <c r="JVO187" s="984"/>
      <c r="JVP187" s="984"/>
      <c r="JVQ187" s="984"/>
      <c r="JVR187" s="984"/>
      <c r="JVS187" s="984"/>
      <c r="JVT187" s="984"/>
      <c r="JVU187" s="984"/>
      <c r="JVV187" s="984"/>
      <c r="JVW187" s="984"/>
      <c r="JVX187" s="984"/>
      <c r="JVY187" s="984"/>
      <c r="JVZ187" s="984"/>
      <c r="JWA187" s="984"/>
      <c r="JWB187" s="984"/>
      <c r="JWC187" s="984"/>
      <c r="JWD187" s="984"/>
      <c r="JWE187" s="984"/>
      <c r="JWF187" s="984"/>
      <c r="JWG187" s="984"/>
      <c r="JWH187" s="984"/>
      <c r="JWI187" s="984"/>
      <c r="JWJ187" s="984"/>
      <c r="JWK187" s="984"/>
      <c r="JWL187" s="984"/>
      <c r="JWM187" s="984"/>
      <c r="JWN187" s="984"/>
      <c r="JWO187" s="984"/>
      <c r="JWP187" s="984"/>
      <c r="JWQ187" s="984"/>
      <c r="JWR187" s="984"/>
      <c r="JWS187" s="984"/>
      <c r="JWT187" s="984"/>
      <c r="JWU187" s="984"/>
      <c r="JWV187" s="984"/>
      <c r="JWW187" s="984"/>
      <c r="JWX187" s="984"/>
      <c r="JWY187" s="984"/>
      <c r="JWZ187" s="984"/>
      <c r="JXA187" s="984"/>
      <c r="JXB187" s="984"/>
      <c r="JXC187" s="984"/>
      <c r="JXD187" s="984"/>
      <c r="JXE187" s="984"/>
      <c r="JXF187" s="984"/>
      <c r="JXG187" s="984"/>
      <c r="JXH187" s="984"/>
      <c r="JXI187" s="984"/>
      <c r="JXJ187" s="984"/>
      <c r="JXK187" s="984"/>
      <c r="JXL187" s="984"/>
      <c r="JXM187" s="984"/>
      <c r="JXN187" s="984"/>
      <c r="JXO187" s="984"/>
      <c r="JXP187" s="984"/>
      <c r="JXQ187" s="984"/>
      <c r="JXR187" s="984"/>
      <c r="JXS187" s="984"/>
      <c r="JXT187" s="984"/>
      <c r="JXU187" s="984"/>
      <c r="JXV187" s="984"/>
      <c r="JXW187" s="984"/>
      <c r="JXX187" s="984"/>
      <c r="JXY187" s="984"/>
      <c r="JXZ187" s="984"/>
      <c r="JYA187" s="984"/>
      <c r="JYB187" s="984"/>
      <c r="JYC187" s="984"/>
      <c r="JYD187" s="984"/>
      <c r="JYE187" s="984"/>
      <c r="JYF187" s="984"/>
      <c r="JYG187" s="984"/>
      <c r="JYH187" s="984"/>
      <c r="JYI187" s="984"/>
      <c r="JYJ187" s="984"/>
      <c r="JYK187" s="984"/>
      <c r="JYL187" s="984"/>
      <c r="JYM187" s="984"/>
      <c r="JYN187" s="984"/>
      <c r="JYO187" s="984"/>
      <c r="JYP187" s="984"/>
      <c r="JYQ187" s="984"/>
      <c r="JYR187" s="984"/>
      <c r="JYS187" s="984"/>
      <c r="JYT187" s="984"/>
      <c r="JYU187" s="984"/>
      <c r="JYV187" s="984"/>
      <c r="JYW187" s="984"/>
      <c r="JYX187" s="984"/>
      <c r="JYY187" s="984"/>
      <c r="JYZ187" s="984"/>
      <c r="JZA187" s="984"/>
      <c r="JZB187" s="984"/>
      <c r="JZC187" s="984"/>
      <c r="JZD187" s="984"/>
      <c r="JZE187" s="984"/>
      <c r="JZF187" s="984"/>
      <c r="JZG187" s="984"/>
      <c r="JZH187" s="984"/>
      <c r="JZI187" s="984"/>
      <c r="JZJ187" s="984"/>
      <c r="JZK187" s="984"/>
      <c r="JZL187" s="984"/>
      <c r="JZM187" s="984"/>
      <c r="JZN187" s="984"/>
      <c r="JZO187" s="984"/>
      <c r="JZP187" s="984"/>
      <c r="JZQ187" s="984"/>
      <c r="JZR187" s="984"/>
      <c r="JZS187" s="984"/>
      <c r="JZT187" s="984"/>
      <c r="JZU187" s="984"/>
      <c r="JZV187" s="984"/>
      <c r="JZW187" s="984"/>
      <c r="JZX187" s="984"/>
      <c r="JZY187" s="984"/>
      <c r="JZZ187" s="984"/>
      <c r="KAA187" s="984"/>
      <c r="KAB187" s="984"/>
      <c r="KAC187" s="984"/>
      <c r="KAD187" s="984"/>
      <c r="KAE187" s="984"/>
      <c r="KAF187" s="984"/>
      <c r="KAG187" s="984"/>
      <c r="KAH187" s="984"/>
      <c r="KAI187" s="984"/>
      <c r="KAJ187" s="984"/>
      <c r="KAK187" s="984"/>
      <c r="KAL187" s="984"/>
      <c r="KAM187" s="984"/>
      <c r="KAN187" s="984"/>
      <c r="KAO187" s="984"/>
      <c r="KAP187" s="984"/>
      <c r="KAQ187" s="984"/>
      <c r="KAR187" s="984"/>
      <c r="KAS187" s="984"/>
      <c r="KAT187" s="984"/>
      <c r="KAU187" s="984"/>
      <c r="KAV187" s="984"/>
      <c r="KAW187" s="984"/>
      <c r="KAX187" s="984"/>
      <c r="KAY187" s="984"/>
      <c r="KAZ187" s="984"/>
      <c r="KBA187" s="984"/>
      <c r="KBB187" s="984"/>
      <c r="KBC187" s="984"/>
      <c r="KBD187" s="984"/>
      <c r="KBE187" s="984"/>
      <c r="KBF187" s="984"/>
      <c r="KBG187" s="984"/>
      <c r="KBH187" s="984"/>
      <c r="KBI187" s="984"/>
      <c r="KBJ187" s="984"/>
      <c r="KBK187" s="984"/>
      <c r="KBL187" s="984"/>
      <c r="KBM187" s="984"/>
      <c r="KBN187" s="984"/>
      <c r="KBO187" s="984"/>
      <c r="KBP187" s="984"/>
      <c r="KBQ187" s="984"/>
      <c r="KBR187" s="984"/>
      <c r="KBS187" s="984"/>
      <c r="KBT187" s="984"/>
      <c r="KBU187" s="984"/>
      <c r="KBV187" s="984"/>
      <c r="KBW187" s="984"/>
      <c r="KBX187" s="984"/>
      <c r="KBY187" s="984"/>
      <c r="KBZ187" s="984"/>
      <c r="KCA187" s="984"/>
      <c r="KCB187" s="984"/>
      <c r="KCC187" s="984"/>
      <c r="KCD187" s="984"/>
      <c r="KCE187" s="984"/>
      <c r="KCF187" s="984"/>
      <c r="KCG187" s="984"/>
      <c r="KCH187" s="984"/>
      <c r="KCI187" s="984"/>
      <c r="KCJ187" s="984"/>
      <c r="KCK187" s="984"/>
      <c r="KCL187" s="984"/>
      <c r="KCM187" s="984"/>
      <c r="KCN187" s="984"/>
      <c r="KCO187" s="984"/>
      <c r="KCP187" s="984"/>
      <c r="KCQ187" s="984"/>
      <c r="KCR187" s="984"/>
      <c r="KCS187" s="984"/>
      <c r="KCT187" s="984"/>
      <c r="KCU187" s="984"/>
      <c r="KCV187" s="984"/>
      <c r="KCW187" s="984"/>
      <c r="KCX187" s="984"/>
      <c r="KCY187" s="984"/>
      <c r="KCZ187" s="984"/>
      <c r="KDA187" s="984"/>
      <c r="KDB187" s="984"/>
      <c r="KDC187" s="984"/>
      <c r="KDD187" s="984"/>
      <c r="KDE187" s="984"/>
      <c r="KDF187" s="984"/>
      <c r="KDG187" s="984"/>
      <c r="KDH187" s="984"/>
      <c r="KDI187" s="984"/>
      <c r="KDJ187" s="984"/>
      <c r="KDK187" s="984"/>
      <c r="KDL187" s="984"/>
      <c r="KDM187" s="984"/>
      <c r="KDN187" s="984"/>
      <c r="KDO187" s="984"/>
      <c r="KDP187" s="984"/>
      <c r="KDQ187" s="984"/>
      <c r="KDR187" s="984"/>
      <c r="KDS187" s="984"/>
      <c r="KDT187" s="984"/>
      <c r="KDU187" s="984"/>
      <c r="KDV187" s="984"/>
      <c r="KDW187" s="984"/>
      <c r="KDX187" s="984"/>
      <c r="KDY187" s="984"/>
      <c r="KDZ187" s="984"/>
      <c r="KEA187" s="984"/>
      <c r="KEB187" s="984"/>
      <c r="KEC187" s="984"/>
      <c r="KED187" s="984"/>
      <c r="KEE187" s="984"/>
      <c r="KEF187" s="984"/>
      <c r="KEG187" s="984"/>
      <c r="KEH187" s="984"/>
      <c r="KEI187" s="984"/>
      <c r="KEJ187" s="984"/>
      <c r="KEK187" s="984"/>
      <c r="KEL187" s="984"/>
      <c r="KEM187" s="984"/>
      <c r="KEN187" s="984"/>
      <c r="KEO187" s="984"/>
      <c r="KEP187" s="984"/>
      <c r="KEQ187" s="984"/>
      <c r="KER187" s="984"/>
      <c r="KES187" s="984"/>
      <c r="KET187" s="984"/>
      <c r="KEU187" s="984"/>
      <c r="KEV187" s="984"/>
      <c r="KEW187" s="984"/>
      <c r="KEX187" s="984"/>
      <c r="KEY187" s="984"/>
      <c r="KEZ187" s="984"/>
      <c r="KFA187" s="984"/>
      <c r="KFB187" s="984"/>
      <c r="KFC187" s="984"/>
      <c r="KFD187" s="984"/>
      <c r="KFE187" s="984"/>
      <c r="KFF187" s="984"/>
      <c r="KFG187" s="984"/>
      <c r="KFH187" s="984"/>
      <c r="KFI187" s="984"/>
      <c r="KFJ187" s="984"/>
      <c r="KFK187" s="984"/>
      <c r="KFL187" s="984"/>
      <c r="KFM187" s="984"/>
      <c r="KFN187" s="984"/>
      <c r="KFO187" s="984"/>
      <c r="KFP187" s="984"/>
      <c r="KFQ187" s="984"/>
      <c r="KFR187" s="984"/>
      <c r="KFS187" s="984"/>
      <c r="KFT187" s="984"/>
      <c r="KFU187" s="984"/>
      <c r="KFV187" s="984"/>
      <c r="KFW187" s="984"/>
      <c r="KFX187" s="984"/>
      <c r="KFY187" s="984"/>
      <c r="KFZ187" s="984"/>
      <c r="KGA187" s="984"/>
      <c r="KGB187" s="984"/>
      <c r="KGC187" s="984"/>
      <c r="KGD187" s="984"/>
      <c r="KGE187" s="984"/>
      <c r="KGF187" s="984"/>
      <c r="KGG187" s="984"/>
      <c r="KGH187" s="984"/>
      <c r="KGI187" s="984"/>
      <c r="KGJ187" s="984"/>
      <c r="KGK187" s="984"/>
      <c r="KGL187" s="984"/>
      <c r="KGM187" s="984"/>
      <c r="KGN187" s="984"/>
      <c r="KGO187" s="984"/>
      <c r="KGP187" s="984"/>
      <c r="KGQ187" s="984"/>
      <c r="KGR187" s="984"/>
      <c r="KGS187" s="984"/>
      <c r="KGT187" s="984"/>
      <c r="KGU187" s="984"/>
      <c r="KGV187" s="984"/>
      <c r="KGW187" s="984"/>
      <c r="KGX187" s="984"/>
      <c r="KGY187" s="984"/>
      <c r="KGZ187" s="984"/>
      <c r="KHA187" s="984"/>
      <c r="KHB187" s="984"/>
      <c r="KHC187" s="984"/>
      <c r="KHD187" s="984"/>
      <c r="KHE187" s="984"/>
      <c r="KHF187" s="984"/>
      <c r="KHG187" s="984"/>
      <c r="KHH187" s="984"/>
      <c r="KHI187" s="984"/>
      <c r="KHJ187" s="984"/>
      <c r="KHK187" s="984"/>
      <c r="KHL187" s="984"/>
      <c r="KHM187" s="984"/>
      <c r="KHN187" s="984"/>
      <c r="KHO187" s="984"/>
      <c r="KHP187" s="984"/>
      <c r="KHQ187" s="984"/>
      <c r="KHR187" s="984"/>
      <c r="KHS187" s="984"/>
      <c r="KHT187" s="984"/>
      <c r="KHU187" s="984"/>
      <c r="KHV187" s="984"/>
      <c r="KHW187" s="984"/>
      <c r="KHX187" s="984"/>
      <c r="KHY187" s="984"/>
      <c r="KHZ187" s="984"/>
      <c r="KIA187" s="984"/>
      <c r="KIB187" s="984"/>
      <c r="KIC187" s="984"/>
      <c r="KID187" s="984"/>
      <c r="KIE187" s="984"/>
      <c r="KIF187" s="984"/>
      <c r="KIG187" s="984"/>
      <c r="KIH187" s="984"/>
      <c r="KII187" s="984"/>
      <c r="KIJ187" s="984"/>
      <c r="KIK187" s="984"/>
      <c r="KIL187" s="984"/>
      <c r="KIM187" s="984"/>
      <c r="KIN187" s="984"/>
      <c r="KIO187" s="984"/>
      <c r="KIP187" s="984"/>
      <c r="KIQ187" s="984"/>
      <c r="KIR187" s="984"/>
      <c r="KIS187" s="984"/>
      <c r="KIT187" s="984"/>
      <c r="KIU187" s="984"/>
      <c r="KIV187" s="984"/>
      <c r="KIW187" s="984"/>
      <c r="KIX187" s="984"/>
      <c r="KIY187" s="984"/>
      <c r="KIZ187" s="984"/>
      <c r="KJA187" s="984"/>
      <c r="KJB187" s="984"/>
      <c r="KJC187" s="984"/>
      <c r="KJD187" s="984"/>
      <c r="KJE187" s="984"/>
      <c r="KJF187" s="984"/>
      <c r="KJG187" s="984"/>
      <c r="KJH187" s="984"/>
      <c r="KJI187" s="984"/>
      <c r="KJJ187" s="984"/>
      <c r="KJK187" s="984"/>
      <c r="KJL187" s="984"/>
      <c r="KJM187" s="984"/>
      <c r="KJN187" s="984"/>
      <c r="KJO187" s="984"/>
      <c r="KJP187" s="984"/>
      <c r="KJQ187" s="984"/>
      <c r="KJR187" s="984"/>
      <c r="KJS187" s="984"/>
      <c r="KJT187" s="984"/>
      <c r="KJU187" s="984"/>
      <c r="KJV187" s="984"/>
      <c r="KJW187" s="984"/>
      <c r="KJX187" s="984"/>
      <c r="KJY187" s="984"/>
      <c r="KJZ187" s="984"/>
      <c r="KKA187" s="984"/>
      <c r="KKB187" s="984"/>
      <c r="KKC187" s="984"/>
      <c r="KKD187" s="984"/>
      <c r="KKE187" s="984"/>
      <c r="KKF187" s="984"/>
      <c r="KKG187" s="984"/>
      <c r="KKH187" s="984"/>
      <c r="KKI187" s="984"/>
      <c r="KKJ187" s="984"/>
      <c r="KKK187" s="984"/>
      <c r="KKL187" s="984"/>
      <c r="KKM187" s="984"/>
      <c r="KKN187" s="984"/>
      <c r="KKO187" s="984"/>
      <c r="KKP187" s="984"/>
      <c r="KKQ187" s="984"/>
      <c r="KKR187" s="984"/>
      <c r="KKS187" s="984"/>
      <c r="KKT187" s="984"/>
      <c r="KKU187" s="984"/>
      <c r="KKV187" s="984"/>
      <c r="KKW187" s="984"/>
      <c r="KKX187" s="984"/>
      <c r="KKY187" s="984"/>
      <c r="KKZ187" s="984"/>
      <c r="KLA187" s="984"/>
      <c r="KLB187" s="984"/>
      <c r="KLC187" s="984"/>
      <c r="KLD187" s="984"/>
      <c r="KLE187" s="984"/>
      <c r="KLF187" s="984"/>
      <c r="KLG187" s="984"/>
      <c r="KLH187" s="984"/>
      <c r="KLI187" s="984"/>
      <c r="KLJ187" s="984"/>
      <c r="KLK187" s="984"/>
      <c r="KLL187" s="984"/>
      <c r="KLM187" s="984"/>
      <c r="KLN187" s="984"/>
      <c r="KLO187" s="984"/>
      <c r="KLP187" s="984"/>
      <c r="KLQ187" s="984"/>
      <c r="KLR187" s="984"/>
      <c r="KLS187" s="984"/>
      <c r="KLT187" s="984"/>
      <c r="KLU187" s="984"/>
      <c r="KLV187" s="984"/>
      <c r="KLW187" s="984"/>
      <c r="KLX187" s="984"/>
      <c r="KLY187" s="984"/>
      <c r="KLZ187" s="984"/>
      <c r="KMA187" s="984"/>
      <c r="KMB187" s="984"/>
      <c r="KMC187" s="984"/>
      <c r="KMD187" s="984"/>
      <c r="KME187" s="984"/>
      <c r="KMF187" s="984"/>
      <c r="KMG187" s="984"/>
      <c r="KMH187" s="984"/>
      <c r="KMI187" s="984"/>
      <c r="KMJ187" s="984"/>
      <c r="KMK187" s="984"/>
      <c r="KML187" s="984"/>
      <c r="KMM187" s="984"/>
      <c r="KMN187" s="984"/>
      <c r="KMO187" s="984"/>
      <c r="KMP187" s="984"/>
      <c r="KMQ187" s="984"/>
      <c r="KMR187" s="984"/>
      <c r="KMS187" s="984"/>
      <c r="KMT187" s="984"/>
      <c r="KMU187" s="984"/>
      <c r="KMV187" s="984"/>
      <c r="KMW187" s="984"/>
      <c r="KMX187" s="984"/>
      <c r="KMY187" s="984"/>
      <c r="KMZ187" s="984"/>
      <c r="KNA187" s="984"/>
      <c r="KNB187" s="984"/>
      <c r="KNC187" s="984"/>
      <c r="KND187" s="984"/>
      <c r="KNE187" s="984"/>
      <c r="KNF187" s="984"/>
      <c r="KNG187" s="984"/>
      <c r="KNH187" s="984"/>
      <c r="KNI187" s="984"/>
      <c r="KNJ187" s="984"/>
      <c r="KNK187" s="984"/>
      <c r="KNL187" s="984"/>
      <c r="KNM187" s="984"/>
      <c r="KNN187" s="984"/>
      <c r="KNO187" s="984"/>
      <c r="KNP187" s="984"/>
      <c r="KNQ187" s="984"/>
      <c r="KNR187" s="984"/>
      <c r="KNS187" s="984"/>
      <c r="KNT187" s="984"/>
      <c r="KNU187" s="984"/>
      <c r="KNV187" s="984"/>
      <c r="KNW187" s="984"/>
      <c r="KNX187" s="984"/>
      <c r="KNY187" s="984"/>
      <c r="KNZ187" s="984"/>
      <c r="KOA187" s="984"/>
      <c r="KOB187" s="984"/>
      <c r="KOC187" s="984"/>
      <c r="KOD187" s="984"/>
      <c r="KOE187" s="984"/>
      <c r="KOF187" s="984"/>
      <c r="KOG187" s="984"/>
      <c r="KOH187" s="984"/>
      <c r="KOI187" s="984"/>
      <c r="KOJ187" s="984"/>
      <c r="KOK187" s="984"/>
      <c r="KOL187" s="984"/>
      <c r="KOM187" s="984"/>
      <c r="KON187" s="984"/>
      <c r="KOO187" s="984"/>
      <c r="KOP187" s="984"/>
      <c r="KOQ187" s="984"/>
      <c r="KOR187" s="984"/>
      <c r="KOS187" s="984"/>
      <c r="KOT187" s="984"/>
      <c r="KOU187" s="984"/>
      <c r="KOV187" s="984"/>
      <c r="KOW187" s="984"/>
      <c r="KOX187" s="984"/>
      <c r="KOY187" s="984"/>
      <c r="KOZ187" s="984"/>
      <c r="KPA187" s="984"/>
      <c r="KPB187" s="984"/>
      <c r="KPC187" s="984"/>
      <c r="KPD187" s="984"/>
      <c r="KPE187" s="984"/>
      <c r="KPF187" s="984"/>
      <c r="KPG187" s="984"/>
      <c r="KPH187" s="984"/>
      <c r="KPI187" s="984"/>
      <c r="KPJ187" s="984"/>
      <c r="KPK187" s="984"/>
      <c r="KPL187" s="984"/>
      <c r="KPM187" s="984"/>
      <c r="KPN187" s="984"/>
      <c r="KPO187" s="984"/>
      <c r="KPP187" s="984"/>
      <c r="KPQ187" s="984"/>
      <c r="KPR187" s="984"/>
      <c r="KPS187" s="984"/>
      <c r="KPT187" s="984"/>
      <c r="KPU187" s="984"/>
      <c r="KPV187" s="984"/>
      <c r="KPW187" s="984"/>
      <c r="KPX187" s="984"/>
      <c r="KPY187" s="984"/>
      <c r="KPZ187" s="984"/>
      <c r="KQA187" s="984"/>
      <c r="KQB187" s="984"/>
      <c r="KQC187" s="984"/>
      <c r="KQD187" s="984"/>
      <c r="KQE187" s="984"/>
      <c r="KQF187" s="984"/>
      <c r="KQG187" s="984"/>
      <c r="KQH187" s="984"/>
      <c r="KQI187" s="984"/>
      <c r="KQJ187" s="984"/>
      <c r="KQK187" s="984"/>
      <c r="KQL187" s="984"/>
      <c r="KQM187" s="984"/>
      <c r="KQN187" s="984"/>
      <c r="KQO187" s="984"/>
      <c r="KQP187" s="984"/>
      <c r="KQQ187" s="984"/>
      <c r="KQR187" s="984"/>
      <c r="KQS187" s="984"/>
      <c r="KQT187" s="984"/>
      <c r="KQU187" s="984"/>
      <c r="KQV187" s="984"/>
      <c r="KQW187" s="984"/>
      <c r="KQX187" s="984"/>
      <c r="KQY187" s="984"/>
      <c r="KQZ187" s="984"/>
      <c r="KRA187" s="984"/>
      <c r="KRB187" s="984"/>
      <c r="KRC187" s="984"/>
      <c r="KRD187" s="984"/>
      <c r="KRE187" s="984"/>
      <c r="KRF187" s="984"/>
      <c r="KRG187" s="984"/>
      <c r="KRH187" s="984"/>
      <c r="KRI187" s="984"/>
      <c r="KRJ187" s="984"/>
      <c r="KRK187" s="984"/>
      <c r="KRL187" s="984"/>
      <c r="KRM187" s="984"/>
      <c r="KRN187" s="984"/>
      <c r="KRO187" s="984"/>
      <c r="KRP187" s="984"/>
      <c r="KRQ187" s="984"/>
      <c r="KRR187" s="984"/>
      <c r="KRS187" s="984"/>
      <c r="KRT187" s="984"/>
      <c r="KRU187" s="984"/>
      <c r="KRV187" s="984"/>
      <c r="KRW187" s="984"/>
      <c r="KRX187" s="984"/>
      <c r="KRY187" s="984"/>
      <c r="KRZ187" s="984"/>
      <c r="KSA187" s="984"/>
      <c r="KSB187" s="984"/>
      <c r="KSC187" s="984"/>
      <c r="KSD187" s="984"/>
      <c r="KSE187" s="984"/>
      <c r="KSF187" s="984"/>
      <c r="KSG187" s="984"/>
      <c r="KSH187" s="984"/>
      <c r="KSI187" s="984"/>
      <c r="KSJ187" s="984"/>
      <c r="KSK187" s="984"/>
      <c r="KSL187" s="984"/>
      <c r="KSM187" s="984"/>
      <c r="KSN187" s="984"/>
      <c r="KSO187" s="984"/>
      <c r="KSP187" s="984"/>
      <c r="KSQ187" s="984"/>
      <c r="KSR187" s="984"/>
      <c r="KSS187" s="984"/>
      <c r="KST187" s="984"/>
      <c r="KSU187" s="984"/>
      <c r="KSV187" s="984"/>
      <c r="KSW187" s="984"/>
      <c r="KSX187" s="984"/>
      <c r="KSY187" s="984"/>
      <c r="KSZ187" s="984"/>
      <c r="KTA187" s="984"/>
      <c r="KTB187" s="984"/>
      <c r="KTC187" s="984"/>
      <c r="KTD187" s="984"/>
      <c r="KTE187" s="984"/>
      <c r="KTF187" s="984"/>
      <c r="KTG187" s="984"/>
      <c r="KTH187" s="984"/>
      <c r="KTI187" s="984"/>
      <c r="KTJ187" s="984"/>
      <c r="KTK187" s="984"/>
      <c r="KTL187" s="984"/>
      <c r="KTM187" s="984"/>
      <c r="KTN187" s="984"/>
      <c r="KTO187" s="984"/>
      <c r="KTP187" s="984"/>
      <c r="KTQ187" s="984"/>
      <c r="KTR187" s="984"/>
      <c r="KTS187" s="984"/>
      <c r="KTT187" s="984"/>
      <c r="KTU187" s="984"/>
      <c r="KTV187" s="984"/>
      <c r="KTW187" s="984"/>
      <c r="KTX187" s="984"/>
      <c r="KTY187" s="984"/>
      <c r="KTZ187" s="984"/>
      <c r="KUA187" s="984"/>
      <c r="KUB187" s="984"/>
      <c r="KUC187" s="984"/>
      <c r="KUD187" s="984"/>
      <c r="KUE187" s="984"/>
      <c r="KUF187" s="984"/>
      <c r="KUG187" s="984"/>
      <c r="KUH187" s="984"/>
      <c r="KUI187" s="984"/>
      <c r="KUJ187" s="984"/>
      <c r="KUK187" s="984"/>
      <c r="KUL187" s="984"/>
      <c r="KUM187" s="984"/>
      <c r="KUN187" s="984"/>
      <c r="KUO187" s="984"/>
      <c r="KUP187" s="984"/>
      <c r="KUQ187" s="984"/>
      <c r="KUR187" s="984"/>
      <c r="KUS187" s="984"/>
      <c r="KUT187" s="984"/>
      <c r="KUU187" s="984"/>
      <c r="KUV187" s="984"/>
      <c r="KUW187" s="984"/>
      <c r="KUX187" s="984"/>
      <c r="KUY187" s="984"/>
      <c r="KUZ187" s="984"/>
      <c r="KVA187" s="984"/>
      <c r="KVB187" s="984"/>
      <c r="KVC187" s="984"/>
      <c r="KVD187" s="984"/>
      <c r="KVE187" s="984"/>
      <c r="KVF187" s="984"/>
      <c r="KVG187" s="984"/>
      <c r="KVH187" s="984"/>
      <c r="KVI187" s="984"/>
      <c r="KVJ187" s="984"/>
      <c r="KVK187" s="984"/>
      <c r="KVL187" s="984"/>
      <c r="KVM187" s="984"/>
      <c r="KVN187" s="984"/>
      <c r="KVO187" s="984"/>
      <c r="KVP187" s="984"/>
      <c r="KVQ187" s="984"/>
      <c r="KVR187" s="984"/>
      <c r="KVS187" s="984"/>
      <c r="KVT187" s="984"/>
      <c r="KVU187" s="984"/>
      <c r="KVV187" s="984"/>
      <c r="KVW187" s="984"/>
      <c r="KVX187" s="984"/>
      <c r="KVY187" s="984"/>
      <c r="KVZ187" s="984"/>
      <c r="KWA187" s="984"/>
      <c r="KWB187" s="984"/>
      <c r="KWC187" s="984"/>
      <c r="KWD187" s="984"/>
      <c r="KWE187" s="984"/>
      <c r="KWF187" s="984"/>
      <c r="KWG187" s="984"/>
      <c r="KWH187" s="984"/>
      <c r="KWI187" s="984"/>
      <c r="KWJ187" s="984"/>
      <c r="KWK187" s="984"/>
      <c r="KWL187" s="984"/>
      <c r="KWM187" s="984"/>
      <c r="KWN187" s="984"/>
      <c r="KWO187" s="984"/>
      <c r="KWP187" s="984"/>
      <c r="KWQ187" s="984"/>
      <c r="KWR187" s="984"/>
      <c r="KWS187" s="984"/>
      <c r="KWT187" s="984"/>
      <c r="KWU187" s="984"/>
      <c r="KWV187" s="984"/>
      <c r="KWW187" s="984"/>
      <c r="KWX187" s="984"/>
      <c r="KWY187" s="984"/>
      <c r="KWZ187" s="984"/>
      <c r="KXA187" s="984"/>
      <c r="KXB187" s="984"/>
      <c r="KXC187" s="984"/>
      <c r="KXD187" s="984"/>
      <c r="KXE187" s="984"/>
      <c r="KXF187" s="984"/>
      <c r="KXG187" s="984"/>
      <c r="KXH187" s="984"/>
      <c r="KXI187" s="984"/>
      <c r="KXJ187" s="984"/>
      <c r="KXK187" s="984"/>
      <c r="KXL187" s="984"/>
      <c r="KXM187" s="984"/>
      <c r="KXN187" s="984"/>
      <c r="KXO187" s="984"/>
      <c r="KXP187" s="984"/>
      <c r="KXQ187" s="984"/>
      <c r="KXR187" s="984"/>
      <c r="KXS187" s="984"/>
      <c r="KXT187" s="984"/>
      <c r="KXU187" s="984"/>
      <c r="KXV187" s="984"/>
      <c r="KXW187" s="984"/>
      <c r="KXX187" s="984"/>
      <c r="KXY187" s="984"/>
      <c r="KXZ187" s="984"/>
      <c r="KYA187" s="984"/>
      <c r="KYB187" s="984"/>
      <c r="KYC187" s="984"/>
      <c r="KYD187" s="984"/>
      <c r="KYE187" s="984"/>
      <c r="KYF187" s="984"/>
      <c r="KYG187" s="984"/>
      <c r="KYH187" s="984"/>
      <c r="KYI187" s="984"/>
      <c r="KYJ187" s="984"/>
      <c r="KYK187" s="984"/>
      <c r="KYL187" s="984"/>
      <c r="KYM187" s="984"/>
      <c r="KYN187" s="984"/>
      <c r="KYO187" s="984"/>
      <c r="KYP187" s="984"/>
      <c r="KYQ187" s="984"/>
      <c r="KYR187" s="984"/>
      <c r="KYS187" s="984"/>
      <c r="KYT187" s="984"/>
      <c r="KYU187" s="984"/>
      <c r="KYV187" s="984"/>
      <c r="KYW187" s="984"/>
      <c r="KYX187" s="984"/>
      <c r="KYY187" s="984"/>
      <c r="KYZ187" s="984"/>
      <c r="KZA187" s="984"/>
      <c r="KZB187" s="984"/>
      <c r="KZC187" s="984"/>
      <c r="KZD187" s="984"/>
      <c r="KZE187" s="984"/>
      <c r="KZF187" s="984"/>
      <c r="KZG187" s="984"/>
      <c r="KZH187" s="984"/>
      <c r="KZI187" s="984"/>
      <c r="KZJ187" s="984"/>
      <c r="KZK187" s="984"/>
      <c r="KZL187" s="984"/>
      <c r="KZM187" s="984"/>
      <c r="KZN187" s="984"/>
      <c r="KZO187" s="984"/>
      <c r="KZP187" s="984"/>
      <c r="KZQ187" s="984"/>
      <c r="KZR187" s="984"/>
      <c r="KZS187" s="984"/>
      <c r="KZT187" s="984"/>
      <c r="KZU187" s="984"/>
      <c r="KZV187" s="984"/>
      <c r="KZW187" s="984"/>
      <c r="KZX187" s="984"/>
      <c r="KZY187" s="984"/>
      <c r="KZZ187" s="984"/>
      <c r="LAA187" s="984"/>
      <c r="LAB187" s="984"/>
      <c r="LAC187" s="984"/>
      <c r="LAD187" s="984"/>
      <c r="LAE187" s="984"/>
      <c r="LAF187" s="984"/>
      <c r="LAG187" s="984"/>
      <c r="LAH187" s="984"/>
      <c r="LAI187" s="984"/>
      <c r="LAJ187" s="984"/>
      <c r="LAK187" s="984"/>
      <c r="LAL187" s="984"/>
      <c r="LAM187" s="984"/>
      <c r="LAN187" s="984"/>
      <c r="LAO187" s="984"/>
      <c r="LAP187" s="984"/>
      <c r="LAQ187" s="984"/>
      <c r="LAR187" s="984"/>
      <c r="LAS187" s="984"/>
      <c r="LAT187" s="984"/>
      <c r="LAU187" s="984"/>
      <c r="LAV187" s="984"/>
      <c r="LAW187" s="984"/>
      <c r="LAX187" s="984"/>
      <c r="LAY187" s="984"/>
      <c r="LAZ187" s="984"/>
      <c r="LBA187" s="984"/>
      <c r="LBB187" s="984"/>
      <c r="LBC187" s="984"/>
      <c r="LBD187" s="984"/>
      <c r="LBE187" s="984"/>
      <c r="LBF187" s="984"/>
      <c r="LBG187" s="984"/>
      <c r="LBH187" s="984"/>
      <c r="LBI187" s="984"/>
      <c r="LBJ187" s="984"/>
      <c r="LBK187" s="984"/>
      <c r="LBL187" s="984"/>
      <c r="LBM187" s="984"/>
      <c r="LBN187" s="984"/>
      <c r="LBO187" s="984"/>
      <c r="LBP187" s="984"/>
      <c r="LBQ187" s="984"/>
      <c r="LBR187" s="984"/>
      <c r="LBS187" s="984"/>
      <c r="LBT187" s="984"/>
      <c r="LBU187" s="984"/>
      <c r="LBV187" s="984"/>
      <c r="LBW187" s="984"/>
      <c r="LBX187" s="984"/>
      <c r="LBY187" s="984"/>
      <c r="LBZ187" s="984"/>
      <c r="LCA187" s="984"/>
      <c r="LCB187" s="984"/>
      <c r="LCC187" s="984"/>
      <c r="LCD187" s="984"/>
      <c r="LCE187" s="984"/>
      <c r="LCF187" s="984"/>
      <c r="LCG187" s="984"/>
      <c r="LCH187" s="984"/>
      <c r="LCI187" s="984"/>
      <c r="LCJ187" s="984"/>
      <c r="LCK187" s="984"/>
      <c r="LCL187" s="984"/>
      <c r="LCM187" s="984"/>
      <c r="LCN187" s="984"/>
      <c r="LCO187" s="984"/>
      <c r="LCP187" s="984"/>
      <c r="LCQ187" s="984"/>
      <c r="LCR187" s="984"/>
      <c r="LCS187" s="984"/>
      <c r="LCT187" s="984"/>
      <c r="LCU187" s="984"/>
      <c r="LCV187" s="984"/>
      <c r="LCW187" s="984"/>
      <c r="LCX187" s="984"/>
      <c r="LCY187" s="984"/>
      <c r="LCZ187" s="984"/>
      <c r="LDA187" s="984"/>
      <c r="LDB187" s="984"/>
      <c r="LDC187" s="984"/>
      <c r="LDD187" s="984"/>
      <c r="LDE187" s="984"/>
      <c r="LDF187" s="984"/>
      <c r="LDG187" s="984"/>
      <c r="LDH187" s="984"/>
      <c r="LDI187" s="984"/>
      <c r="LDJ187" s="984"/>
      <c r="LDK187" s="984"/>
      <c r="LDL187" s="984"/>
      <c r="LDM187" s="984"/>
      <c r="LDN187" s="984"/>
      <c r="LDO187" s="984"/>
      <c r="LDP187" s="984"/>
      <c r="LDQ187" s="984"/>
      <c r="LDR187" s="984"/>
      <c r="LDS187" s="984"/>
      <c r="LDT187" s="984"/>
      <c r="LDU187" s="984"/>
      <c r="LDV187" s="984"/>
      <c r="LDW187" s="984"/>
      <c r="LDX187" s="984"/>
      <c r="LDY187" s="984"/>
      <c r="LDZ187" s="984"/>
      <c r="LEA187" s="984"/>
      <c r="LEB187" s="984"/>
      <c r="LEC187" s="984"/>
      <c r="LED187" s="984"/>
      <c r="LEE187" s="984"/>
      <c r="LEF187" s="984"/>
      <c r="LEG187" s="984"/>
      <c r="LEH187" s="984"/>
      <c r="LEI187" s="984"/>
      <c r="LEJ187" s="984"/>
      <c r="LEK187" s="984"/>
      <c r="LEL187" s="984"/>
      <c r="LEM187" s="984"/>
      <c r="LEN187" s="984"/>
      <c r="LEO187" s="984"/>
      <c r="LEP187" s="984"/>
      <c r="LEQ187" s="984"/>
      <c r="LER187" s="984"/>
      <c r="LES187" s="984"/>
      <c r="LET187" s="984"/>
      <c r="LEU187" s="984"/>
      <c r="LEV187" s="984"/>
      <c r="LEW187" s="984"/>
      <c r="LEX187" s="984"/>
      <c r="LEY187" s="984"/>
      <c r="LEZ187" s="984"/>
      <c r="LFA187" s="984"/>
      <c r="LFB187" s="984"/>
      <c r="LFC187" s="984"/>
      <c r="LFD187" s="984"/>
      <c r="LFE187" s="984"/>
      <c r="LFF187" s="984"/>
      <c r="LFG187" s="984"/>
      <c r="LFH187" s="984"/>
      <c r="LFI187" s="984"/>
      <c r="LFJ187" s="984"/>
      <c r="LFK187" s="984"/>
      <c r="LFL187" s="984"/>
      <c r="LFM187" s="984"/>
      <c r="LFN187" s="984"/>
      <c r="LFO187" s="984"/>
      <c r="LFP187" s="984"/>
      <c r="LFQ187" s="984"/>
      <c r="LFR187" s="984"/>
      <c r="LFS187" s="984"/>
      <c r="LFT187" s="984"/>
      <c r="LFU187" s="984"/>
      <c r="LFV187" s="984"/>
      <c r="LFW187" s="984"/>
      <c r="LFX187" s="984"/>
      <c r="LFY187" s="984"/>
      <c r="LFZ187" s="984"/>
      <c r="LGA187" s="984"/>
      <c r="LGB187" s="984"/>
      <c r="LGC187" s="984"/>
      <c r="LGD187" s="984"/>
      <c r="LGE187" s="984"/>
      <c r="LGF187" s="984"/>
      <c r="LGG187" s="984"/>
      <c r="LGH187" s="984"/>
      <c r="LGI187" s="984"/>
      <c r="LGJ187" s="984"/>
      <c r="LGK187" s="984"/>
      <c r="LGL187" s="984"/>
      <c r="LGM187" s="984"/>
      <c r="LGN187" s="984"/>
      <c r="LGO187" s="984"/>
      <c r="LGP187" s="984"/>
      <c r="LGQ187" s="984"/>
      <c r="LGR187" s="984"/>
      <c r="LGS187" s="984"/>
      <c r="LGT187" s="984"/>
      <c r="LGU187" s="984"/>
      <c r="LGV187" s="984"/>
      <c r="LGW187" s="984"/>
      <c r="LGX187" s="984"/>
      <c r="LGY187" s="984"/>
      <c r="LGZ187" s="984"/>
      <c r="LHA187" s="984"/>
      <c r="LHB187" s="984"/>
      <c r="LHC187" s="984"/>
      <c r="LHD187" s="984"/>
      <c r="LHE187" s="984"/>
      <c r="LHF187" s="984"/>
      <c r="LHG187" s="984"/>
      <c r="LHH187" s="984"/>
      <c r="LHI187" s="984"/>
      <c r="LHJ187" s="984"/>
      <c r="LHK187" s="984"/>
      <c r="LHL187" s="984"/>
      <c r="LHM187" s="984"/>
      <c r="LHN187" s="984"/>
      <c r="LHO187" s="984"/>
      <c r="LHP187" s="984"/>
      <c r="LHQ187" s="984"/>
      <c r="LHR187" s="984"/>
      <c r="LHS187" s="984"/>
      <c r="LHT187" s="984"/>
      <c r="LHU187" s="984"/>
      <c r="LHV187" s="984"/>
      <c r="LHW187" s="984"/>
      <c r="LHX187" s="984"/>
      <c r="LHY187" s="984"/>
      <c r="LHZ187" s="984"/>
      <c r="LIA187" s="984"/>
      <c r="LIB187" s="984"/>
      <c r="LIC187" s="984"/>
      <c r="LID187" s="984"/>
      <c r="LIE187" s="984"/>
      <c r="LIF187" s="984"/>
      <c r="LIG187" s="984"/>
      <c r="LIH187" s="984"/>
      <c r="LII187" s="984"/>
      <c r="LIJ187" s="984"/>
      <c r="LIK187" s="984"/>
      <c r="LIL187" s="984"/>
      <c r="LIM187" s="984"/>
      <c r="LIN187" s="984"/>
      <c r="LIO187" s="984"/>
      <c r="LIP187" s="984"/>
      <c r="LIQ187" s="984"/>
      <c r="LIR187" s="984"/>
      <c r="LIS187" s="984"/>
      <c r="LIT187" s="984"/>
      <c r="LIU187" s="984"/>
      <c r="LIV187" s="984"/>
      <c r="LIW187" s="984"/>
      <c r="LIX187" s="984"/>
      <c r="LIY187" s="984"/>
      <c r="LIZ187" s="984"/>
      <c r="LJA187" s="984"/>
      <c r="LJB187" s="984"/>
      <c r="LJC187" s="984"/>
      <c r="LJD187" s="984"/>
      <c r="LJE187" s="984"/>
      <c r="LJF187" s="984"/>
      <c r="LJG187" s="984"/>
      <c r="LJH187" s="984"/>
      <c r="LJI187" s="984"/>
      <c r="LJJ187" s="984"/>
      <c r="LJK187" s="984"/>
      <c r="LJL187" s="984"/>
      <c r="LJM187" s="984"/>
      <c r="LJN187" s="984"/>
      <c r="LJO187" s="984"/>
      <c r="LJP187" s="984"/>
      <c r="LJQ187" s="984"/>
      <c r="LJR187" s="984"/>
      <c r="LJS187" s="984"/>
      <c r="LJT187" s="984"/>
      <c r="LJU187" s="984"/>
      <c r="LJV187" s="984"/>
      <c r="LJW187" s="984"/>
      <c r="LJX187" s="984"/>
      <c r="LJY187" s="984"/>
      <c r="LJZ187" s="984"/>
      <c r="LKA187" s="984"/>
      <c r="LKB187" s="984"/>
      <c r="LKC187" s="984"/>
      <c r="LKD187" s="984"/>
      <c r="LKE187" s="984"/>
      <c r="LKF187" s="984"/>
      <c r="LKG187" s="984"/>
      <c r="LKH187" s="984"/>
      <c r="LKI187" s="984"/>
      <c r="LKJ187" s="984"/>
      <c r="LKK187" s="984"/>
      <c r="LKL187" s="984"/>
      <c r="LKM187" s="984"/>
      <c r="LKN187" s="984"/>
      <c r="LKO187" s="984"/>
      <c r="LKP187" s="984"/>
      <c r="LKQ187" s="984"/>
      <c r="LKR187" s="984"/>
      <c r="LKS187" s="984"/>
      <c r="LKT187" s="984"/>
      <c r="LKU187" s="984"/>
      <c r="LKV187" s="984"/>
      <c r="LKW187" s="984"/>
      <c r="LKX187" s="984"/>
      <c r="LKY187" s="984"/>
      <c r="LKZ187" s="984"/>
      <c r="LLA187" s="984"/>
      <c r="LLB187" s="984"/>
      <c r="LLC187" s="984"/>
      <c r="LLD187" s="984"/>
      <c r="LLE187" s="984"/>
      <c r="LLF187" s="984"/>
      <c r="LLG187" s="984"/>
      <c r="LLH187" s="984"/>
      <c r="LLI187" s="984"/>
      <c r="LLJ187" s="984"/>
      <c r="LLK187" s="984"/>
      <c r="LLL187" s="984"/>
      <c r="LLM187" s="984"/>
      <c r="LLN187" s="984"/>
      <c r="LLO187" s="984"/>
      <c r="LLP187" s="984"/>
      <c r="LLQ187" s="984"/>
      <c r="LLR187" s="984"/>
      <c r="LLS187" s="984"/>
      <c r="LLT187" s="984"/>
      <c r="LLU187" s="984"/>
      <c r="LLV187" s="984"/>
      <c r="LLW187" s="984"/>
      <c r="LLX187" s="984"/>
      <c r="LLY187" s="984"/>
      <c r="LLZ187" s="984"/>
      <c r="LMA187" s="984"/>
      <c r="LMB187" s="984"/>
      <c r="LMC187" s="984"/>
      <c r="LMD187" s="984"/>
      <c r="LME187" s="984"/>
      <c r="LMF187" s="984"/>
      <c r="LMG187" s="984"/>
      <c r="LMH187" s="984"/>
      <c r="LMI187" s="984"/>
      <c r="LMJ187" s="984"/>
      <c r="LMK187" s="984"/>
      <c r="LML187" s="984"/>
      <c r="LMM187" s="984"/>
      <c r="LMN187" s="984"/>
      <c r="LMO187" s="984"/>
      <c r="LMP187" s="984"/>
      <c r="LMQ187" s="984"/>
      <c r="LMR187" s="984"/>
      <c r="LMS187" s="984"/>
      <c r="LMT187" s="984"/>
      <c r="LMU187" s="984"/>
      <c r="LMV187" s="984"/>
      <c r="LMW187" s="984"/>
      <c r="LMX187" s="984"/>
      <c r="LMY187" s="984"/>
      <c r="LMZ187" s="984"/>
      <c r="LNA187" s="984"/>
      <c r="LNB187" s="984"/>
      <c r="LNC187" s="984"/>
      <c r="LND187" s="984"/>
      <c r="LNE187" s="984"/>
      <c r="LNF187" s="984"/>
      <c r="LNG187" s="984"/>
      <c r="LNH187" s="984"/>
      <c r="LNI187" s="984"/>
      <c r="LNJ187" s="984"/>
      <c r="LNK187" s="984"/>
      <c r="LNL187" s="984"/>
      <c r="LNM187" s="984"/>
      <c r="LNN187" s="984"/>
      <c r="LNO187" s="984"/>
      <c r="LNP187" s="984"/>
      <c r="LNQ187" s="984"/>
      <c r="LNR187" s="984"/>
      <c r="LNS187" s="984"/>
      <c r="LNT187" s="984"/>
      <c r="LNU187" s="984"/>
      <c r="LNV187" s="984"/>
      <c r="LNW187" s="984"/>
      <c r="LNX187" s="984"/>
      <c r="LNY187" s="984"/>
      <c r="LNZ187" s="984"/>
      <c r="LOA187" s="984"/>
      <c r="LOB187" s="984"/>
      <c r="LOC187" s="984"/>
      <c r="LOD187" s="984"/>
      <c r="LOE187" s="984"/>
      <c r="LOF187" s="984"/>
      <c r="LOG187" s="984"/>
      <c r="LOH187" s="984"/>
      <c r="LOI187" s="984"/>
      <c r="LOJ187" s="984"/>
      <c r="LOK187" s="984"/>
      <c r="LOL187" s="984"/>
      <c r="LOM187" s="984"/>
      <c r="LON187" s="984"/>
      <c r="LOO187" s="984"/>
      <c r="LOP187" s="984"/>
      <c r="LOQ187" s="984"/>
      <c r="LOR187" s="984"/>
      <c r="LOS187" s="984"/>
      <c r="LOT187" s="984"/>
      <c r="LOU187" s="984"/>
      <c r="LOV187" s="984"/>
      <c r="LOW187" s="984"/>
      <c r="LOX187" s="984"/>
      <c r="LOY187" s="984"/>
      <c r="LOZ187" s="984"/>
      <c r="LPA187" s="984"/>
      <c r="LPB187" s="984"/>
      <c r="LPC187" s="984"/>
      <c r="LPD187" s="984"/>
      <c r="LPE187" s="984"/>
      <c r="LPF187" s="984"/>
      <c r="LPG187" s="984"/>
      <c r="LPH187" s="984"/>
      <c r="LPI187" s="984"/>
      <c r="LPJ187" s="984"/>
      <c r="LPK187" s="984"/>
      <c r="LPL187" s="984"/>
      <c r="LPM187" s="984"/>
      <c r="LPN187" s="984"/>
      <c r="LPO187" s="984"/>
      <c r="LPP187" s="984"/>
      <c r="LPQ187" s="984"/>
      <c r="LPR187" s="984"/>
      <c r="LPS187" s="984"/>
      <c r="LPT187" s="984"/>
      <c r="LPU187" s="984"/>
      <c r="LPV187" s="984"/>
      <c r="LPW187" s="984"/>
      <c r="LPX187" s="984"/>
      <c r="LPY187" s="984"/>
      <c r="LPZ187" s="984"/>
      <c r="LQA187" s="984"/>
      <c r="LQB187" s="984"/>
      <c r="LQC187" s="984"/>
      <c r="LQD187" s="984"/>
      <c r="LQE187" s="984"/>
      <c r="LQF187" s="984"/>
      <c r="LQG187" s="984"/>
      <c r="LQH187" s="984"/>
      <c r="LQI187" s="984"/>
      <c r="LQJ187" s="984"/>
      <c r="LQK187" s="984"/>
      <c r="LQL187" s="984"/>
      <c r="LQM187" s="984"/>
      <c r="LQN187" s="984"/>
      <c r="LQO187" s="984"/>
      <c r="LQP187" s="984"/>
      <c r="LQQ187" s="984"/>
      <c r="LQR187" s="984"/>
      <c r="LQS187" s="984"/>
      <c r="LQT187" s="984"/>
      <c r="LQU187" s="984"/>
      <c r="LQV187" s="984"/>
      <c r="LQW187" s="984"/>
      <c r="LQX187" s="984"/>
      <c r="LQY187" s="984"/>
      <c r="LQZ187" s="984"/>
      <c r="LRA187" s="984"/>
      <c r="LRB187" s="984"/>
      <c r="LRC187" s="984"/>
      <c r="LRD187" s="984"/>
      <c r="LRE187" s="984"/>
      <c r="LRF187" s="984"/>
      <c r="LRG187" s="984"/>
      <c r="LRH187" s="984"/>
      <c r="LRI187" s="984"/>
      <c r="LRJ187" s="984"/>
      <c r="LRK187" s="984"/>
      <c r="LRL187" s="984"/>
      <c r="LRM187" s="984"/>
      <c r="LRN187" s="984"/>
      <c r="LRO187" s="984"/>
      <c r="LRP187" s="984"/>
      <c r="LRQ187" s="984"/>
      <c r="LRR187" s="984"/>
      <c r="LRS187" s="984"/>
      <c r="LRT187" s="984"/>
      <c r="LRU187" s="984"/>
      <c r="LRV187" s="984"/>
      <c r="LRW187" s="984"/>
      <c r="LRX187" s="984"/>
      <c r="LRY187" s="984"/>
      <c r="LRZ187" s="984"/>
      <c r="LSA187" s="984"/>
      <c r="LSB187" s="984"/>
      <c r="LSC187" s="984"/>
      <c r="LSD187" s="984"/>
      <c r="LSE187" s="984"/>
      <c r="LSF187" s="984"/>
      <c r="LSG187" s="984"/>
      <c r="LSH187" s="984"/>
      <c r="LSI187" s="984"/>
      <c r="LSJ187" s="984"/>
      <c r="LSK187" s="984"/>
      <c r="LSL187" s="984"/>
      <c r="LSM187" s="984"/>
      <c r="LSN187" s="984"/>
      <c r="LSO187" s="984"/>
      <c r="LSP187" s="984"/>
      <c r="LSQ187" s="984"/>
      <c r="LSR187" s="984"/>
      <c r="LSS187" s="984"/>
      <c r="LST187" s="984"/>
      <c r="LSU187" s="984"/>
      <c r="LSV187" s="984"/>
      <c r="LSW187" s="984"/>
      <c r="LSX187" s="984"/>
      <c r="LSY187" s="984"/>
      <c r="LSZ187" s="984"/>
      <c r="LTA187" s="984"/>
      <c r="LTB187" s="984"/>
      <c r="LTC187" s="984"/>
      <c r="LTD187" s="984"/>
      <c r="LTE187" s="984"/>
      <c r="LTF187" s="984"/>
      <c r="LTG187" s="984"/>
      <c r="LTH187" s="984"/>
      <c r="LTI187" s="984"/>
      <c r="LTJ187" s="984"/>
      <c r="LTK187" s="984"/>
      <c r="LTL187" s="984"/>
      <c r="LTM187" s="984"/>
      <c r="LTN187" s="984"/>
      <c r="LTO187" s="984"/>
      <c r="LTP187" s="984"/>
      <c r="LTQ187" s="984"/>
      <c r="LTR187" s="984"/>
      <c r="LTS187" s="984"/>
      <c r="LTT187" s="984"/>
      <c r="LTU187" s="984"/>
      <c r="LTV187" s="984"/>
      <c r="LTW187" s="984"/>
      <c r="LTX187" s="984"/>
      <c r="LTY187" s="984"/>
      <c r="LTZ187" s="984"/>
      <c r="LUA187" s="984"/>
      <c r="LUB187" s="984"/>
      <c r="LUC187" s="984"/>
      <c r="LUD187" s="984"/>
      <c r="LUE187" s="984"/>
      <c r="LUF187" s="984"/>
      <c r="LUG187" s="984"/>
      <c r="LUH187" s="984"/>
      <c r="LUI187" s="984"/>
      <c r="LUJ187" s="984"/>
      <c r="LUK187" s="984"/>
      <c r="LUL187" s="984"/>
      <c r="LUM187" s="984"/>
      <c r="LUN187" s="984"/>
      <c r="LUO187" s="984"/>
      <c r="LUP187" s="984"/>
      <c r="LUQ187" s="984"/>
      <c r="LUR187" s="984"/>
      <c r="LUS187" s="984"/>
      <c r="LUT187" s="984"/>
      <c r="LUU187" s="984"/>
      <c r="LUV187" s="984"/>
      <c r="LUW187" s="984"/>
      <c r="LUX187" s="984"/>
      <c r="LUY187" s="984"/>
      <c r="LUZ187" s="984"/>
      <c r="LVA187" s="984"/>
      <c r="LVB187" s="984"/>
      <c r="LVC187" s="984"/>
      <c r="LVD187" s="984"/>
      <c r="LVE187" s="984"/>
      <c r="LVF187" s="984"/>
      <c r="LVG187" s="984"/>
      <c r="LVH187" s="984"/>
      <c r="LVI187" s="984"/>
      <c r="LVJ187" s="984"/>
      <c r="LVK187" s="984"/>
      <c r="LVL187" s="984"/>
      <c r="LVM187" s="984"/>
      <c r="LVN187" s="984"/>
      <c r="LVO187" s="984"/>
      <c r="LVP187" s="984"/>
      <c r="LVQ187" s="984"/>
      <c r="LVR187" s="984"/>
      <c r="LVS187" s="984"/>
      <c r="LVT187" s="984"/>
      <c r="LVU187" s="984"/>
      <c r="LVV187" s="984"/>
      <c r="LVW187" s="984"/>
      <c r="LVX187" s="984"/>
      <c r="LVY187" s="984"/>
      <c r="LVZ187" s="984"/>
      <c r="LWA187" s="984"/>
      <c r="LWB187" s="984"/>
      <c r="LWC187" s="984"/>
      <c r="LWD187" s="984"/>
      <c r="LWE187" s="984"/>
      <c r="LWF187" s="984"/>
      <c r="LWG187" s="984"/>
      <c r="LWH187" s="984"/>
      <c r="LWI187" s="984"/>
      <c r="LWJ187" s="984"/>
      <c r="LWK187" s="984"/>
      <c r="LWL187" s="984"/>
      <c r="LWM187" s="984"/>
      <c r="LWN187" s="984"/>
      <c r="LWO187" s="984"/>
      <c r="LWP187" s="984"/>
      <c r="LWQ187" s="984"/>
      <c r="LWR187" s="984"/>
      <c r="LWS187" s="984"/>
      <c r="LWT187" s="984"/>
      <c r="LWU187" s="984"/>
      <c r="LWV187" s="984"/>
      <c r="LWW187" s="984"/>
      <c r="LWX187" s="984"/>
      <c r="LWY187" s="984"/>
      <c r="LWZ187" s="984"/>
      <c r="LXA187" s="984"/>
      <c r="LXB187" s="984"/>
      <c r="LXC187" s="984"/>
      <c r="LXD187" s="984"/>
      <c r="LXE187" s="984"/>
      <c r="LXF187" s="984"/>
      <c r="LXG187" s="984"/>
      <c r="LXH187" s="984"/>
      <c r="LXI187" s="984"/>
      <c r="LXJ187" s="984"/>
      <c r="LXK187" s="984"/>
      <c r="LXL187" s="984"/>
      <c r="LXM187" s="984"/>
      <c r="LXN187" s="984"/>
      <c r="LXO187" s="984"/>
      <c r="LXP187" s="984"/>
      <c r="LXQ187" s="984"/>
      <c r="LXR187" s="984"/>
      <c r="LXS187" s="984"/>
      <c r="LXT187" s="984"/>
      <c r="LXU187" s="984"/>
      <c r="LXV187" s="984"/>
      <c r="LXW187" s="984"/>
      <c r="LXX187" s="984"/>
      <c r="LXY187" s="984"/>
      <c r="LXZ187" s="984"/>
      <c r="LYA187" s="984"/>
      <c r="LYB187" s="984"/>
      <c r="LYC187" s="984"/>
      <c r="LYD187" s="984"/>
      <c r="LYE187" s="984"/>
      <c r="LYF187" s="984"/>
      <c r="LYG187" s="984"/>
      <c r="LYH187" s="984"/>
      <c r="LYI187" s="984"/>
      <c r="LYJ187" s="984"/>
      <c r="LYK187" s="984"/>
      <c r="LYL187" s="984"/>
      <c r="LYM187" s="984"/>
      <c r="LYN187" s="984"/>
      <c r="LYO187" s="984"/>
      <c r="LYP187" s="984"/>
      <c r="LYQ187" s="984"/>
      <c r="LYR187" s="984"/>
      <c r="LYS187" s="984"/>
      <c r="LYT187" s="984"/>
      <c r="LYU187" s="984"/>
      <c r="LYV187" s="984"/>
      <c r="LYW187" s="984"/>
      <c r="LYX187" s="984"/>
      <c r="LYY187" s="984"/>
      <c r="LYZ187" s="984"/>
      <c r="LZA187" s="984"/>
      <c r="LZB187" s="984"/>
      <c r="LZC187" s="984"/>
      <c r="LZD187" s="984"/>
      <c r="LZE187" s="984"/>
      <c r="LZF187" s="984"/>
      <c r="LZG187" s="984"/>
      <c r="LZH187" s="984"/>
      <c r="LZI187" s="984"/>
      <c r="LZJ187" s="984"/>
      <c r="LZK187" s="984"/>
      <c r="LZL187" s="984"/>
      <c r="LZM187" s="984"/>
      <c r="LZN187" s="984"/>
      <c r="LZO187" s="984"/>
      <c r="LZP187" s="984"/>
      <c r="LZQ187" s="984"/>
      <c r="LZR187" s="984"/>
      <c r="LZS187" s="984"/>
      <c r="LZT187" s="984"/>
      <c r="LZU187" s="984"/>
      <c r="LZV187" s="984"/>
      <c r="LZW187" s="984"/>
      <c r="LZX187" s="984"/>
      <c r="LZY187" s="984"/>
      <c r="LZZ187" s="984"/>
      <c r="MAA187" s="984"/>
      <c r="MAB187" s="984"/>
      <c r="MAC187" s="984"/>
      <c r="MAD187" s="984"/>
      <c r="MAE187" s="984"/>
      <c r="MAF187" s="984"/>
      <c r="MAG187" s="984"/>
      <c r="MAH187" s="984"/>
      <c r="MAI187" s="984"/>
      <c r="MAJ187" s="984"/>
      <c r="MAK187" s="984"/>
      <c r="MAL187" s="984"/>
      <c r="MAM187" s="984"/>
      <c r="MAN187" s="984"/>
      <c r="MAO187" s="984"/>
      <c r="MAP187" s="984"/>
      <c r="MAQ187" s="984"/>
      <c r="MAR187" s="984"/>
      <c r="MAS187" s="984"/>
      <c r="MAT187" s="984"/>
      <c r="MAU187" s="984"/>
      <c r="MAV187" s="984"/>
      <c r="MAW187" s="984"/>
      <c r="MAX187" s="984"/>
      <c r="MAY187" s="984"/>
      <c r="MAZ187" s="984"/>
      <c r="MBA187" s="984"/>
      <c r="MBB187" s="984"/>
      <c r="MBC187" s="984"/>
      <c r="MBD187" s="984"/>
      <c r="MBE187" s="984"/>
      <c r="MBF187" s="984"/>
      <c r="MBG187" s="984"/>
      <c r="MBH187" s="984"/>
      <c r="MBI187" s="984"/>
      <c r="MBJ187" s="984"/>
      <c r="MBK187" s="984"/>
      <c r="MBL187" s="984"/>
      <c r="MBM187" s="984"/>
      <c r="MBN187" s="984"/>
      <c r="MBO187" s="984"/>
      <c r="MBP187" s="984"/>
      <c r="MBQ187" s="984"/>
      <c r="MBR187" s="984"/>
      <c r="MBS187" s="984"/>
      <c r="MBT187" s="984"/>
      <c r="MBU187" s="984"/>
      <c r="MBV187" s="984"/>
      <c r="MBW187" s="984"/>
      <c r="MBX187" s="984"/>
      <c r="MBY187" s="984"/>
      <c r="MBZ187" s="984"/>
      <c r="MCA187" s="984"/>
      <c r="MCB187" s="984"/>
      <c r="MCC187" s="984"/>
      <c r="MCD187" s="984"/>
      <c r="MCE187" s="984"/>
      <c r="MCF187" s="984"/>
      <c r="MCG187" s="984"/>
      <c r="MCH187" s="984"/>
      <c r="MCI187" s="984"/>
      <c r="MCJ187" s="984"/>
      <c r="MCK187" s="984"/>
      <c r="MCL187" s="984"/>
      <c r="MCM187" s="984"/>
      <c r="MCN187" s="984"/>
      <c r="MCO187" s="984"/>
      <c r="MCP187" s="984"/>
      <c r="MCQ187" s="984"/>
      <c r="MCR187" s="984"/>
      <c r="MCS187" s="984"/>
      <c r="MCT187" s="984"/>
      <c r="MCU187" s="984"/>
      <c r="MCV187" s="984"/>
      <c r="MCW187" s="984"/>
      <c r="MCX187" s="984"/>
      <c r="MCY187" s="984"/>
      <c r="MCZ187" s="984"/>
      <c r="MDA187" s="984"/>
      <c r="MDB187" s="984"/>
      <c r="MDC187" s="984"/>
      <c r="MDD187" s="984"/>
      <c r="MDE187" s="984"/>
      <c r="MDF187" s="984"/>
      <c r="MDG187" s="984"/>
      <c r="MDH187" s="984"/>
      <c r="MDI187" s="984"/>
      <c r="MDJ187" s="984"/>
      <c r="MDK187" s="984"/>
      <c r="MDL187" s="984"/>
      <c r="MDM187" s="984"/>
      <c r="MDN187" s="984"/>
      <c r="MDO187" s="984"/>
      <c r="MDP187" s="984"/>
      <c r="MDQ187" s="984"/>
      <c r="MDR187" s="984"/>
      <c r="MDS187" s="984"/>
      <c r="MDT187" s="984"/>
      <c r="MDU187" s="984"/>
      <c r="MDV187" s="984"/>
      <c r="MDW187" s="984"/>
      <c r="MDX187" s="984"/>
      <c r="MDY187" s="984"/>
      <c r="MDZ187" s="984"/>
      <c r="MEA187" s="984"/>
      <c r="MEB187" s="984"/>
      <c r="MEC187" s="984"/>
      <c r="MED187" s="984"/>
      <c r="MEE187" s="984"/>
      <c r="MEF187" s="984"/>
      <c r="MEG187" s="984"/>
      <c r="MEH187" s="984"/>
      <c r="MEI187" s="984"/>
      <c r="MEJ187" s="984"/>
      <c r="MEK187" s="984"/>
      <c r="MEL187" s="984"/>
      <c r="MEM187" s="984"/>
      <c r="MEN187" s="984"/>
      <c r="MEO187" s="984"/>
      <c r="MEP187" s="984"/>
      <c r="MEQ187" s="984"/>
      <c r="MER187" s="984"/>
      <c r="MES187" s="984"/>
      <c r="MET187" s="984"/>
      <c r="MEU187" s="984"/>
      <c r="MEV187" s="984"/>
      <c r="MEW187" s="984"/>
      <c r="MEX187" s="984"/>
      <c r="MEY187" s="984"/>
      <c r="MEZ187" s="984"/>
      <c r="MFA187" s="984"/>
      <c r="MFB187" s="984"/>
      <c r="MFC187" s="984"/>
      <c r="MFD187" s="984"/>
      <c r="MFE187" s="984"/>
      <c r="MFF187" s="984"/>
      <c r="MFG187" s="984"/>
      <c r="MFH187" s="984"/>
      <c r="MFI187" s="984"/>
      <c r="MFJ187" s="984"/>
      <c r="MFK187" s="984"/>
      <c r="MFL187" s="984"/>
      <c r="MFM187" s="984"/>
      <c r="MFN187" s="984"/>
      <c r="MFO187" s="984"/>
      <c r="MFP187" s="984"/>
      <c r="MFQ187" s="984"/>
      <c r="MFR187" s="984"/>
      <c r="MFS187" s="984"/>
      <c r="MFT187" s="984"/>
      <c r="MFU187" s="984"/>
      <c r="MFV187" s="984"/>
      <c r="MFW187" s="984"/>
      <c r="MFX187" s="984"/>
      <c r="MFY187" s="984"/>
      <c r="MFZ187" s="984"/>
      <c r="MGA187" s="984"/>
      <c r="MGB187" s="984"/>
      <c r="MGC187" s="984"/>
      <c r="MGD187" s="984"/>
      <c r="MGE187" s="984"/>
      <c r="MGF187" s="984"/>
      <c r="MGG187" s="984"/>
      <c r="MGH187" s="984"/>
      <c r="MGI187" s="984"/>
      <c r="MGJ187" s="984"/>
      <c r="MGK187" s="984"/>
      <c r="MGL187" s="984"/>
      <c r="MGM187" s="984"/>
      <c r="MGN187" s="984"/>
      <c r="MGO187" s="984"/>
      <c r="MGP187" s="984"/>
      <c r="MGQ187" s="984"/>
      <c r="MGR187" s="984"/>
      <c r="MGS187" s="984"/>
      <c r="MGT187" s="984"/>
      <c r="MGU187" s="984"/>
      <c r="MGV187" s="984"/>
      <c r="MGW187" s="984"/>
      <c r="MGX187" s="984"/>
      <c r="MGY187" s="984"/>
      <c r="MGZ187" s="984"/>
      <c r="MHA187" s="984"/>
      <c r="MHB187" s="984"/>
      <c r="MHC187" s="984"/>
      <c r="MHD187" s="984"/>
      <c r="MHE187" s="984"/>
      <c r="MHF187" s="984"/>
      <c r="MHG187" s="984"/>
      <c r="MHH187" s="984"/>
      <c r="MHI187" s="984"/>
      <c r="MHJ187" s="984"/>
      <c r="MHK187" s="984"/>
      <c r="MHL187" s="984"/>
      <c r="MHM187" s="984"/>
      <c r="MHN187" s="984"/>
      <c r="MHO187" s="984"/>
      <c r="MHP187" s="984"/>
      <c r="MHQ187" s="984"/>
      <c r="MHR187" s="984"/>
      <c r="MHS187" s="984"/>
      <c r="MHT187" s="984"/>
      <c r="MHU187" s="984"/>
      <c r="MHV187" s="984"/>
      <c r="MHW187" s="984"/>
      <c r="MHX187" s="984"/>
      <c r="MHY187" s="984"/>
      <c r="MHZ187" s="984"/>
      <c r="MIA187" s="984"/>
      <c r="MIB187" s="984"/>
      <c r="MIC187" s="984"/>
      <c r="MID187" s="984"/>
      <c r="MIE187" s="984"/>
      <c r="MIF187" s="984"/>
      <c r="MIG187" s="984"/>
      <c r="MIH187" s="984"/>
      <c r="MII187" s="984"/>
      <c r="MIJ187" s="984"/>
      <c r="MIK187" s="984"/>
      <c r="MIL187" s="984"/>
      <c r="MIM187" s="984"/>
      <c r="MIN187" s="984"/>
      <c r="MIO187" s="984"/>
      <c r="MIP187" s="984"/>
      <c r="MIQ187" s="984"/>
      <c r="MIR187" s="984"/>
      <c r="MIS187" s="984"/>
      <c r="MIT187" s="984"/>
      <c r="MIU187" s="984"/>
      <c r="MIV187" s="984"/>
      <c r="MIW187" s="984"/>
      <c r="MIX187" s="984"/>
      <c r="MIY187" s="984"/>
      <c r="MIZ187" s="984"/>
      <c r="MJA187" s="984"/>
      <c r="MJB187" s="984"/>
      <c r="MJC187" s="984"/>
      <c r="MJD187" s="984"/>
      <c r="MJE187" s="984"/>
      <c r="MJF187" s="984"/>
      <c r="MJG187" s="984"/>
      <c r="MJH187" s="984"/>
      <c r="MJI187" s="984"/>
      <c r="MJJ187" s="984"/>
      <c r="MJK187" s="984"/>
      <c r="MJL187" s="984"/>
      <c r="MJM187" s="984"/>
      <c r="MJN187" s="984"/>
      <c r="MJO187" s="984"/>
      <c r="MJP187" s="984"/>
      <c r="MJQ187" s="984"/>
      <c r="MJR187" s="984"/>
      <c r="MJS187" s="984"/>
      <c r="MJT187" s="984"/>
      <c r="MJU187" s="984"/>
      <c r="MJV187" s="984"/>
      <c r="MJW187" s="984"/>
      <c r="MJX187" s="984"/>
      <c r="MJY187" s="984"/>
      <c r="MJZ187" s="984"/>
      <c r="MKA187" s="984"/>
      <c r="MKB187" s="984"/>
      <c r="MKC187" s="984"/>
      <c r="MKD187" s="984"/>
      <c r="MKE187" s="984"/>
      <c r="MKF187" s="984"/>
      <c r="MKG187" s="984"/>
      <c r="MKH187" s="984"/>
      <c r="MKI187" s="984"/>
      <c r="MKJ187" s="984"/>
      <c r="MKK187" s="984"/>
      <c r="MKL187" s="984"/>
      <c r="MKM187" s="984"/>
      <c r="MKN187" s="984"/>
      <c r="MKO187" s="984"/>
      <c r="MKP187" s="984"/>
      <c r="MKQ187" s="984"/>
      <c r="MKR187" s="984"/>
      <c r="MKS187" s="984"/>
      <c r="MKT187" s="984"/>
      <c r="MKU187" s="984"/>
      <c r="MKV187" s="984"/>
      <c r="MKW187" s="984"/>
      <c r="MKX187" s="984"/>
      <c r="MKY187" s="984"/>
      <c r="MKZ187" s="984"/>
      <c r="MLA187" s="984"/>
      <c r="MLB187" s="984"/>
      <c r="MLC187" s="984"/>
      <c r="MLD187" s="984"/>
      <c r="MLE187" s="984"/>
      <c r="MLF187" s="984"/>
      <c r="MLG187" s="984"/>
      <c r="MLH187" s="984"/>
      <c r="MLI187" s="984"/>
      <c r="MLJ187" s="984"/>
      <c r="MLK187" s="984"/>
      <c r="MLL187" s="984"/>
      <c r="MLM187" s="984"/>
      <c r="MLN187" s="984"/>
      <c r="MLO187" s="984"/>
      <c r="MLP187" s="984"/>
      <c r="MLQ187" s="984"/>
      <c r="MLR187" s="984"/>
      <c r="MLS187" s="984"/>
      <c r="MLT187" s="984"/>
      <c r="MLU187" s="984"/>
      <c r="MLV187" s="984"/>
      <c r="MLW187" s="984"/>
      <c r="MLX187" s="984"/>
      <c r="MLY187" s="984"/>
      <c r="MLZ187" s="984"/>
      <c r="MMA187" s="984"/>
      <c r="MMB187" s="984"/>
      <c r="MMC187" s="984"/>
      <c r="MMD187" s="984"/>
      <c r="MME187" s="984"/>
      <c r="MMF187" s="984"/>
      <c r="MMG187" s="984"/>
      <c r="MMH187" s="984"/>
      <c r="MMI187" s="984"/>
      <c r="MMJ187" s="984"/>
      <c r="MMK187" s="984"/>
      <c r="MML187" s="984"/>
      <c r="MMM187" s="984"/>
      <c r="MMN187" s="984"/>
      <c r="MMO187" s="984"/>
      <c r="MMP187" s="984"/>
      <c r="MMQ187" s="984"/>
      <c r="MMR187" s="984"/>
      <c r="MMS187" s="984"/>
      <c r="MMT187" s="984"/>
      <c r="MMU187" s="984"/>
      <c r="MMV187" s="984"/>
      <c r="MMW187" s="984"/>
      <c r="MMX187" s="984"/>
      <c r="MMY187" s="984"/>
      <c r="MMZ187" s="984"/>
      <c r="MNA187" s="984"/>
      <c r="MNB187" s="984"/>
      <c r="MNC187" s="984"/>
      <c r="MND187" s="984"/>
      <c r="MNE187" s="984"/>
      <c r="MNF187" s="984"/>
      <c r="MNG187" s="984"/>
      <c r="MNH187" s="984"/>
      <c r="MNI187" s="984"/>
      <c r="MNJ187" s="984"/>
      <c r="MNK187" s="984"/>
      <c r="MNL187" s="984"/>
      <c r="MNM187" s="984"/>
      <c r="MNN187" s="984"/>
      <c r="MNO187" s="984"/>
      <c r="MNP187" s="984"/>
      <c r="MNQ187" s="984"/>
      <c r="MNR187" s="984"/>
      <c r="MNS187" s="984"/>
      <c r="MNT187" s="984"/>
      <c r="MNU187" s="984"/>
      <c r="MNV187" s="984"/>
      <c r="MNW187" s="984"/>
      <c r="MNX187" s="984"/>
      <c r="MNY187" s="984"/>
      <c r="MNZ187" s="984"/>
      <c r="MOA187" s="984"/>
      <c r="MOB187" s="984"/>
      <c r="MOC187" s="984"/>
      <c r="MOD187" s="984"/>
      <c r="MOE187" s="984"/>
      <c r="MOF187" s="984"/>
      <c r="MOG187" s="984"/>
      <c r="MOH187" s="984"/>
      <c r="MOI187" s="984"/>
      <c r="MOJ187" s="984"/>
      <c r="MOK187" s="984"/>
      <c r="MOL187" s="984"/>
      <c r="MOM187" s="984"/>
      <c r="MON187" s="984"/>
      <c r="MOO187" s="984"/>
      <c r="MOP187" s="984"/>
      <c r="MOQ187" s="984"/>
      <c r="MOR187" s="984"/>
      <c r="MOS187" s="984"/>
      <c r="MOT187" s="984"/>
      <c r="MOU187" s="984"/>
      <c r="MOV187" s="984"/>
      <c r="MOW187" s="984"/>
      <c r="MOX187" s="984"/>
      <c r="MOY187" s="984"/>
      <c r="MOZ187" s="984"/>
      <c r="MPA187" s="984"/>
      <c r="MPB187" s="984"/>
      <c r="MPC187" s="984"/>
      <c r="MPD187" s="984"/>
      <c r="MPE187" s="984"/>
      <c r="MPF187" s="984"/>
      <c r="MPG187" s="984"/>
      <c r="MPH187" s="984"/>
      <c r="MPI187" s="984"/>
      <c r="MPJ187" s="984"/>
      <c r="MPK187" s="984"/>
      <c r="MPL187" s="984"/>
      <c r="MPM187" s="984"/>
      <c r="MPN187" s="984"/>
      <c r="MPO187" s="984"/>
      <c r="MPP187" s="984"/>
      <c r="MPQ187" s="984"/>
      <c r="MPR187" s="984"/>
      <c r="MPS187" s="984"/>
      <c r="MPT187" s="984"/>
      <c r="MPU187" s="984"/>
      <c r="MPV187" s="984"/>
      <c r="MPW187" s="984"/>
      <c r="MPX187" s="984"/>
      <c r="MPY187" s="984"/>
      <c r="MPZ187" s="984"/>
      <c r="MQA187" s="984"/>
      <c r="MQB187" s="984"/>
      <c r="MQC187" s="984"/>
      <c r="MQD187" s="984"/>
      <c r="MQE187" s="984"/>
      <c r="MQF187" s="984"/>
      <c r="MQG187" s="984"/>
      <c r="MQH187" s="984"/>
      <c r="MQI187" s="984"/>
      <c r="MQJ187" s="984"/>
      <c r="MQK187" s="984"/>
      <c r="MQL187" s="984"/>
      <c r="MQM187" s="984"/>
      <c r="MQN187" s="984"/>
      <c r="MQO187" s="984"/>
      <c r="MQP187" s="984"/>
      <c r="MQQ187" s="984"/>
      <c r="MQR187" s="984"/>
      <c r="MQS187" s="984"/>
      <c r="MQT187" s="984"/>
      <c r="MQU187" s="984"/>
      <c r="MQV187" s="984"/>
      <c r="MQW187" s="984"/>
      <c r="MQX187" s="984"/>
      <c r="MQY187" s="984"/>
      <c r="MQZ187" s="984"/>
      <c r="MRA187" s="984"/>
      <c r="MRB187" s="984"/>
      <c r="MRC187" s="984"/>
      <c r="MRD187" s="984"/>
      <c r="MRE187" s="984"/>
      <c r="MRF187" s="984"/>
      <c r="MRG187" s="984"/>
      <c r="MRH187" s="984"/>
      <c r="MRI187" s="984"/>
      <c r="MRJ187" s="984"/>
      <c r="MRK187" s="984"/>
      <c r="MRL187" s="984"/>
      <c r="MRM187" s="984"/>
      <c r="MRN187" s="984"/>
      <c r="MRO187" s="984"/>
      <c r="MRP187" s="984"/>
      <c r="MRQ187" s="984"/>
      <c r="MRR187" s="984"/>
      <c r="MRS187" s="984"/>
      <c r="MRT187" s="984"/>
      <c r="MRU187" s="984"/>
      <c r="MRV187" s="984"/>
      <c r="MRW187" s="984"/>
      <c r="MRX187" s="984"/>
      <c r="MRY187" s="984"/>
      <c r="MRZ187" s="984"/>
      <c r="MSA187" s="984"/>
      <c r="MSB187" s="984"/>
      <c r="MSC187" s="984"/>
      <c r="MSD187" s="984"/>
      <c r="MSE187" s="984"/>
      <c r="MSF187" s="984"/>
      <c r="MSG187" s="984"/>
      <c r="MSH187" s="984"/>
      <c r="MSI187" s="984"/>
      <c r="MSJ187" s="984"/>
      <c r="MSK187" s="984"/>
      <c r="MSL187" s="984"/>
      <c r="MSM187" s="984"/>
      <c r="MSN187" s="984"/>
      <c r="MSO187" s="984"/>
      <c r="MSP187" s="984"/>
      <c r="MSQ187" s="984"/>
      <c r="MSR187" s="984"/>
      <c r="MSS187" s="984"/>
      <c r="MST187" s="984"/>
      <c r="MSU187" s="984"/>
      <c r="MSV187" s="984"/>
      <c r="MSW187" s="984"/>
      <c r="MSX187" s="984"/>
      <c r="MSY187" s="984"/>
      <c r="MSZ187" s="984"/>
      <c r="MTA187" s="984"/>
      <c r="MTB187" s="984"/>
      <c r="MTC187" s="984"/>
      <c r="MTD187" s="984"/>
      <c r="MTE187" s="984"/>
      <c r="MTF187" s="984"/>
      <c r="MTG187" s="984"/>
      <c r="MTH187" s="984"/>
      <c r="MTI187" s="984"/>
      <c r="MTJ187" s="984"/>
      <c r="MTK187" s="984"/>
      <c r="MTL187" s="984"/>
      <c r="MTM187" s="984"/>
      <c r="MTN187" s="984"/>
      <c r="MTO187" s="984"/>
      <c r="MTP187" s="984"/>
      <c r="MTQ187" s="984"/>
      <c r="MTR187" s="984"/>
      <c r="MTS187" s="984"/>
      <c r="MTT187" s="984"/>
      <c r="MTU187" s="984"/>
      <c r="MTV187" s="984"/>
      <c r="MTW187" s="984"/>
      <c r="MTX187" s="984"/>
      <c r="MTY187" s="984"/>
      <c r="MTZ187" s="984"/>
      <c r="MUA187" s="984"/>
      <c r="MUB187" s="984"/>
      <c r="MUC187" s="984"/>
      <c r="MUD187" s="984"/>
      <c r="MUE187" s="984"/>
      <c r="MUF187" s="984"/>
      <c r="MUG187" s="984"/>
      <c r="MUH187" s="984"/>
      <c r="MUI187" s="984"/>
      <c r="MUJ187" s="984"/>
      <c r="MUK187" s="984"/>
      <c r="MUL187" s="984"/>
      <c r="MUM187" s="984"/>
      <c r="MUN187" s="984"/>
      <c r="MUO187" s="984"/>
      <c r="MUP187" s="984"/>
      <c r="MUQ187" s="984"/>
      <c r="MUR187" s="984"/>
      <c r="MUS187" s="984"/>
      <c r="MUT187" s="984"/>
      <c r="MUU187" s="984"/>
      <c r="MUV187" s="984"/>
      <c r="MUW187" s="984"/>
      <c r="MUX187" s="984"/>
      <c r="MUY187" s="984"/>
      <c r="MUZ187" s="984"/>
      <c r="MVA187" s="984"/>
      <c r="MVB187" s="984"/>
      <c r="MVC187" s="984"/>
      <c r="MVD187" s="984"/>
      <c r="MVE187" s="984"/>
      <c r="MVF187" s="984"/>
      <c r="MVG187" s="984"/>
      <c r="MVH187" s="984"/>
      <c r="MVI187" s="984"/>
      <c r="MVJ187" s="984"/>
      <c r="MVK187" s="984"/>
      <c r="MVL187" s="984"/>
      <c r="MVM187" s="984"/>
      <c r="MVN187" s="984"/>
      <c r="MVO187" s="984"/>
      <c r="MVP187" s="984"/>
      <c r="MVQ187" s="984"/>
      <c r="MVR187" s="984"/>
      <c r="MVS187" s="984"/>
      <c r="MVT187" s="984"/>
      <c r="MVU187" s="984"/>
      <c r="MVV187" s="984"/>
      <c r="MVW187" s="984"/>
      <c r="MVX187" s="984"/>
      <c r="MVY187" s="984"/>
      <c r="MVZ187" s="984"/>
      <c r="MWA187" s="984"/>
      <c r="MWB187" s="984"/>
      <c r="MWC187" s="984"/>
      <c r="MWD187" s="984"/>
      <c r="MWE187" s="984"/>
      <c r="MWF187" s="984"/>
      <c r="MWG187" s="984"/>
      <c r="MWH187" s="984"/>
      <c r="MWI187" s="984"/>
      <c r="MWJ187" s="984"/>
      <c r="MWK187" s="984"/>
      <c r="MWL187" s="984"/>
      <c r="MWM187" s="984"/>
      <c r="MWN187" s="984"/>
      <c r="MWO187" s="984"/>
      <c r="MWP187" s="984"/>
      <c r="MWQ187" s="984"/>
      <c r="MWR187" s="984"/>
      <c r="MWS187" s="984"/>
      <c r="MWT187" s="984"/>
      <c r="MWU187" s="984"/>
      <c r="MWV187" s="984"/>
      <c r="MWW187" s="984"/>
      <c r="MWX187" s="984"/>
      <c r="MWY187" s="984"/>
      <c r="MWZ187" s="984"/>
      <c r="MXA187" s="984"/>
      <c r="MXB187" s="984"/>
      <c r="MXC187" s="984"/>
      <c r="MXD187" s="984"/>
      <c r="MXE187" s="984"/>
      <c r="MXF187" s="984"/>
      <c r="MXG187" s="984"/>
      <c r="MXH187" s="984"/>
      <c r="MXI187" s="984"/>
      <c r="MXJ187" s="984"/>
      <c r="MXK187" s="984"/>
      <c r="MXL187" s="984"/>
      <c r="MXM187" s="984"/>
      <c r="MXN187" s="984"/>
      <c r="MXO187" s="984"/>
      <c r="MXP187" s="984"/>
      <c r="MXQ187" s="984"/>
      <c r="MXR187" s="984"/>
      <c r="MXS187" s="984"/>
      <c r="MXT187" s="984"/>
      <c r="MXU187" s="984"/>
      <c r="MXV187" s="984"/>
      <c r="MXW187" s="984"/>
      <c r="MXX187" s="984"/>
      <c r="MXY187" s="984"/>
      <c r="MXZ187" s="984"/>
      <c r="MYA187" s="984"/>
      <c r="MYB187" s="984"/>
      <c r="MYC187" s="984"/>
      <c r="MYD187" s="984"/>
      <c r="MYE187" s="984"/>
      <c r="MYF187" s="984"/>
      <c r="MYG187" s="984"/>
      <c r="MYH187" s="984"/>
      <c r="MYI187" s="984"/>
      <c r="MYJ187" s="984"/>
      <c r="MYK187" s="984"/>
      <c r="MYL187" s="984"/>
      <c r="MYM187" s="984"/>
      <c r="MYN187" s="984"/>
      <c r="MYO187" s="984"/>
      <c r="MYP187" s="984"/>
      <c r="MYQ187" s="984"/>
      <c r="MYR187" s="984"/>
      <c r="MYS187" s="984"/>
      <c r="MYT187" s="984"/>
      <c r="MYU187" s="984"/>
      <c r="MYV187" s="984"/>
      <c r="MYW187" s="984"/>
      <c r="MYX187" s="984"/>
      <c r="MYY187" s="984"/>
      <c r="MYZ187" s="984"/>
      <c r="MZA187" s="984"/>
      <c r="MZB187" s="984"/>
      <c r="MZC187" s="984"/>
      <c r="MZD187" s="984"/>
      <c r="MZE187" s="984"/>
      <c r="MZF187" s="984"/>
      <c r="MZG187" s="984"/>
      <c r="MZH187" s="984"/>
      <c r="MZI187" s="984"/>
      <c r="MZJ187" s="984"/>
      <c r="MZK187" s="984"/>
      <c r="MZL187" s="984"/>
      <c r="MZM187" s="984"/>
      <c r="MZN187" s="984"/>
      <c r="MZO187" s="984"/>
      <c r="MZP187" s="984"/>
      <c r="MZQ187" s="984"/>
      <c r="MZR187" s="984"/>
      <c r="MZS187" s="984"/>
      <c r="MZT187" s="984"/>
      <c r="MZU187" s="984"/>
      <c r="MZV187" s="984"/>
      <c r="MZW187" s="984"/>
      <c r="MZX187" s="984"/>
      <c r="MZY187" s="984"/>
      <c r="MZZ187" s="984"/>
      <c r="NAA187" s="984"/>
      <c r="NAB187" s="984"/>
      <c r="NAC187" s="984"/>
      <c r="NAD187" s="984"/>
      <c r="NAE187" s="984"/>
      <c r="NAF187" s="984"/>
      <c r="NAG187" s="984"/>
      <c r="NAH187" s="984"/>
      <c r="NAI187" s="984"/>
      <c r="NAJ187" s="984"/>
      <c r="NAK187" s="984"/>
      <c r="NAL187" s="984"/>
      <c r="NAM187" s="984"/>
      <c r="NAN187" s="984"/>
      <c r="NAO187" s="984"/>
      <c r="NAP187" s="984"/>
      <c r="NAQ187" s="984"/>
      <c r="NAR187" s="984"/>
      <c r="NAS187" s="984"/>
      <c r="NAT187" s="984"/>
      <c r="NAU187" s="984"/>
      <c r="NAV187" s="984"/>
      <c r="NAW187" s="984"/>
      <c r="NAX187" s="984"/>
      <c r="NAY187" s="984"/>
      <c r="NAZ187" s="984"/>
      <c r="NBA187" s="984"/>
      <c r="NBB187" s="984"/>
      <c r="NBC187" s="984"/>
      <c r="NBD187" s="984"/>
      <c r="NBE187" s="984"/>
      <c r="NBF187" s="984"/>
      <c r="NBG187" s="984"/>
      <c r="NBH187" s="984"/>
      <c r="NBI187" s="984"/>
      <c r="NBJ187" s="984"/>
      <c r="NBK187" s="984"/>
      <c r="NBL187" s="984"/>
      <c r="NBM187" s="984"/>
      <c r="NBN187" s="984"/>
      <c r="NBO187" s="984"/>
      <c r="NBP187" s="984"/>
      <c r="NBQ187" s="984"/>
      <c r="NBR187" s="984"/>
      <c r="NBS187" s="984"/>
      <c r="NBT187" s="984"/>
      <c r="NBU187" s="984"/>
      <c r="NBV187" s="984"/>
      <c r="NBW187" s="984"/>
      <c r="NBX187" s="984"/>
      <c r="NBY187" s="984"/>
      <c r="NBZ187" s="984"/>
      <c r="NCA187" s="984"/>
      <c r="NCB187" s="984"/>
      <c r="NCC187" s="984"/>
      <c r="NCD187" s="984"/>
      <c r="NCE187" s="984"/>
      <c r="NCF187" s="984"/>
      <c r="NCG187" s="984"/>
      <c r="NCH187" s="984"/>
      <c r="NCI187" s="984"/>
      <c r="NCJ187" s="984"/>
      <c r="NCK187" s="984"/>
      <c r="NCL187" s="984"/>
      <c r="NCM187" s="984"/>
      <c r="NCN187" s="984"/>
      <c r="NCO187" s="984"/>
      <c r="NCP187" s="984"/>
      <c r="NCQ187" s="984"/>
      <c r="NCR187" s="984"/>
      <c r="NCS187" s="984"/>
      <c r="NCT187" s="984"/>
      <c r="NCU187" s="984"/>
      <c r="NCV187" s="984"/>
      <c r="NCW187" s="984"/>
      <c r="NCX187" s="984"/>
      <c r="NCY187" s="984"/>
      <c r="NCZ187" s="984"/>
      <c r="NDA187" s="984"/>
      <c r="NDB187" s="984"/>
      <c r="NDC187" s="984"/>
      <c r="NDD187" s="984"/>
      <c r="NDE187" s="984"/>
      <c r="NDF187" s="984"/>
      <c r="NDG187" s="984"/>
      <c r="NDH187" s="984"/>
      <c r="NDI187" s="984"/>
      <c r="NDJ187" s="984"/>
      <c r="NDK187" s="984"/>
      <c r="NDL187" s="984"/>
      <c r="NDM187" s="984"/>
      <c r="NDN187" s="984"/>
      <c r="NDO187" s="984"/>
      <c r="NDP187" s="984"/>
      <c r="NDQ187" s="984"/>
      <c r="NDR187" s="984"/>
      <c r="NDS187" s="984"/>
      <c r="NDT187" s="984"/>
      <c r="NDU187" s="984"/>
      <c r="NDV187" s="984"/>
      <c r="NDW187" s="984"/>
      <c r="NDX187" s="984"/>
      <c r="NDY187" s="984"/>
      <c r="NDZ187" s="984"/>
      <c r="NEA187" s="984"/>
      <c r="NEB187" s="984"/>
      <c r="NEC187" s="984"/>
      <c r="NED187" s="984"/>
      <c r="NEE187" s="984"/>
      <c r="NEF187" s="984"/>
      <c r="NEG187" s="984"/>
      <c r="NEH187" s="984"/>
      <c r="NEI187" s="984"/>
      <c r="NEJ187" s="984"/>
      <c r="NEK187" s="984"/>
      <c r="NEL187" s="984"/>
      <c r="NEM187" s="984"/>
      <c r="NEN187" s="984"/>
      <c r="NEO187" s="984"/>
      <c r="NEP187" s="984"/>
      <c r="NEQ187" s="984"/>
      <c r="NER187" s="984"/>
      <c r="NES187" s="984"/>
      <c r="NET187" s="984"/>
      <c r="NEU187" s="984"/>
      <c r="NEV187" s="984"/>
      <c r="NEW187" s="984"/>
      <c r="NEX187" s="984"/>
      <c r="NEY187" s="984"/>
      <c r="NEZ187" s="984"/>
      <c r="NFA187" s="984"/>
      <c r="NFB187" s="984"/>
      <c r="NFC187" s="984"/>
      <c r="NFD187" s="984"/>
      <c r="NFE187" s="984"/>
      <c r="NFF187" s="984"/>
      <c r="NFG187" s="984"/>
      <c r="NFH187" s="984"/>
      <c r="NFI187" s="984"/>
      <c r="NFJ187" s="984"/>
      <c r="NFK187" s="984"/>
      <c r="NFL187" s="984"/>
      <c r="NFM187" s="984"/>
      <c r="NFN187" s="984"/>
      <c r="NFO187" s="984"/>
      <c r="NFP187" s="984"/>
      <c r="NFQ187" s="984"/>
      <c r="NFR187" s="984"/>
      <c r="NFS187" s="984"/>
      <c r="NFT187" s="984"/>
      <c r="NFU187" s="984"/>
      <c r="NFV187" s="984"/>
      <c r="NFW187" s="984"/>
      <c r="NFX187" s="984"/>
      <c r="NFY187" s="984"/>
      <c r="NFZ187" s="984"/>
      <c r="NGA187" s="984"/>
      <c r="NGB187" s="984"/>
      <c r="NGC187" s="984"/>
      <c r="NGD187" s="984"/>
      <c r="NGE187" s="984"/>
      <c r="NGF187" s="984"/>
      <c r="NGG187" s="984"/>
      <c r="NGH187" s="984"/>
      <c r="NGI187" s="984"/>
      <c r="NGJ187" s="984"/>
      <c r="NGK187" s="984"/>
      <c r="NGL187" s="984"/>
      <c r="NGM187" s="984"/>
      <c r="NGN187" s="984"/>
      <c r="NGO187" s="984"/>
      <c r="NGP187" s="984"/>
      <c r="NGQ187" s="984"/>
      <c r="NGR187" s="984"/>
      <c r="NGS187" s="984"/>
      <c r="NGT187" s="984"/>
      <c r="NGU187" s="984"/>
      <c r="NGV187" s="984"/>
      <c r="NGW187" s="984"/>
      <c r="NGX187" s="984"/>
      <c r="NGY187" s="984"/>
      <c r="NGZ187" s="984"/>
      <c r="NHA187" s="984"/>
      <c r="NHB187" s="984"/>
      <c r="NHC187" s="984"/>
      <c r="NHD187" s="984"/>
      <c r="NHE187" s="984"/>
      <c r="NHF187" s="984"/>
      <c r="NHG187" s="984"/>
      <c r="NHH187" s="984"/>
      <c r="NHI187" s="984"/>
      <c r="NHJ187" s="984"/>
      <c r="NHK187" s="984"/>
      <c r="NHL187" s="984"/>
      <c r="NHM187" s="984"/>
      <c r="NHN187" s="984"/>
      <c r="NHO187" s="984"/>
      <c r="NHP187" s="984"/>
      <c r="NHQ187" s="984"/>
      <c r="NHR187" s="984"/>
      <c r="NHS187" s="984"/>
      <c r="NHT187" s="984"/>
      <c r="NHU187" s="984"/>
      <c r="NHV187" s="984"/>
      <c r="NHW187" s="984"/>
      <c r="NHX187" s="984"/>
      <c r="NHY187" s="984"/>
      <c r="NHZ187" s="984"/>
      <c r="NIA187" s="984"/>
      <c r="NIB187" s="984"/>
      <c r="NIC187" s="984"/>
      <c r="NID187" s="984"/>
      <c r="NIE187" s="984"/>
      <c r="NIF187" s="984"/>
      <c r="NIG187" s="984"/>
      <c r="NIH187" s="984"/>
      <c r="NII187" s="984"/>
      <c r="NIJ187" s="984"/>
      <c r="NIK187" s="984"/>
      <c r="NIL187" s="984"/>
      <c r="NIM187" s="984"/>
      <c r="NIN187" s="984"/>
      <c r="NIO187" s="984"/>
      <c r="NIP187" s="984"/>
      <c r="NIQ187" s="984"/>
      <c r="NIR187" s="984"/>
      <c r="NIS187" s="984"/>
      <c r="NIT187" s="984"/>
      <c r="NIU187" s="984"/>
      <c r="NIV187" s="984"/>
      <c r="NIW187" s="984"/>
      <c r="NIX187" s="984"/>
      <c r="NIY187" s="984"/>
      <c r="NIZ187" s="984"/>
      <c r="NJA187" s="984"/>
      <c r="NJB187" s="984"/>
      <c r="NJC187" s="984"/>
      <c r="NJD187" s="984"/>
      <c r="NJE187" s="984"/>
      <c r="NJF187" s="984"/>
      <c r="NJG187" s="984"/>
      <c r="NJH187" s="984"/>
      <c r="NJI187" s="984"/>
      <c r="NJJ187" s="984"/>
      <c r="NJK187" s="984"/>
      <c r="NJL187" s="984"/>
      <c r="NJM187" s="984"/>
      <c r="NJN187" s="984"/>
      <c r="NJO187" s="984"/>
      <c r="NJP187" s="984"/>
      <c r="NJQ187" s="984"/>
      <c r="NJR187" s="984"/>
      <c r="NJS187" s="984"/>
      <c r="NJT187" s="984"/>
      <c r="NJU187" s="984"/>
      <c r="NJV187" s="984"/>
      <c r="NJW187" s="984"/>
      <c r="NJX187" s="984"/>
      <c r="NJY187" s="984"/>
      <c r="NJZ187" s="984"/>
      <c r="NKA187" s="984"/>
      <c r="NKB187" s="984"/>
      <c r="NKC187" s="984"/>
      <c r="NKD187" s="984"/>
      <c r="NKE187" s="984"/>
      <c r="NKF187" s="984"/>
      <c r="NKG187" s="984"/>
      <c r="NKH187" s="984"/>
      <c r="NKI187" s="984"/>
      <c r="NKJ187" s="984"/>
      <c r="NKK187" s="984"/>
      <c r="NKL187" s="984"/>
      <c r="NKM187" s="984"/>
      <c r="NKN187" s="984"/>
      <c r="NKO187" s="984"/>
      <c r="NKP187" s="984"/>
      <c r="NKQ187" s="984"/>
      <c r="NKR187" s="984"/>
      <c r="NKS187" s="984"/>
      <c r="NKT187" s="984"/>
      <c r="NKU187" s="984"/>
      <c r="NKV187" s="984"/>
      <c r="NKW187" s="984"/>
      <c r="NKX187" s="984"/>
      <c r="NKY187" s="984"/>
      <c r="NKZ187" s="984"/>
      <c r="NLA187" s="984"/>
      <c r="NLB187" s="984"/>
      <c r="NLC187" s="984"/>
      <c r="NLD187" s="984"/>
      <c r="NLE187" s="984"/>
      <c r="NLF187" s="984"/>
      <c r="NLG187" s="984"/>
      <c r="NLH187" s="984"/>
      <c r="NLI187" s="984"/>
      <c r="NLJ187" s="984"/>
      <c r="NLK187" s="984"/>
      <c r="NLL187" s="984"/>
      <c r="NLM187" s="984"/>
      <c r="NLN187" s="984"/>
      <c r="NLO187" s="984"/>
      <c r="NLP187" s="984"/>
      <c r="NLQ187" s="984"/>
      <c r="NLR187" s="984"/>
      <c r="NLS187" s="984"/>
      <c r="NLT187" s="984"/>
      <c r="NLU187" s="984"/>
      <c r="NLV187" s="984"/>
      <c r="NLW187" s="984"/>
      <c r="NLX187" s="984"/>
      <c r="NLY187" s="984"/>
      <c r="NLZ187" s="984"/>
      <c r="NMA187" s="984"/>
      <c r="NMB187" s="984"/>
      <c r="NMC187" s="984"/>
      <c r="NMD187" s="984"/>
      <c r="NME187" s="984"/>
      <c r="NMF187" s="984"/>
      <c r="NMG187" s="984"/>
      <c r="NMH187" s="984"/>
      <c r="NMI187" s="984"/>
      <c r="NMJ187" s="984"/>
      <c r="NMK187" s="984"/>
      <c r="NML187" s="984"/>
      <c r="NMM187" s="984"/>
      <c r="NMN187" s="984"/>
      <c r="NMO187" s="984"/>
      <c r="NMP187" s="984"/>
      <c r="NMQ187" s="984"/>
      <c r="NMR187" s="984"/>
      <c r="NMS187" s="984"/>
      <c r="NMT187" s="984"/>
      <c r="NMU187" s="984"/>
      <c r="NMV187" s="984"/>
      <c r="NMW187" s="984"/>
      <c r="NMX187" s="984"/>
      <c r="NMY187" s="984"/>
      <c r="NMZ187" s="984"/>
      <c r="NNA187" s="984"/>
      <c r="NNB187" s="984"/>
      <c r="NNC187" s="984"/>
      <c r="NND187" s="984"/>
      <c r="NNE187" s="984"/>
      <c r="NNF187" s="984"/>
      <c r="NNG187" s="984"/>
      <c r="NNH187" s="984"/>
      <c r="NNI187" s="984"/>
      <c r="NNJ187" s="984"/>
      <c r="NNK187" s="984"/>
      <c r="NNL187" s="984"/>
      <c r="NNM187" s="984"/>
      <c r="NNN187" s="984"/>
      <c r="NNO187" s="984"/>
      <c r="NNP187" s="984"/>
      <c r="NNQ187" s="984"/>
      <c r="NNR187" s="984"/>
      <c r="NNS187" s="984"/>
      <c r="NNT187" s="984"/>
      <c r="NNU187" s="984"/>
      <c r="NNV187" s="984"/>
      <c r="NNW187" s="984"/>
      <c r="NNX187" s="984"/>
      <c r="NNY187" s="984"/>
      <c r="NNZ187" s="984"/>
      <c r="NOA187" s="984"/>
      <c r="NOB187" s="984"/>
      <c r="NOC187" s="984"/>
      <c r="NOD187" s="984"/>
      <c r="NOE187" s="984"/>
      <c r="NOF187" s="984"/>
      <c r="NOG187" s="984"/>
      <c r="NOH187" s="984"/>
      <c r="NOI187" s="984"/>
      <c r="NOJ187" s="984"/>
      <c r="NOK187" s="984"/>
      <c r="NOL187" s="984"/>
      <c r="NOM187" s="984"/>
      <c r="NON187" s="984"/>
      <c r="NOO187" s="984"/>
      <c r="NOP187" s="984"/>
      <c r="NOQ187" s="984"/>
      <c r="NOR187" s="984"/>
      <c r="NOS187" s="984"/>
      <c r="NOT187" s="984"/>
      <c r="NOU187" s="984"/>
      <c r="NOV187" s="984"/>
      <c r="NOW187" s="984"/>
      <c r="NOX187" s="984"/>
      <c r="NOY187" s="984"/>
      <c r="NOZ187" s="984"/>
      <c r="NPA187" s="984"/>
      <c r="NPB187" s="984"/>
      <c r="NPC187" s="984"/>
      <c r="NPD187" s="984"/>
      <c r="NPE187" s="984"/>
      <c r="NPF187" s="984"/>
      <c r="NPG187" s="984"/>
      <c r="NPH187" s="984"/>
      <c r="NPI187" s="984"/>
      <c r="NPJ187" s="984"/>
      <c r="NPK187" s="984"/>
      <c r="NPL187" s="984"/>
      <c r="NPM187" s="984"/>
      <c r="NPN187" s="984"/>
      <c r="NPO187" s="984"/>
      <c r="NPP187" s="984"/>
      <c r="NPQ187" s="984"/>
      <c r="NPR187" s="984"/>
      <c r="NPS187" s="984"/>
      <c r="NPT187" s="984"/>
      <c r="NPU187" s="984"/>
      <c r="NPV187" s="984"/>
      <c r="NPW187" s="984"/>
      <c r="NPX187" s="984"/>
      <c r="NPY187" s="984"/>
      <c r="NPZ187" s="984"/>
      <c r="NQA187" s="984"/>
      <c r="NQB187" s="984"/>
      <c r="NQC187" s="984"/>
      <c r="NQD187" s="984"/>
      <c r="NQE187" s="984"/>
      <c r="NQF187" s="984"/>
      <c r="NQG187" s="984"/>
      <c r="NQH187" s="984"/>
      <c r="NQI187" s="984"/>
      <c r="NQJ187" s="984"/>
      <c r="NQK187" s="984"/>
      <c r="NQL187" s="984"/>
      <c r="NQM187" s="984"/>
      <c r="NQN187" s="984"/>
      <c r="NQO187" s="984"/>
      <c r="NQP187" s="984"/>
      <c r="NQQ187" s="984"/>
      <c r="NQR187" s="984"/>
      <c r="NQS187" s="984"/>
      <c r="NQT187" s="984"/>
      <c r="NQU187" s="984"/>
      <c r="NQV187" s="984"/>
      <c r="NQW187" s="984"/>
      <c r="NQX187" s="984"/>
      <c r="NQY187" s="984"/>
      <c r="NQZ187" s="984"/>
      <c r="NRA187" s="984"/>
      <c r="NRB187" s="984"/>
      <c r="NRC187" s="984"/>
      <c r="NRD187" s="984"/>
      <c r="NRE187" s="984"/>
      <c r="NRF187" s="984"/>
      <c r="NRG187" s="984"/>
      <c r="NRH187" s="984"/>
      <c r="NRI187" s="984"/>
      <c r="NRJ187" s="984"/>
      <c r="NRK187" s="984"/>
      <c r="NRL187" s="984"/>
      <c r="NRM187" s="984"/>
      <c r="NRN187" s="984"/>
      <c r="NRO187" s="984"/>
      <c r="NRP187" s="984"/>
      <c r="NRQ187" s="984"/>
      <c r="NRR187" s="984"/>
      <c r="NRS187" s="984"/>
      <c r="NRT187" s="984"/>
      <c r="NRU187" s="984"/>
      <c r="NRV187" s="984"/>
      <c r="NRW187" s="984"/>
      <c r="NRX187" s="984"/>
      <c r="NRY187" s="984"/>
      <c r="NRZ187" s="984"/>
      <c r="NSA187" s="984"/>
      <c r="NSB187" s="984"/>
      <c r="NSC187" s="984"/>
      <c r="NSD187" s="984"/>
      <c r="NSE187" s="984"/>
      <c r="NSF187" s="984"/>
      <c r="NSG187" s="984"/>
      <c r="NSH187" s="984"/>
      <c r="NSI187" s="984"/>
      <c r="NSJ187" s="984"/>
      <c r="NSK187" s="984"/>
      <c r="NSL187" s="984"/>
      <c r="NSM187" s="984"/>
      <c r="NSN187" s="984"/>
      <c r="NSO187" s="984"/>
      <c r="NSP187" s="984"/>
      <c r="NSQ187" s="984"/>
      <c r="NSR187" s="984"/>
      <c r="NSS187" s="984"/>
      <c r="NST187" s="984"/>
      <c r="NSU187" s="984"/>
      <c r="NSV187" s="984"/>
      <c r="NSW187" s="984"/>
      <c r="NSX187" s="984"/>
      <c r="NSY187" s="984"/>
      <c r="NSZ187" s="984"/>
      <c r="NTA187" s="984"/>
      <c r="NTB187" s="984"/>
      <c r="NTC187" s="984"/>
      <c r="NTD187" s="984"/>
      <c r="NTE187" s="984"/>
      <c r="NTF187" s="984"/>
      <c r="NTG187" s="984"/>
      <c r="NTH187" s="984"/>
      <c r="NTI187" s="984"/>
      <c r="NTJ187" s="984"/>
      <c r="NTK187" s="984"/>
      <c r="NTL187" s="984"/>
      <c r="NTM187" s="984"/>
      <c r="NTN187" s="984"/>
      <c r="NTO187" s="984"/>
      <c r="NTP187" s="984"/>
      <c r="NTQ187" s="984"/>
      <c r="NTR187" s="984"/>
      <c r="NTS187" s="984"/>
      <c r="NTT187" s="984"/>
      <c r="NTU187" s="984"/>
      <c r="NTV187" s="984"/>
      <c r="NTW187" s="984"/>
      <c r="NTX187" s="984"/>
      <c r="NTY187" s="984"/>
      <c r="NTZ187" s="984"/>
      <c r="NUA187" s="984"/>
      <c r="NUB187" s="984"/>
      <c r="NUC187" s="984"/>
      <c r="NUD187" s="984"/>
      <c r="NUE187" s="984"/>
      <c r="NUF187" s="984"/>
      <c r="NUG187" s="984"/>
      <c r="NUH187" s="984"/>
      <c r="NUI187" s="984"/>
      <c r="NUJ187" s="984"/>
      <c r="NUK187" s="984"/>
      <c r="NUL187" s="984"/>
      <c r="NUM187" s="984"/>
      <c r="NUN187" s="984"/>
      <c r="NUO187" s="984"/>
      <c r="NUP187" s="984"/>
      <c r="NUQ187" s="984"/>
      <c r="NUR187" s="984"/>
      <c r="NUS187" s="984"/>
      <c r="NUT187" s="984"/>
      <c r="NUU187" s="984"/>
      <c r="NUV187" s="984"/>
      <c r="NUW187" s="984"/>
      <c r="NUX187" s="984"/>
      <c r="NUY187" s="984"/>
      <c r="NUZ187" s="984"/>
      <c r="NVA187" s="984"/>
      <c r="NVB187" s="984"/>
      <c r="NVC187" s="984"/>
      <c r="NVD187" s="984"/>
      <c r="NVE187" s="984"/>
      <c r="NVF187" s="984"/>
      <c r="NVG187" s="984"/>
      <c r="NVH187" s="984"/>
      <c r="NVI187" s="984"/>
      <c r="NVJ187" s="984"/>
      <c r="NVK187" s="984"/>
      <c r="NVL187" s="984"/>
      <c r="NVM187" s="984"/>
      <c r="NVN187" s="984"/>
      <c r="NVO187" s="984"/>
      <c r="NVP187" s="984"/>
      <c r="NVQ187" s="984"/>
      <c r="NVR187" s="984"/>
      <c r="NVS187" s="984"/>
      <c r="NVT187" s="984"/>
      <c r="NVU187" s="984"/>
      <c r="NVV187" s="984"/>
      <c r="NVW187" s="984"/>
      <c r="NVX187" s="984"/>
      <c r="NVY187" s="984"/>
      <c r="NVZ187" s="984"/>
      <c r="NWA187" s="984"/>
      <c r="NWB187" s="984"/>
      <c r="NWC187" s="984"/>
      <c r="NWD187" s="984"/>
      <c r="NWE187" s="984"/>
      <c r="NWF187" s="984"/>
      <c r="NWG187" s="984"/>
      <c r="NWH187" s="984"/>
      <c r="NWI187" s="984"/>
      <c r="NWJ187" s="984"/>
      <c r="NWK187" s="984"/>
      <c r="NWL187" s="984"/>
      <c r="NWM187" s="984"/>
      <c r="NWN187" s="984"/>
      <c r="NWO187" s="984"/>
      <c r="NWP187" s="984"/>
      <c r="NWQ187" s="984"/>
      <c r="NWR187" s="984"/>
      <c r="NWS187" s="984"/>
      <c r="NWT187" s="984"/>
      <c r="NWU187" s="984"/>
      <c r="NWV187" s="984"/>
      <c r="NWW187" s="984"/>
      <c r="NWX187" s="984"/>
      <c r="NWY187" s="984"/>
      <c r="NWZ187" s="984"/>
      <c r="NXA187" s="984"/>
      <c r="NXB187" s="984"/>
      <c r="NXC187" s="984"/>
      <c r="NXD187" s="984"/>
      <c r="NXE187" s="984"/>
      <c r="NXF187" s="984"/>
      <c r="NXG187" s="984"/>
      <c r="NXH187" s="984"/>
      <c r="NXI187" s="984"/>
      <c r="NXJ187" s="984"/>
      <c r="NXK187" s="984"/>
      <c r="NXL187" s="984"/>
      <c r="NXM187" s="984"/>
      <c r="NXN187" s="984"/>
      <c r="NXO187" s="984"/>
      <c r="NXP187" s="984"/>
      <c r="NXQ187" s="984"/>
      <c r="NXR187" s="984"/>
      <c r="NXS187" s="984"/>
      <c r="NXT187" s="984"/>
      <c r="NXU187" s="984"/>
      <c r="NXV187" s="984"/>
      <c r="NXW187" s="984"/>
      <c r="NXX187" s="984"/>
      <c r="NXY187" s="984"/>
      <c r="NXZ187" s="984"/>
      <c r="NYA187" s="984"/>
      <c r="NYB187" s="984"/>
      <c r="NYC187" s="984"/>
      <c r="NYD187" s="984"/>
      <c r="NYE187" s="984"/>
      <c r="NYF187" s="984"/>
      <c r="NYG187" s="984"/>
      <c r="NYH187" s="984"/>
      <c r="NYI187" s="984"/>
      <c r="NYJ187" s="984"/>
      <c r="NYK187" s="984"/>
      <c r="NYL187" s="984"/>
      <c r="NYM187" s="984"/>
      <c r="NYN187" s="984"/>
      <c r="NYO187" s="984"/>
      <c r="NYP187" s="984"/>
      <c r="NYQ187" s="984"/>
      <c r="NYR187" s="984"/>
      <c r="NYS187" s="984"/>
      <c r="NYT187" s="984"/>
      <c r="NYU187" s="984"/>
      <c r="NYV187" s="984"/>
      <c r="NYW187" s="984"/>
      <c r="NYX187" s="984"/>
      <c r="NYY187" s="984"/>
      <c r="NYZ187" s="984"/>
      <c r="NZA187" s="984"/>
      <c r="NZB187" s="984"/>
      <c r="NZC187" s="984"/>
      <c r="NZD187" s="984"/>
      <c r="NZE187" s="984"/>
      <c r="NZF187" s="984"/>
      <c r="NZG187" s="984"/>
      <c r="NZH187" s="984"/>
      <c r="NZI187" s="984"/>
      <c r="NZJ187" s="984"/>
      <c r="NZK187" s="984"/>
      <c r="NZL187" s="984"/>
      <c r="NZM187" s="984"/>
      <c r="NZN187" s="984"/>
      <c r="NZO187" s="984"/>
      <c r="NZP187" s="984"/>
      <c r="NZQ187" s="984"/>
      <c r="NZR187" s="984"/>
      <c r="NZS187" s="984"/>
      <c r="NZT187" s="984"/>
      <c r="NZU187" s="984"/>
      <c r="NZV187" s="984"/>
      <c r="NZW187" s="984"/>
      <c r="NZX187" s="984"/>
      <c r="NZY187" s="984"/>
      <c r="NZZ187" s="984"/>
      <c r="OAA187" s="984"/>
      <c r="OAB187" s="984"/>
      <c r="OAC187" s="984"/>
      <c r="OAD187" s="984"/>
      <c r="OAE187" s="984"/>
      <c r="OAF187" s="984"/>
      <c r="OAG187" s="984"/>
      <c r="OAH187" s="984"/>
      <c r="OAI187" s="984"/>
      <c r="OAJ187" s="984"/>
      <c r="OAK187" s="984"/>
      <c r="OAL187" s="984"/>
      <c r="OAM187" s="984"/>
      <c r="OAN187" s="984"/>
      <c r="OAO187" s="984"/>
      <c r="OAP187" s="984"/>
      <c r="OAQ187" s="984"/>
      <c r="OAR187" s="984"/>
      <c r="OAS187" s="984"/>
      <c r="OAT187" s="984"/>
      <c r="OAU187" s="984"/>
      <c r="OAV187" s="984"/>
      <c r="OAW187" s="984"/>
      <c r="OAX187" s="984"/>
      <c r="OAY187" s="984"/>
      <c r="OAZ187" s="984"/>
      <c r="OBA187" s="984"/>
      <c r="OBB187" s="984"/>
      <c r="OBC187" s="984"/>
      <c r="OBD187" s="984"/>
      <c r="OBE187" s="984"/>
      <c r="OBF187" s="984"/>
      <c r="OBG187" s="984"/>
      <c r="OBH187" s="984"/>
      <c r="OBI187" s="984"/>
      <c r="OBJ187" s="984"/>
      <c r="OBK187" s="984"/>
      <c r="OBL187" s="984"/>
      <c r="OBM187" s="984"/>
      <c r="OBN187" s="984"/>
      <c r="OBO187" s="984"/>
      <c r="OBP187" s="984"/>
      <c r="OBQ187" s="984"/>
      <c r="OBR187" s="984"/>
      <c r="OBS187" s="984"/>
      <c r="OBT187" s="984"/>
      <c r="OBU187" s="984"/>
      <c r="OBV187" s="984"/>
      <c r="OBW187" s="984"/>
      <c r="OBX187" s="984"/>
      <c r="OBY187" s="984"/>
      <c r="OBZ187" s="984"/>
      <c r="OCA187" s="984"/>
      <c r="OCB187" s="984"/>
      <c r="OCC187" s="984"/>
      <c r="OCD187" s="984"/>
      <c r="OCE187" s="984"/>
      <c r="OCF187" s="984"/>
      <c r="OCG187" s="984"/>
      <c r="OCH187" s="984"/>
      <c r="OCI187" s="984"/>
      <c r="OCJ187" s="984"/>
      <c r="OCK187" s="984"/>
      <c r="OCL187" s="984"/>
      <c r="OCM187" s="984"/>
      <c r="OCN187" s="984"/>
      <c r="OCO187" s="984"/>
      <c r="OCP187" s="984"/>
      <c r="OCQ187" s="984"/>
      <c r="OCR187" s="984"/>
      <c r="OCS187" s="984"/>
      <c r="OCT187" s="984"/>
      <c r="OCU187" s="984"/>
      <c r="OCV187" s="984"/>
      <c r="OCW187" s="984"/>
      <c r="OCX187" s="984"/>
      <c r="OCY187" s="984"/>
      <c r="OCZ187" s="984"/>
      <c r="ODA187" s="984"/>
      <c r="ODB187" s="984"/>
      <c r="ODC187" s="984"/>
      <c r="ODD187" s="984"/>
      <c r="ODE187" s="984"/>
      <c r="ODF187" s="984"/>
      <c r="ODG187" s="984"/>
      <c r="ODH187" s="984"/>
      <c r="ODI187" s="984"/>
      <c r="ODJ187" s="984"/>
      <c r="ODK187" s="984"/>
      <c r="ODL187" s="984"/>
      <c r="ODM187" s="984"/>
      <c r="ODN187" s="984"/>
      <c r="ODO187" s="984"/>
      <c r="ODP187" s="984"/>
      <c r="ODQ187" s="984"/>
      <c r="ODR187" s="984"/>
      <c r="ODS187" s="984"/>
      <c r="ODT187" s="984"/>
      <c r="ODU187" s="984"/>
      <c r="ODV187" s="984"/>
      <c r="ODW187" s="984"/>
      <c r="ODX187" s="984"/>
      <c r="ODY187" s="984"/>
      <c r="ODZ187" s="984"/>
      <c r="OEA187" s="984"/>
      <c r="OEB187" s="984"/>
      <c r="OEC187" s="984"/>
      <c r="OED187" s="984"/>
      <c r="OEE187" s="984"/>
      <c r="OEF187" s="984"/>
      <c r="OEG187" s="984"/>
      <c r="OEH187" s="984"/>
      <c r="OEI187" s="984"/>
      <c r="OEJ187" s="984"/>
      <c r="OEK187" s="984"/>
      <c r="OEL187" s="984"/>
      <c r="OEM187" s="984"/>
      <c r="OEN187" s="984"/>
      <c r="OEO187" s="984"/>
      <c r="OEP187" s="984"/>
      <c r="OEQ187" s="984"/>
      <c r="OER187" s="984"/>
      <c r="OES187" s="984"/>
      <c r="OET187" s="984"/>
      <c r="OEU187" s="984"/>
      <c r="OEV187" s="984"/>
      <c r="OEW187" s="984"/>
      <c r="OEX187" s="984"/>
      <c r="OEY187" s="984"/>
      <c r="OEZ187" s="984"/>
      <c r="OFA187" s="984"/>
      <c r="OFB187" s="984"/>
      <c r="OFC187" s="984"/>
      <c r="OFD187" s="984"/>
      <c r="OFE187" s="984"/>
      <c r="OFF187" s="984"/>
      <c r="OFG187" s="984"/>
      <c r="OFH187" s="984"/>
      <c r="OFI187" s="984"/>
      <c r="OFJ187" s="984"/>
      <c r="OFK187" s="984"/>
      <c r="OFL187" s="984"/>
      <c r="OFM187" s="984"/>
      <c r="OFN187" s="984"/>
      <c r="OFO187" s="984"/>
      <c r="OFP187" s="984"/>
      <c r="OFQ187" s="984"/>
      <c r="OFR187" s="984"/>
      <c r="OFS187" s="984"/>
      <c r="OFT187" s="984"/>
      <c r="OFU187" s="984"/>
      <c r="OFV187" s="984"/>
      <c r="OFW187" s="984"/>
      <c r="OFX187" s="984"/>
      <c r="OFY187" s="984"/>
      <c r="OFZ187" s="984"/>
      <c r="OGA187" s="984"/>
      <c r="OGB187" s="984"/>
      <c r="OGC187" s="984"/>
      <c r="OGD187" s="984"/>
      <c r="OGE187" s="984"/>
      <c r="OGF187" s="984"/>
      <c r="OGG187" s="984"/>
      <c r="OGH187" s="984"/>
      <c r="OGI187" s="984"/>
      <c r="OGJ187" s="984"/>
      <c r="OGK187" s="984"/>
      <c r="OGL187" s="984"/>
      <c r="OGM187" s="984"/>
      <c r="OGN187" s="984"/>
      <c r="OGO187" s="984"/>
      <c r="OGP187" s="984"/>
      <c r="OGQ187" s="984"/>
      <c r="OGR187" s="984"/>
      <c r="OGS187" s="984"/>
      <c r="OGT187" s="984"/>
      <c r="OGU187" s="984"/>
      <c r="OGV187" s="984"/>
      <c r="OGW187" s="984"/>
      <c r="OGX187" s="984"/>
      <c r="OGY187" s="984"/>
      <c r="OGZ187" s="984"/>
      <c r="OHA187" s="984"/>
      <c r="OHB187" s="984"/>
      <c r="OHC187" s="984"/>
      <c r="OHD187" s="984"/>
      <c r="OHE187" s="984"/>
      <c r="OHF187" s="984"/>
      <c r="OHG187" s="984"/>
      <c r="OHH187" s="984"/>
      <c r="OHI187" s="984"/>
      <c r="OHJ187" s="984"/>
      <c r="OHK187" s="984"/>
      <c r="OHL187" s="984"/>
      <c r="OHM187" s="984"/>
      <c r="OHN187" s="984"/>
      <c r="OHO187" s="984"/>
      <c r="OHP187" s="984"/>
      <c r="OHQ187" s="984"/>
      <c r="OHR187" s="984"/>
      <c r="OHS187" s="984"/>
      <c r="OHT187" s="984"/>
      <c r="OHU187" s="984"/>
      <c r="OHV187" s="984"/>
      <c r="OHW187" s="984"/>
      <c r="OHX187" s="984"/>
      <c r="OHY187" s="984"/>
      <c r="OHZ187" s="984"/>
      <c r="OIA187" s="984"/>
      <c r="OIB187" s="984"/>
      <c r="OIC187" s="984"/>
      <c r="OID187" s="984"/>
      <c r="OIE187" s="984"/>
      <c r="OIF187" s="984"/>
      <c r="OIG187" s="984"/>
      <c r="OIH187" s="984"/>
      <c r="OII187" s="984"/>
      <c r="OIJ187" s="984"/>
      <c r="OIK187" s="984"/>
      <c r="OIL187" s="984"/>
      <c r="OIM187" s="984"/>
      <c r="OIN187" s="984"/>
      <c r="OIO187" s="984"/>
      <c r="OIP187" s="984"/>
      <c r="OIQ187" s="984"/>
      <c r="OIR187" s="984"/>
      <c r="OIS187" s="984"/>
      <c r="OIT187" s="984"/>
      <c r="OIU187" s="984"/>
      <c r="OIV187" s="984"/>
      <c r="OIW187" s="984"/>
      <c r="OIX187" s="984"/>
      <c r="OIY187" s="984"/>
      <c r="OIZ187" s="984"/>
      <c r="OJA187" s="984"/>
      <c r="OJB187" s="984"/>
      <c r="OJC187" s="984"/>
      <c r="OJD187" s="984"/>
      <c r="OJE187" s="984"/>
      <c r="OJF187" s="984"/>
      <c r="OJG187" s="984"/>
      <c r="OJH187" s="984"/>
      <c r="OJI187" s="984"/>
      <c r="OJJ187" s="984"/>
      <c r="OJK187" s="984"/>
      <c r="OJL187" s="984"/>
      <c r="OJM187" s="984"/>
      <c r="OJN187" s="984"/>
      <c r="OJO187" s="984"/>
      <c r="OJP187" s="984"/>
      <c r="OJQ187" s="984"/>
      <c r="OJR187" s="984"/>
      <c r="OJS187" s="984"/>
      <c r="OJT187" s="984"/>
      <c r="OJU187" s="984"/>
      <c r="OJV187" s="984"/>
      <c r="OJW187" s="984"/>
      <c r="OJX187" s="984"/>
      <c r="OJY187" s="984"/>
      <c r="OJZ187" s="984"/>
      <c r="OKA187" s="984"/>
      <c r="OKB187" s="984"/>
      <c r="OKC187" s="984"/>
      <c r="OKD187" s="984"/>
      <c r="OKE187" s="984"/>
      <c r="OKF187" s="984"/>
      <c r="OKG187" s="984"/>
      <c r="OKH187" s="984"/>
      <c r="OKI187" s="984"/>
      <c r="OKJ187" s="984"/>
      <c r="OKK187" s="984"/>
      <c r="OKL187" s="984"/>
      <c r="OKM187" s="984"/>
      <c r="OKN187" s="984"/>
      <c r="OKO187" s="984"/>
      <c r="OKP187" s="984"/>
      <c r="OKQ187" s="984"/>
      <c r="OKR187" s="984"/>
      <c r="OKS187" s="984"/>
      <c r="OKT187" s="984"/>
      <c r="OKU187" s="984"/>
      <c r="OKV187" s="984"/>
      <c r="OKW187" s="984"/>
      <c r="OKX187" s="984"/>
      <c r="OKY187" s="984"/>
      <c r="OKZ187" s="984"/>
      <c r="OLA187" s="984"/>
      <c r="OLB187" s="984"/>
      <c r="OLC187" s="984"/>
      <c r="OLD187" s="984"/>
      <c r="OLE187" s="984"/>
      <c r="OLF187" s="984"/>
      <c r="OLG187" s="984"/>
      <c r="OLH187" s="984"/>
      <c r="OLI187" s="984"/>
      <c r="OLJ187" s="984"/>
      <c r="OLK187" s="984"/>
      <c r="OLL187" s="984"/>
      <c r="OLM187" s="984"/>
      <c r="OLN187" s="984"/>
      <c r="OLO187" s="984"/>
      <c r="OLP187" s="984"/>
      <c r="OLQ187" s="984"/>
      <c r="OLR187" s="984"/>
      <c r="OLS187" s="984"/>
      <c r="OLT187" s="984"/>
      <c r="OLU187" s="984"/>
      <c r="OLV187" s="984"/>
      <c r="OLW187" s="984"/>
      <c r="OLX187" s="984"/>
      <c r="OLY187" s="984"/>
      <c r="OLZ187" s="984"/>
      <c r="OMA187" s="984"/>
      <c r="OMB187" s="984"/>
      <c r="OMC187" s="984"/>
      <c r="OMD187" s="984"/>
      <c r="OME187" s="984"/>
      <c r="OMF187" s="984"/>
      <c r="OMG187" s="984"/>
      <c r="OMH187" s="984"/>
      <c r="OMI187" s="984"/>
      <c r="OMJ187" s="984"/>
      <c r="OMK187" s="984"/>
      <c r="OML187" s="984"/>
      <c r="OMM187" s="984"/>
      <c r="OMN187" s="984"/>
      <c r="OMO187" s="984"/>
      <c r="OMP187" s="984"/>
      <c r="OMQ187" s="984"/>
      <c r="OMR187" s="984"/>
      <c r="OMS187" s="984"/>
      <c r="OMT187" s="984"/>
      <c r="OMU187" s="984"/>
      <c r="OMV187" s="984"/>
      <c r="OMW187" s="984"/>
      <c r="OMX187" s="984"/>
      <c r="OMY187" s="984"/>
      <c r="OMZ187" s="984"/>
      <c r="ONA187" s="984"/>
      <c r="ONB187" s="984"/>
      <c r="ONC187" s="984"/>
      <c r="OND187" s="984"/>
      <c r="ONE187" s="984"/>
      <c r="ONF187" s="984"/>
      <c r="ONG187" s="984"/>
      <c r="ONH187" s="984"/>
      <c r="ONI187" s="984"/>
      <c r="ONJ187" s="984"/>
      <c r="ONK187" s="984"/>
      <c r="ONL187" s="984"/>
      <c r="ONM187" s="984"/>
      <c r="ONN187" s="984"/>
      <c r="ONO187" s="984"/>
      <c r="ONP187" s="984"/>
      <c r="ONQ187" s="984"/>
      <c r="ONR187" s="984"/>
      <c r="ONS187" s="984"/>
      <c r="ONT187" s="984"/>
      <c r="ONU187" s="984"/>
      <c r="ONV187" s="984"/>
      <c r="ONW187" s="984"/>
      <c r="ONX187" s="984"/>
      <c r="ONY187" s="984"/>
      <c r="ONZ187" s="984"/>
      <c r="OOA187" s="984"/>
      <c r="OOB187" s="984"/>
      <c r="OOC187" s="984"/>
      <c r="OOD187" s="984"/>
      <c r="OOE187" s="984"/>
      <c r="OOF187" s="984"/>
      <c r="OOG187" s="984"/>
      <c r="OOH187" s="984"/>
      <c r="OOI187" s="984"/>
      <c r="OOJ187" s="984"/>
      <c r="OOK187" s="984"/>
      <c r="OOL187" s="984"/>
      <c r="OOM187" s="984"/>
      <c r="OON187" s="984"/>
      <c r="OOO187" s="984"/>
      <c r="OOP187" s="984"/>
      <c r="OOQ187" s="984"/>
      <c r="OOR187" s="984"/>
      <c r="OOS187" s="984"/>
      <c r="OOT187" s="984"/>
      <c r="OOU187" s="984"/>
      <c r="OOV187" s="984"/>
      <c r="OOW187" s="984"/>
      <c r="OOX187" s="984"/>
      <c r="OOY187" s="984"/>
      <c r="OOZ187" s="984"/>
      <c r="OPA187" s="984"/>
      <c r="OPB187" s="984"/>
      <c r="OPC187" s="984"/>
      <c r="OPD187" s="984"/>
      <c r="OPE187" s="984"/>
      <c r="OPF187" s="984"/>
      <c r="OPG187" s="984"/>
      <c r="OPH187" s="984"/>
      <c r="OPI187" s="984"/>
      <c r="OPJ187" s="984"/>
      <c r="OPK187" s="984"/>
      <c r="OPL187" s="984"/>
      <c r="OPM187" s="984"/>
      <c r="OPN187" s="984"/>
      <c r="OPO187" s="984"/>
      <c r="OPP187" s="984"/>
      <c r="OPQ187" s="984"/>
      <c r="OPR187" s="984"/>
      <c r="OPS187" s="984"/>
      <c r="OPT187" s="984"/>
      <c r="OPU187" s="984"/>
      <c r="OPV187" s="984"/>
      <c r="OPW187" s="984"/>
      <c r="OPX187" s="984"/>
      <c r="OPY187" s="984"/>
      <c r="OPZ187" s="984"/>
      <c r="OQA187" s="984"/>
      <c r="OQB187" s="984"/>
      <c r="OQC187" s="984"/>
      <c r="OQD187" s="984"/>
      <c r="OQE187" s="984"/>
      <c r="OQF187" s="984"/>
      <c r="OQG187" s="984"/>
      <c r="OQH187" s="984"/>
      <c r="OQI187" s="984"/>
      <c r="OQJ187" s="984"/>
      <c r="OQK187" s="984"/>
      <c r="OQL187" s="984"/>
      <c r="OQM187" s="984"/>
      <c r="OQN187" s="984"/>
      <c r="OQO187" s="984"/>
      <c r="OQP187" s="984"/>
      <c r="OQQ187" s="984"/>
      <c r="OQR187" s="984"/>
      <c r="OQS187" s="984"/>
      <c r="OQT187" s="984"/>
      <c r="OQU187" s="984"/>
      <c r="OQV187" s="984"/>
      <c r="OQW187" s="984"/>
      <c r="OQX187" s="984"/>
      <c r="OQY187" s="984"/>
      <c r="OQZ187" s="984"/>
      <c r="ORA187" s="984"/>
      <c r="ORB187" s="984"/>
      <c r="ORC187" s="984"/>
      <c r="ORD187" s="984"/>
      <c r="ORE187" s="984"/>
      <c r="ORF187" s="984"/>
      <c r="ORG187" s="984"/>
      <c r="ORH187" s="984"/>
      <c r="ORI187" s="984"/>
      <c r="ORJ187" s="984"/>
      <c r="ORK187" s="984"/>
      <c r="ORL187" s="984"/>
      <c r="ORM187" s="984"/>
      <c r="ORN187" s="984"/>
      <c r="ORO187" s="984"/>
      <c r="ORP187" s="984"/>
      <c r="ORQ187" s="984"/>
      <c r="ORR187" s="984"/>
      <c r="ORS187" s="984"/>
      <c r="ORT187" s="984"/>
      <c r="ORU187" s="984"/>
      <c r="ORV187" s="984"/>
      <c r="ORW187" s="984"/>
      <c r="ORX187" s="984"/>
      <c r="ORY187" s="984"/>
      <c r="ORZ187" s="984"/>
      <c r="OSA187" s="984"/>
      <c r="OSB187" s="984"/>
      <c r="OSC187" s="984"/>
      <c r="OSD187" s="984"/>
      <c r="OSE187" s="984"/>
      <c r="OSF187" s="984"/>
      <c r="OSG187" s="984"/>
      <c r="OSH187" s="984"/>
      <c r="OSI187" s="984"/>
      <c r="OSJ187" s="984"/>
      <c r="OSK187" s="984"/>
      <c r="OSL187" s="984"/>
      <c r="OSM187" s="984"/>
      <c r="OSN187" s="984"/>
      <c r="OSO187" s="984"/>
      <c r="OSP187" s="984"/>
      <c r="OSQ187" s="984"/>
      <c r="OSR187" s="984"/>
      <c r="OSS187" s="984"/>
      <c r="OST187" s="984"/>
      <c r="OSU187" s="984"/>
      <c r="OSV187" s="984"/>
      <c r="OSW187" s="984"/>
      <c r="OSX187" s="984"/>
      <c r="OSY187" s="984"/>
      <c r="OSZ187" s="984"/>
      <c r="OTA187" s="984"/>
      <c r="OTB187" s="984"/>
      <c r="OTC187" s="984"/>
      <c r="OTD187" s="984"/>
      <c r="OTE187" s="984"/>
      <c r="OTF187" s="984"/>
      <c r="OTG187" s="984"/>
      <c r="OTH187" s="984"/>
      <c r="OTI187" s="984"/>
      <c r="OTJ187" s="984"/>
      <c r="OTK187" s="984"/>
      <c r="OTL187" s="984"/>
      <c r="OTM187" s="984"/>
      <c r="OTN187" s="984"/>
      <c r="OTO187" s="984"/>
      <c r="OTP187" s="984"/>
      <c r="OTQ187" s="984"/>
      <c r="OTR187" s="984"/>
      <c r="OTS187" s="984"/>
      <c r="OTT187" s="984"/>
      <c r="OTU187" s="984"/>
      <c r="OTV187" s="984"/>
      <c r="OTW187" s="984"/>
      <c r="OTX187" s="984"/>
      <c r="OTY187" s="984"/>
      <c r="OTZ187" s="984"/>
      <c r="OUA187" s="984"/>
      <c r="OUB187" s="984"/>
      <c r="OUC187" s="984"/>
      <c r="OUD187" s="984"/>
      <c r="OUE187" s="984"/>
      <c r="OUF187" s="984"/>
      <c r="OUG187" s="984"/>
      <c r="OUH187" s="984"/>
      <c r="OUI187" s="984"/>
      <c r="OUJ187" s="984"/>
      <c r="OUK187" s="984"/>
      <c r="OUL187" s="984"/>
      <c r="OUM187" s="984"/>
      <c r="OUN187" s="984"/>
      <c r="OUO187" s="984"/>
      <c r="OUP187" s="984"/>
      <c r="OUQ187" s="984"/>
      <c r="OUR187" s="984"/>
      <c r="OUS187" s="984"/>
      <c r="OUT187" s="984"/>
      <c r="OUU187" s="984"/>
      <c r="OUV187" s="984"/>
      <c r="OUW187" s="984"/>
      <c r="OUX187" s="984"/>
      <c r="OUY187" s="984"/>
      <c r="OUZ187" s="984"/>
      <c r="OVA187" s="984"/>
      <c r="OVB187" s="984"/>
      <c r="OVC187" s="984"/>
      <c r="OVD187" s="984"/>
      <c r="OVE187" s="984"/>
      <c r="OVF187" s="984"/>
      <c r="OVG187" s="984"/>
      <c r="OVH187" s="984"/>
      <c r="OVI187" s="984"/>
      <c r="OVJ187" s="984"/>
      <c r="OVK187" s="984"/>
      <c r="OVL187" s="984"/>
      <c r="OVM187" s="984"/>
      <c r="OVN187" s="984"/>
      <c r="OVO187" s="984"/>
      <c r="OVP187" s="984"/>
      <c r="OVQ187" s="984"/>
      <c r="OVR187" s="984"/>
      <c r="OVS187" s="984"/>
      <c r="OVT187" s="984"/>
      <c r="OVU187" s="984"/>
      <c r="OVV187" s="984"/>
      <c r="OVW187" s="984"/>
      <c r="OVX187" s="984"/>
      <c r="OVY187" s="984"/>
      <c r="OVZ187" s="984"/>
      <c r="OWA187" s="984"/>
      <c r="OWB187" s="984"/>
      <c r="OWC187" s="984"/>
      <c r="OWD187" s="984"/>
      <c r="OWE187" s="984"/>
      <c r="OWF187" s="984"/>
      <c r="OWG187" s="984"/>
      <c r="OWH187" s="984"/>
      <c r="OWI187" s="984"/>
      <c r="OWJ187" s="984"/>
      <c r="OWK187" s="984"/>
      <c r="OWL187" s="984"/>
      <c r="OWM187" s="984"/>
      <c r="OWN187" s="984"/>
      <c r="OWO187" s="984"/>
      <c r="OWP187" s="984"/>
      <c r="OWQ187" s="984"/>
      <c r="OWR187" s="984"/>
      <c r="OWS187" s="984"/>
      <c r="OWT187" s="984"/>
      <c r="OWU187" s="984"/>
      <c r="OWV187" s="984"/>
      <c r="OWW187" s="984"/>
      <c r="OWX187" s="984"/>
      <c r="OWY187" s="984"/>
      <c r="OWZ187" s="984"/>
      <c r="OXA187" s="984"/>
      <c r="OXB187" s="984"/>
      <c r="OXC187" s="984"/>
      <c r="OXD187" s="984"/>
      <c r="OXE187" s="984"/>
      <c r="OXF187" s="984"/>
      <c r="OXG187" s="984"/>
      <c r="OXH187" s="984"/>
      <c r="OXI187" s="984"/>
      <c r="OXJ187" s="984"/>
      <c r="OXK187" s="984"/>
      <c r="OXL187" s="984"/>
      <c r="OXM187" s="984"/>
      <c r="OXN187" s="984"/>
      <c r="OXO187" s="984"/>
      <c r="OXP187" s="984"/>
      <c r="OXQ187" s="984"/>
      <c r="OXR187" s="984"/>
      <c r="OXS187" s="984"/>
      <c r="OXT187" s="984"/>
      <c r="OXU187" s="984"/>
      <c r="OXV187" s="984"/>
      <c r="OXW187" s="984"/>
      <c r="OXX187" s="984"/>
      <c r="OXY187" s="984"/>
      <c r="OXZ187" s="984"/>
      <c r="OYA187" s="984"/>
      <c r="OYB187" s="984"/>
      <c r="OYC187" s="984"/>
      <c r="OYD187" s="984"/>
      <c r="OYE187" s="984"/>
      <c r="OYF187" s="984"/>
      <c r="OYG187" s="984"/>
      <c r="OYH187" s="984"/>
      <c r="OYI187" s="984"/>
      <c r="OYJ187" s="984"/>
      <c r="OYK187" s="984"/>
      <c r="OYL187" s="984"/>
      <c r="OYM187" s="984"/>
      <c r="OYN187" s="984"/>
      <c r="OYO187" s="984"/>
      <c r="OYP187" s="984"/>
      <c r="OYQ187" s="984"/>
      <c r="OYR187" s="984"/>
      <c r="OYS187" s="984"/>
      <c r="OYT187" s="984"/>
      <c r="OYU187" s="984"/>
      <c r="OYV187" s="984"/>
      <c r="OYW187" s="984"/>
      <c r="OYX187" s="984"/>
      <c r="OYY187" s="984"/>
      <c r="OYZ187" s="984"/>
      <c r="OZA187" s="984"/>
      <c r="OZB187" s="984"/>
      <c r="OZC187" s="984"/>
      <c r="OZD187" s="984"/>
      <c r="OZE187" s="984"/>
      <c r="OZF187" s="984"/>
      <c r="OZG187" s="984"/>
      <c r="OZH187" s="984"/>
      <c r="OZI187" s="984"/>
      <c r="OZJ187" s="984"/>
      <c r="OZK187" s="984"/>
      <c r="OZL187" s="984"/>
      <c r="OZM187" s="984"/>
      <c r="OZN187" s="984"/>
      <c r="OZO187" s="984"/>
      <c r="OZP187" s="984"/>
      <c r="OZQ187" s="984"/>
      <c r="OZR187" s="984"/>
      <c r="OZS187" s="984"/>
      <c r="OZT187" s="984"/>
      <c r="OZU187" s="984"/>
      <c r="OZV187" s="984"/>
      <c r="OZW187" s="984"/>
      <c r="OZX187" s="984"/>
      <c r="OZY187" s="984"/>
      <c r="OZZ187" s="984"/>
      <c r="PAA187" s="984"/>
      <c r="PAB187" s="984"/>
      <c r="PAC187" s="984"/>
      <c r="PAD187" s="984"/>
      <c r="PAE187" s="984"/>
      <c r="PAF187" s="984"/>
      <c r="PAG187" s="984"/>
      <c r="PAH187" s="984"/>
      <c r="PAI187" s="984"/>
      <c r="PAJ187" s="984"/>
      <c r="PAK187" s="984"/>
      <c r="PAL187" s="984"/>
      <c r="PAM187" s="984"/>
      <c r="PAN187" s="984"/>
      <c r="PAO187" s="984"/>
      <c r="PAP187" s="984"/>
      <c r="PAQ187" s="984"/>
      <c r="PAR187" s="984"/>
      <c r="PAS187" s="984"/>
      <c r="PAT187" s="984"/>
      <c r="PAU187" s="984"/>
      <c r="PAV187" s="984"/>
      <c r="PAW187" s="984"/>
      <c r="PAX187" s="984"/>
      <c r="PAY187" s="984"/>
      <c r="PAZ187" s="984"/>
      <c r="PBA187" s="984"/>
      <c r="PBB187" s="984"/>
      <c r="PBC187" s="984"/>
      <c r="PBD187" s="984"/>
      <c r="PBE187" s="984"/>
      <c r="PBF187" s="984"/>
      <c r="PBG187" s="984"/>
      <c r="PBH187" s="984"/>
      <c r="PBI187" s="984"/>
      <c r="PBJ187" s="984"/>
      <c r="PBK187" s="984"/>
      <c r="PBL187" s="984"/>
      <c r="PBM187" s="984"/>
      <c r="PBN187" s="984"/>
      <c r="PBO187" s="984"/>
      <c r="PBP187" s="984"/>
      <c r="PBQ187" s="984"/>
      <c r="PBR187" s="984"/>
      <c r="PBS187" s="984"/>
      <c r="PBT187" s="984"/>
      <c r="PBU187" s="984"/>
      <c r="PBV187" s="984"/>
      <c r="PBW187" s="984"/>
      <c r="PBX187" s="984"/>
      <c r="PBY187" s="984"/>
      <c r="PBZ187" s="984"/>
      <c r="PCA187" s="984"/>
      <c r="PCB187" s="984"/>
      <c r="PCC187" s="984"/>
      <c r="PCD187" s="984"/>
      <c r="PCE187" s="984"/>
      <c r="PCF187" s="984"/>
      <c r="PCG187" s="984"/>
      <c r="PCH187" s="984"/>
      <c r="PCI187" s="984"/>
      <c r="PCJ187" s="984"/>
      <c r="PCK187" s="984"/>
      <c r="PCL187" s="984"/>
      <c r="PCM187" s="984"/>
      <c r="PCN187" s="984"/>
      <c r="PCO187" s="984"/>
      <c r="PCP187" s="984"/>
      <c r="PCQ187" s="984"/>
      <c r="PCR187" s="984"/>
      <c r="PCS187" s="984"/>
      <c r="PCT187" s="984"/>
      <c r="PCU187" s="984"/>
      <c r="PCV187" s="984"/>
      <c r="PCW187" s="984"/>
      <c r="PCX187" s="984"/>
      <c r="PCY187" s="984"/>
      <c r="PCZ187" s="984"/>
      <c r="PDA187" s="984"/>
      <c r="PDB187" s="984"/>
      <c r="PDC187" s="984"/>
      <c r="PDD187" s="984"/>
      <c r="PDE187" s="984"/>
      <c r="PDF187" s="984"/>
      <c r="PDG187" s="984"/>
      <c r="PDH187" s="984"/>
      <c r="PDI187" s="984"/>
      <c r="PDJ187" s="984"/>
      <c r="PDK187" s="984"/>
      <c r="PDL187" s="984"/>
      <c r="PDM187" s="984"/>
      <c r="PDN187" s="984"/>
      <c r="PDO187" s="984"/>
      <c r="PDP187" s="984"/>
      <c r="PDQ187" s="984"/>
      <c r="PDR187" s="984"/>
      <c r="PDS187" s="984"/>
      <c r="PDT187" s="984"/>
      <c r="PDU187" s="984"/>
      <c r="PDV187" s="984"/>
      <c r="PDW187" s="984"/>
      <c r="PDX187" s="984"/>
      <c r="PDY187" s="984"/>
      <c r="PDZ187" s="984"/>
      <c r="PEA187" s="984"/>
      <c r="PEB187" s="984"/>
      <c r="PEC187" s="984"/>
      <c r="PED187" s="984"/>
      <c r="PEE187" s="984"/>
      <c r="PEF187" s="984"/>
      <c r="PEG187" s="984"/>
      <c r="PEH187" s="984"/>
      <c r="PEI187" s="984"/>
      <c r="PEJ187" s="984"/>
      <c r="PEK187" s="984"/>
      <c r="PEL187" s="984"/>
      <c r="PEM187" s="984"/>
      <c r="PEN187" s="984"/>
      <c r="PEO187" s="984"/>
      <c r="PEP187" s="984"/>
      <c r="PEQ187" s="984"/>
      <c r="PER187" s="984"/>
      <c r="PES187" s="984"/>
      <c r="PET187" s="984"/>
      <c r="PEU187" s="984"/>
      <c r="PEV187" s="984"/>
      <c r="PEW187" s="984"/>
      <c r="PEX187" s="984"/>
      <c r="PEY187" s="984"/>
      <c r="PEZ187" s="984"/>
      <c r="PFA187" s="984"/>
      <c r="PFB187" s="984"/>
      <c r="PFC187" s="984"/>
      <c r="PFD187" s="984"/>
      <c r="PFE187" s="984"/>
      <c r="PFF187" s="984"/>
      <c r="PFG187" s="984"/>
      <c r="PFH187" s="984"/>
      <c r="PFI187" s="984"/>
      <c r="PFJ187" s="984"/>
      <c r="PFK187" s="984"/>
      <c r="PFL187" s="984"/>
      <c r="PFM187" s="984"/>
      <c r="PFN187" s="984"/>
      <c r="PFO187" s="984"/>
      <c r="PFP187" s="984"/>
      <c r="PFQ187" s="984"/>
      <c r="PFR187" s="984"/>
      <c r="PFS187" s="984"/>
      <c r="PFT187" s="984"/>
      <c r="PFU187" s="984"/>
      <c r="PFV187" s="984"/>
      <c r="PFW187" s="984"/>
      <c r="PFX187" s="984"/>
      <c r="PFY187" s="984"/>
      <c r="PFZ187" s="984"/>
      <c r="PGA187" s="984"/>
      <c r="PGB187" s="984"/>
      <c r="PGC187" s="984"/>
      <c r="PGD187" s="984"/>
      <c r="PGE187" s="984"/>
      <c r="PGF187" s="984"/>
      <c r="PGG187" s="984"/>
      <c r="PGH187" s="984"/>
      <c r="PGI187" s="984"/>
      <c r="PGJ187" s="984"/>
      <c r="PGK187" s="984"/>
      <c r="PGL187" s="984"/>
      <c r="PGM187" s="984"/>
      <c r="PGN187" s="984"/>
      <c r="PGO187" s="984"/>
      <c r="PGP187" s="984"/>
      <c r="PGQ187" s="984"/>
      <c r="PGR187" s="984"/>
      <c r="PGS187" s="984"/>
      <c r="PGT187" s="984"/>
      <c r="PGU187" s="984"/>
      <c r="PGV187" s="984"/>
      <c r="PGW187" s="984"/>
      <c r="PGX187" s="984"/>
      <c r="PGY187" s="984"/>
      <c r="PGZ187" s="984"/>
      <c r="PHA187" s="984"/>
      <c r="PHB187" s="984"/>
      <c r="PHC187" s="984"/>
      <c r="PHD187" s="984"/>
      <c r="PHE187" s="984"/>
      <c r="PHF187" s="984"/>
      <c r="PHG187" s="984"/>
      <c r="PHH187" s="984"/>
      <c r="PHI187" s="984"/>
      <c r="PHJ187" s="984"/>
      <c r="PHK187" s="984"/>
      <c r="PHL187" s="984"/>
      <c r="PHM187" s="984"/>
      <c r="PHN187" s="984"/>
      <c r="PHO187" s="984"/>
      <c r="PHP187" s="984"/>
      <c r="PHQ187" s="984"/>
      <c r="PHR187" s="984"/>
      <c r="PHS187" s="984"/>
      <c r="PHT187" s="984"/>
      <c r="PHU187" s="984"/>
      <c r="PHV187" s="984"/>
      <c r="PHW187" s="984"/>
      <c r="PHX187" s="984"/>
      <c r="PHY187" s="984"/>
      <c r="PHZ187" s="984"/>
      <c r="PIA187" s="984"/>
      <c r="PIB187" s="984"/>
      <c r="PIC187" s="984"/>
      <c r="PID187" s="984"/>
      <c r="PIE187" s="984"/>
      <c r="PIF187" s="984"/>
      <c r="PIG187" s="984"/>
      <c r="PIH187" s="984"/>
      <c r="PII187" s="984"/>
      <c r="PIJ187" s="984"/>
      <c r="PIK187" s="984"/>
      <c r="PIL187" s="984"/>
      <c r="PIM187" s="984"/>
      <c r="PIN187" s="984"/>
      <c r="PIO187" s="984"/>
      <c r="PIP187" s="984"/>
      <c r="PIQ187" s="984"/>
      <c r="PIR187" s="984"/>
      <c r="PIS187" s="984"/>
      <c r="PIT187" s="984"/>
      <c r="PIU187" s="984"/>
      <c r="PIV187" s="984"/>
      <c r="PIW187" s="984"/>
      <c r="PIX187" s="984"/>
      <c r="PIY187" s="984"/>
      <c r="PIZ187" s="984"/>
      <c r="PJA187" s="984"/>
      <c r="PJB187" s="984"/>
      <c r="PJC187" s="984"/>
      <c r="PJD187" s="984"/>
      <c r="PJE187" s="984"/>
      <c r="PJF187" s="984"/>
      <c r="PJG187" s="984"/>
      <c r="PJH187" s="984"/>
      <c r="PJI187" s="984"/>
      <c r="PJJ187" s="984"/>
      <c r="PJK187" s="984"/>
      <c r="PJL187" s="984"/>
      <c r="PJM187" s="984"/>
      <c r="PJN187" s="984"/>
      <c r="PJO187" s="984"/>
      <c r="PJP187" s="984"/>
      <c r="PJQ187" s="984"/>
      <c r="PJR187" s="984"/>
      <c r="PJS187" s="984"/>
      <c r="PJT187" s="984"/>
      <c r="PJU187" s="984"/>
      <c r="PJV187" s="984"/>
      <c r="PJW187" s="984"/>
      <c r="PJX187" s="984"/>
      <c r="PJY187" s="984"/>
      <c r="PJZ187" s="984"/>
      <c r="PKA187" s="984"/>
      <c r="PKB187" s="984"/>
      <c r="PKC187" s="984"/>
      <c r="PKD187" s="984"/>
      <c r="PKE187" s="984"/>
      <c r="PKF187" s="984"/>
      <c r="PKG187" s="984"/>
      <c r="PKH187" s="984"/>
      <c r="PKI187" s="984"/>
      <c r="PKJ187" s="984"/>
      <c r="PKK187" s="984"/>
      <c r="PKL187" s="984"/>
      <c r="PKM187" s="984"/>
      <c r="PKN187" s="984"/>
      <c r="PKO187" s="984"/>
      <c r="PKP187" s="984"/>
      <c r="PKQ187" s="984"/>
      <c r="PKR187" s="984"/>
      <c r="PKS187" s="984"/>
      <c r="PKT187" s="984"/>
      <c r="PKU187" s="984"/>
      <c r="PKV187" s="984"/>
      <c r="PKW187" s="984"/>
      <c r="PKX187" s="984"/>
      <c r="PKY187" s="984"/>
      <c r="PKZ187" s="984"/>
      <c r="PLA187" s="984"/>
      <c r="PLB187" s="984"/>
      <c r="PLC187" s="984"/>
      <c r="PLD187" s="984"/>
      <c r="PLE187" s="984"/>
      <c r="PLF187" s="984"/>
      <c r="PLG187" s="984"/>
      <c r="PLH187" s="984"/>
      <c r="PLI187" s="984"/>
      <c r="PLJ187" s="984"/>
      <c r="PLK187" s="984"/>
      <c r="PLL187" s="984"/>
      <c r="PLM187" s="984"/>
      <c r="PLN187" s="984"/>
      <c r="PLO187" s="984"/>
      <c r="PLP187" s="984"/>
      <c r="PLQ187" s="984"/>
      <c r="PLR187" s="984"/>
      <c r="PLS187" s="984"/>
      <c r="PLT187" s="984"/>
      <c r="PLU187" s="984"/>
      <c r="PLV187" s="984"/>
      <c r="PLW187" s="984"/>
      <c r="PLX187" s="984"/>
      <c r="PLY187" s="984"/>
      <c r="PLZ187" s="984"/>
      <c r="PMA187" s="984"/>
      <c r="PMB187" s="984"/>
      <c r="PMC187" s="984"/>
      <c r="PMD187" s="984"/>
      <c r="PME187" s="984"/>
      <c r="PMF187" s="984"/>
      <c r="PMG187" s="984"/>
      <c r="PMH187" s="984"/>
      <c r="PMI187" s="984"/>
      <c r="PMJ187" s="984"/>
      <c r="PMK187" s="984"/>
      <c r="PML187" s="984"/>
      <c r="PMM187" s="984"/>
      <c r="PMN187" s="984"/>
      <c r="PMO187" s="984"/>
      <c r="PMP187" s="984"/>
      <c r="PMQ187" s="984"/>
      <c r="PMR187" s="984"/>
      <c r="PMS187" s="984"/>
      <c r="PMT187" s="984"/>
      <c r="PMU187" s="984"/>
      <c r="PMV187" s="984"/>
      <c r="PMW187" s="984"/>
      <c r="PMX187" s="984"/>
      <c r="PMY187" s="984"/>
      <c r="PMZ187" s="984"/>
      <c r="PNA187" s="984"/>
      <c r="PNB187" s="984"/>
      <c r="PNC187" s="984"/>
      <c r="PND187" s="984"/>
      <c r="PNE187" s="984"/>
      <c r="PNF187" s="984"/>
      <c r="PNG187" s="984"/>
      <c r="PNH187" s="984"/>
      <c r="PNI187" s="984"/>
      <c r="PNJ187" s="984"/>
      <c r="PNK187" s="984"/>
      <c r="PNL187" s="984"/>
      <c r="PNM187" s="984"/>
      <c r="PNN187" s="984"/>
      <c r="PNO187" s="984"/>
      <c r="PNP187" s="984"/>
      <c r="PNQ187" s="984"/>
      <c r="PNR187" s="984"/>
      <c r="PNS187" s="984"/>
      <c r="PNT187" s="984"/>
      <c r="PNU187" s="984"/>
      <c r="PNV187" s="984"/>
      <c r="PNW187" s="984"/>
      <c r="PNX187" s="984"/>
      <c r="PNY187" s="984"/>
      <c r="PNZ187" s="984"/>
      <c r="POA187" s="984"/>
      <c r="POB187" s="984"/>
      <c r="POC187" s="984"/>
      <c r="POD187" s="984"/>
      <c r="POE187" s="984"/>
      <c r="POF187" s="984"/>
      <c r="POG187" s="984"/>
      <c r="POH187" s="984"/>
      <c r="POI187" s="984"/>
      <c r="POJ187" s="984"/>
      <c r="POK187" s="984"/>
      <c r="POL187" s="984"/>
      <c r="POM187" s="984"/>
      <c r="PON187" s="984"/>
      <c r="POO187" s="984"/>
      <c r="POP187" s="984"/>
      <c r="POQ187" s="984"/>
      <c r="POR187" s="984"/>
      <c r="POS187" s="984"/>
      <c r="POT187" s="984"/>
      <c r="POU187" s="984"/>
      <c r="POV187" s="984"/>
      <c r="POW187" s="984"/>
      <c r="POX187" s="984"/>
      <c r="POY187" s="984"/>
      <c r="POZ187" s="984"/>
      <c r="PPA187" s="984"/>
      <c r="PPB187" s="984"/>
      <c r="PPC187" s="984"/>
      <c r="PPD187" s="984"/>
      <c r="PPE187" s="984"/>
      <c r="PPF187" s="984"/>
      <c r="PPG187" s="984"/>
      <c r="PPH187" s="984"/>
      <c r="PPI187" s="984"/>
      <c r="PPJ187" s="984"/>
      <c r="PPK187" s="984"/>
      <c r="PPL187" s="984"/>
      <c r="PPM187" s="984"/>
      <c r="PPN187" s="984"/>
      <c r="PPO187" s="984"/>
      <c r="PPP187" s="984"/>
      <c r="PPQ187" s="984"/>
      <c r="PPR187" s="984"/>
      <c r="PPS187" s="984"/>
      <c r="PPT187" s="984"/>
      <c r="PPU187" s="984"/>
      <c r="PPV187" s="984"/>
      <c r="PPW187" s="984"/>
      <c r="PPX187" s="984"/>
      <c r="PPY187" s="984"/>
      <c r="PPZ187" s="984"/>
      <c r="PQA187" s="984"/>
      <c r="PQB187" s="984"/>
      <c r="PQC187" s="984"/>
      <c r="PQD187" s="984"/>
      <c r="PQE187" s="984"/>
      <c r="PQF187" s="984"/>
      <c r="PQG187" s="984"/>
      <c r="PQH187" s="984"/>
      <c r="PQI187" s="984"/>
      <c r="PQJ187" s="984"/>
      <c r="PQK187" s="984"/>
      <c r="PQL187" s="984"/>
      <c r="PQM187" s="984"/>
      <c r="PQN187" s="984"/>
      <c r="PQO187" s="984"/>
      <c r="PQP187" s="984"/>
      <c r="PQQ187" s="984"/>
      <c r="PQR187" s="984"/>
      <c r="PQS187" s="984"/>
      <c r="PQT187" s="984"/>
      <c r="PQU187" s="984"/>
      <c r="PQV187" s="984"/>
      <c r="PQW187" s="984"/>
      <c r="PQX187" s="984"/>
      <c r="PQY187" s="984"/>
      <c r="PQZ187" s="984"/>
      <c r="PRA187" s="984"/>
      <c r="PRB187" s="984"/>
      <c r="PRC187" s="984"/>
      <c r="PRD187" s="984"/>
      <c r="PRE187" s="984"/>
      <c r="PRF187" s="984"/>
      <c r="PRG187" s="984"/>
      <c r="PRH187" s="984"/>
      <c r="PRI187" s="984"/>
      <c r="PRJ187" s="984"/>
      <c r="PRK187" s="984"/>
      <c r="PRL187" s="984"/>
      <c r="PRM187" s="984"/>
      <c r="PRN187" s="984"/>
      <c r="PRO187" s="984"/>
      <c r="PRP187" s="984"/>
      <c r="PRQ187" s="984"/>
      <c r="PRR187" s="984"/>
      <c r="PRS187" s="984"/>
      <c r="PRT187" s="984"/>
      <c r="PRU187" s="984"/>
      <c r="PRV187" s="984"/>
      <c r="PRW187" s="984"/>
      <c r="PRX187" s="984"/>
      <c r="PRY187" s="984"/>
      <c r="PRZ187" s="984"/>
      <c r="PSA187" s="984"/>
      <c r="PSB187" s="984"/>
      <c r="PSC187" s="984"/>
      <c r="PSD187" s="984"/>
      <c r="PSE187" s="984"/>
      <c r="PSF187" s="984"/>
      <c r="PSG187" s="984"/>
      <c r="PSH187" s="984"/>
      <c r="PSI187" s="984"/>
      <c r="PSJ187" s="984"/>
      <c r="PSK187" s="984"/>
      <c r="PSL187" s="984"/>
      <c r="PSM187" s="984"/>
      <c r="PSN187" s="984"/>
      <c r="PSO187" s="984"/>
      <c r="PSP187" s="984"/>
      <c r="PSQ187" s="984"/>
      <c r="PSR187" s="984"/>
      <c r="PSS187" s="984"/>
      <c r="PST187" s="984"/>
      <c r="PSU187" s="984"/>
      <c r="PSV187" s="984"/>
      <c r="PSW187" s="984"/>
      <c r="PSX187" s="984"/>
      <c r="PSY187" s="984"/>
      <c r="PSZ187" s="984"/>
      <c r="PTA187" s="984"/>
      <c r="PTB187" s="984"/>
      <c r="PTC187" s="984"/>
      <c r="PTD187" s="984"/>
      <c r="PTE187" s="984"/>
      <c r="PTF187" s="984"/>
      <c r="PTG187" s="984"/>
      <c r="PTH187" s="984"/>
      <c r="PTI187" s="984"/>
      <c r="PTJ187" s="984"/>
      <c r="PTK187" s="984"/>
      <c r="PTL187" s="984"/>
      <c r="PTM187" s="984"/>
      <c r="PTN187" s="984"/>
      <c r="PTO187" s="984"/>
      <c r="PTP187" s="984"/>
      <c r="PTQ187" s="984"/>
      <c r="PTR187" s="984"/>
      <c r="PTS187" s="984"/>
      <c r="PTT187" s="984"/>
      <c r="PTU187" s="984"/>
      <c r="PTV187" s="984"/>
      <c r="PTW187" s="984"/>
      <c r="PTX187" s="984"/>
      <c r="PTY187" s="984"/>
      <c r="PTZ187" s="984"/>
      <c r="PUA187" s="984"/>
      <c r="PUB187" s="984"/>
      <c r="PUC187" s="984"/>
      <c r="PUD187" s="984"/>
      <c r="PUE187" s="984"/>
      <c r="PUF187" s="984"/>
      <c r="PUG187" s="984"/>
      <c r="PUH187" s="984"/>
      <c r="PUI187" s="984"/>
      <c r="PUJ187" s="984"/>
      <c r="PUK187" s="984"/>
      <c r="PUL187" s="984"/>
      <c r="PUM187" s="984"/>
      <c r="PUN187" s="984"/>
      <c r="PUO187" s="984"/>
      <c r="PUP187" s="984"/>
      <c r="PUQ187" s="984"/>
      <c r="PUR187" s="984"/>
      <c r="PUS187" s="984"/>
      <c r="PUT187" s="984"/>
      <c r="PUU187" s="984"/>
      <c r="PUV187" s="984"/>
      <c r="PUW187" s="984"/>
      <c r="PUX187" s="984"/>
      <c r="PUY187" s="984"/>
      <c r="PUZ187" s="984"/>
      <c r="PVA187" s="984"/>
      <c r="PVB187" s="984"/>
      <c r="PVC187" s="984"/>
      <c r="PVD187" s="984"/>
      <c r="PVE187" s="984"/>
      <c r="PVF187" s="984"/>
      <c r="PVG187" s="984"/>
      <c r="PVH187" s="984"/>
      <c r="PVI187" s="984"/>
      <c r="PVJ187" s="984"/>
      <c r="PVK187" s="984"/>
      <c r="PVL187" s="984"/>
      <c r="PVM187" s="984"/>
      <c r="PVN187" s="984"/>
      <c r="PVO187" s="984"/>
      <c r="PVP187" s="984"/>
      <c r="PVQ187" s="984"/>
      <c r="PVR187" s="984"/>
      <c r="PVS187" s="984"/>
      <c r="PVT187" s="984"/>
      <c r="PVU187" s="984"/>
      <c r="PVV187" s="984"/>
      <c r="PVW187" s="984"/>
      <c r="PVX187" s="984"/>
      <c r="PVY187" s="984"/>
      <c r="PVZ187" s="984"/>
      <c r="PWA187" s="984"/>
      <c r="PWB187" s="984"/>
      <c r="PWC187" s="984"/>
      <c r="PWD187" s="984"/>
      <c r="PWE187" s="984"/>
      <c r="PWF187" s="984"/>
      <c r="PWG187" s="984"/>
      <c r="PWH187" s="984"/>
      <c r="PWI187" s="984"/>
      <c r="PWJ187" s="984"/>
      <c r="PWK187" s="984"/>
      <c r="PWL187" s="984"/>
      <c r="PWM187" s="984"/>
      <c r="PWN187" s="984"/>
      <c r="PWO187" s="984"/>
      <c r="PWP187" s="984"/>
      <c r="PWQ187" s="984"/>
      <c r="PWR187" s="984"/>
      <c r="PWS187" s="984"/>
      <c r="PWT187" s="984"/>
      <c r="PWU187" s="984"/>
      <c r="PWV187" s="984"/>
      <c r="PWW187" s="984"/>
      <c r="PWX187" s="984"/>
      <c r="PWY187" s="984"/>
      <c r="PWZ187" s="984"/>
      <c r="PXA187" s="984"/>
      <c r="PXB187" s="984"/>
      <c r="PXC187" s="984"/>
      <c r="PXD187" s="984"/>
      <c r="PXE187" s="984"/>
      <c r="PXF187" s="984"/>
      <c r="PXG187" s="984"/>
      <c r="PXH187" s="984"/>
      <c r="PXI187" s="984"/>
      <c r="PXJ187" s="984"/>
      <c r="PXK187" s="984"/>
      <c r="PXL187" s="984"/>
      <c r="PXM187" s="984"/>
      <c r="PXN187" s="984"/>
      <c r="PXO187" s="984"/>
      <c r="PXP187" s="984"/>
      <c r="PXQ187" s="984"/>
      <c r="PXR187" s="984"/>
      <c r="PXS187" s="984"/>
      <c r="PXT187" s="984"/>
      <c r="PXU187" s="984"/>
      <c r="PXV187" s="984"/>
      <c r="PXW187" s="984"/>
      <c r="PXX187" s="984"/>
      <c r="PXY187" s="984"/>
      <c r="PXZ187" s="984"/>
      <c r="PYA187" s="984"/>
      <c r="PYB187" s="984"/>
      <c r="PYC187" s="984"/>
      <c r="PYD187" s="984"/>
      <c r="PYE187" s="984"/>
      <c r="PYF187" s="984"/>
      <c r="PYG187" s="984"/>
      <c r="PYH187" s="984"/>
      <c r="PYI187" s="984"/>
      <c r="PYJ187" s="984"/>
      <c r="PYK187" s="984"/>
      <c r="PYL187" s="984"/>
      <c r="PYM187" s="984"/>
      <c r="PYN187" s="984"/>
      <c r="PYO187" s="984"/>
      <c r="PYP187" s="984"/>
      <c r="PYQ187" s="984"/>
      <c r="PYR187" s="984"/>
      <c r="PYS187" s="984"/>
      <c r="PYT187" s="984"/>
      <c r="PYU187" s="984"/>
      <c r="PYV187" s="984"/>
      <c r="PYW187" s="984"/>
      <c r="PYX187" s="984"/>
      <c r="PYY187" s="984"/>
      <c r="PYZ187" s="984"/>
      <c r="PZA187" s="984"/>
      <c r="PZB187" s="984"/>
      <c r="PZC187" s="984"/>
      <c r="PZD187" s="984"/>
      <c r="PZE187" s="984"/>
      <c r="PZF187" s="984"/>
      <c r="PZG187" s="984"/>
      <c r="PZH187" s="984"/>
      <c r="PZI187" s="984"/>
      <c r="PZJ187" s="984"/>
      <c r="PZK187" s="984"/>
      <c r="PZL187" s="984"/>
      <c r="PZM187" s="984"/>
      <c r="PZN187" s="984"/>
      <c r="PZO187" s="984"/>
      <c r="PZP187" s="984"/>
      <c r="PZQ187" s="984"/>
      <c r="PZR187" s="984"/>
      <c r="PZS187" s="984"/>
      <c r="PZT187" s="984"/>
      <c r="PZU187" s="984"/>
      <c r="PZV187" s="984"/>
      <c r="PZW187" s="984"/>
      <c r="PZX187" s="984"/>
      <c r="PZY187" s="984"/>
      <c r="PZZ187" s="984"/>
      <c r="QAA187" s="984"/>
      <c r="QAB187" s="984"/>
      <c r="QAC187" s="984"/>
      <c r="QAD187" s="984"/>
      <c r="QAE187" s="984"/>
      <c r="QAF187" s="984"/>
      <c r="QAG187" s="984"/>
      <c r="QAH187" s="984"/>
      <c r="QAI187" s="984"/>
      <c r="QAJ187" s="984"/>
      <c r="QAK187" s="984"/>
      <c r="QAL187" s="984"/>
      <c r="QAM187" s="984"/>
      <c r="QAN187" s="984"/>
      <c r="QAO187" s="984"/>
      <c r="QAP187" s="984"/>
      <c r="QAQ187" s="984"/>
      <c r="QAR187" s="984"/>
      <c r="QAS187" s="984"/>
      <c r="QAT187" s="984"/>
      <c r="QAU187" s="984"/>
      <c r="QAV187" s="984"/>
      <c r="QAW187" s="984"/>
      <c r="QAX187" s="984"/>
      <c r="QAY187" s="984"/>
      <c r="QAZ187" s="984"/>
      <c r="QBA187" s="984"/>
      <c r="QBB187" s="984"/>
      <c r="QBC187" s="984"/>
      <c r="QBD187" s="984"/>
      <c r="QBE187" s="984"/>
      <c r="QBF187" s="984"/>
      <c r="QBG187" s="984"/>
      <c r="QBH187" s="984"/>
      <c r="QBI187" s="984"/>
      <c r="QBJ187" s="984"/>
      <c r="QBK187" s="984"/>
      <c r="QBL187" s="984"/>
      <c r="QBM187" s="984"/>
      <c r="QBN187" s="984"/>
      <c r="QBO187" s="984"/>
      <c r="QBP187" s="984"/>
      <c r="QBQ187" s="984"/>
      <c r="QBR187" s="984"/>
      <c r="QBS187" s="984"/>
      <c r="QBT187" s="984"/>
      <c r="QBU187" s="984"/>
      <c r="QBV187" s="984"/>
      <c r="QBW187" s="984"/>
      <c r="QBX187" s="984"/>
      <c r="QBY187" s="984"/>
      <c r="QBZ187" s="984"/>
      <c r="QCA187" s="984"/>
      <c r="QCB187" s="984"/>
      <c r="QCC187" s="984"/>
      <c r="QCD187" s="984"/>
      <c r="QCE187" s="984"/>
      <c r="QCF187" s="984"/>
      <c r="QCG187" s="984"/>
      <c r="QCH187" s="984"/>
      <c r="QCI187" s="984"/>
      <c r="QCJ187" s="984"/>
      <c r="QCK187" s="984"/>
      <c r="QCL187" s="984"/>
      <c r="QCM187" s="984"/>
      <c r="QCN187" s="984"/>
      <c r="QCO187" s="984"/>
      <c r="QCP187" s="984"/>
      <c r="QCQ187" s="984"/>
      <c r="QCR187" s="984"/>
      <c r="QCS187" s="984"/>
      <c r="QCT187" s="984"/>
      <c r="QCU187" s="984"/>
      <c r="QCV187" s="984"/>
      <c r="QCW187" s="984"/>
      <c r="QCX187" s="984"/>
      <c r="QCY187" s="984"/>
      <c r="QCZ187" s="984"/>
      <c r="QDA187" s="984"/>
      <c r="QDB187" s="984"/>
      <c r="QDC187" s="984"/>
      <c r="QDD187" s="984"/>
      <c r="QDE187" s="984"/>
      <c r="QDF187" s="984"/>
      <c r="QDG187" s="984"/>
      <c r="QDH187" s="984"/>
      <c r="QDI187" s="984"/>
      <c r="QDJ187" s="984"/>
      <c r="QDK187" s="984"/>
      <c r="QDL187" s="984"/>
      <c r="QDM187" s="984"/>
      <c r="QDN187" s="984"/>
      <c r="QDO187" s="984"/>
      <c r="QDP187" s="984"/>
      <c r="QDQ187" s="984"/>
      <c r="QDR187" s="984"/>
      <c r="QDS187" s="984"/>
      <c r="QDT187" s="984"/>
      <c r="QDU187" s="984"/>
      <c r="QDV187" s="984"/>
      <c r="QDW187" s="984"/>
      <c r="QDX187" s="984"/>
      <c r="QDY187" s="984"/>
      <c r="QDZ187" s="984"/>
      <c r="QEA187" s="984"/>
      <c r="QEB187" s="984"/>
      <c r="QEC187" s="984"/>
      <c r="QED187" s="984"/>
      <c r="QEE187" s="984"/>
      <c r="QEF187" s="984"/>
      <c r="QEG187" s="984"/>
      <c r="QEH187" s="984"/>
      <c r="QEI187" s="984"/>
      <c r="QEJ187" s="984"/>
      <c r="QEK187" s="984"/>
      <c r="QEL187" s="984"/>
      <c r="QEM187" s="984"/>
      <c r="QEN187" s="984"/>
      <c r="QEO187" s="984"/>
      <c r="QEP187" s="984"/>
      <c r="QEQ187" s="984"/>
      <c r="QER187" s="984"/>
      <c r="QES187" s="984"/>
      <c r="QET187" s="984"/>
      <c r="QEU187" s="984"/>
      <c r="QEV187" s="984"/>
      <c r="QEW187" s="984"/>
      <c r="QEX187" s="984"/>
      <c r="QEY187" s="984"/>
      <c r="QEZ187" s="984"/>
      <c r="QFA187" s="984"/>
      <c r="QFB187" s="984"/>
      <c r="QFC187" s="984"/>
      <c r="QFD187" s="984"/>
      <c r="QFE187" s="984"/>
      <c r="QFF187" s="984"/>
      <c r="QFG187" s="984"/>
      <c r="QFH187" s="984"/>
      <c r="QFI187" s="984"/>
      <c r="QFJ187" s="984"/>
      <c r="QFK187" s="984"/>
      <c r="QFL187" s="984"/>
      <c r="QFM187" s="984"/>
      <c r="QFN187" s="984"/>
      <c r="QFO187" s="984"/>
      <c r="QFP187" s="984"/>
      <c r="QFQ187" s="984"/>
      <c r="QFR187" s="984"/>
      <c r="QFS187" s="984"/>
      <c r="QFT187" s="984"/>
      <c r="QFU187" s="984"/>
      <c r="QFV187" s="984"/>
      <c r="QFW187" s="984"/>
      <c r="QFX187" s="984"/>
      <c r="QFY187" s="984"/>
      <c r="QFZ187" s="984"/>
      <c r="QGA187" s="984"/>
      <c r="QGB187" s="984"/>
      <c r="QGC187" s="984"/>
      <c r="QGD187" s="984"/>
      <c r="QGE187" s="984"/>
      <c r="QGF187" s="984"/>
      <c r="QGG187" s="984"/>
      <c r="QGH187" s="984"/>
      <c r="QGI187" s="984"/>
      <c r="QGJ187" s="984"/>
      <c r="QGK187" s="984"/>
      <c r="QGL187" s="984"/>
      <c r="QGM187" s="984"/>
      <c r="QGN187" s="984"/>
      <c r="QGO187" s="984"/>
      <c r="QGP187" s="984"/>
      <c r="QGQ187" s="984"/>
      <c r="QGR187" s="984"/>
      <c r="QGS187" s="984"/>
      <c r="QGT187" s="984"/>
      <c r="QGU187" s="984"/>
      <c r="QGV187" s="984"/>
      <c r="QGW187" s="984"/>
      <c r="QGX187" s="984"/>
      <c r="QGY187" s="984"/>
      <c r="QGZ187" s="984"/>
      <c r="QHA187" s="984"/>
      <c r="QHB187" s="984"/>
      <c r="QHC187" s="984"/>
      <c r="QHD187" s="984"/>
      <c r="QHE187" s="984"/>
      <c r="QHF187" s="984"/>
      <c r="QHG187" s="984"/>
      <c r="QHH187" s="984"/>
      <c r="QHI187" s="984"/>
      <c r="QHJ187" s="984"/>
      <c r="QHK187" s="984"/>
      <c r="QHL187" s="984"/>
      <c r="QHM187" s="984"/>
      <c r="QHN187" s="984"/>
      <c r="QHO187" s="984"/>
      <c r="QHP187" s="984"/>
      <c r="QHQ187" s="984"/>
      <c r="QHR187" s="984"/>
      <c r="QHS187" s="984"/>
      <c r="QHT187" s="984"/>
      <c r="QHU187" s="984"/>
      <c r="QHV187" s="984"/>
      <c r="QHW187" s="984"/>
      <c r="QHX187" s="984"/>
      <c r="QHY187" s="984"/>
      <c r="QHZ187" s="984"/>
      <c r="QIA187" s="984"/>
      <c r="QIB187" s="984"/>
      <c r="QIC187" s="984"/>
      <c r="QID187" s="984"/>
      <c r="QIE187" s="984"/>
      <c r="QIF187" s="984"/>
      <c r="QIG187" s="984"/>
      <c r="QIH187" s="984"/>
      <c r="QII187" s="984"/>
      <c r="QIJ187" s="984"/>
      <c r="QIK187" s="984"/>
      <c r="QIL187" s="984"/>
      <c r="QIM187" s="984"/>
      <c r="QIN187" s="984"/>
      <c r="QIO187" s="984"/>
      <c r="QIP187" s="984"/>
      <c r="QIQ187" s="984"/>
      <c r="QIR187" s="984"/>
      <c r="QIS187" s="984"/>
      <c r="QIT187" s="984"/>
      <c r="QIU187" s="984"/>
      <c r="QIV187" s="984"/>
      <c r="QIW187" s="984"/>
      <c r="QIX187" s="984"/>
      <c r="QIY187" s="984"/>
      <c r="QIZ187" s="984"/>
      <c r="QJA187" s="984"/>
      <c r="QJB187" s="984"/>
      <c r="QJC187" s="984"/>
      <c r="QJD187" s="984"/>
      <c r="QJE187" s="984"/>
      <c r="QJF187" s="984"/>
      <c r="QJG187" s="984"/>
      <c r="QJH187" s="984"/>
      <c r="QJI187" s="984"/>
      <c r="QJJ187" s="984"/>
      <c r="QJK187" s="984"/>
      <c r="QJL187" s="984"/>
      <c r="QJM187" s="984"/>
      <c r="QJN187" s="984"/>
      <c r="QJO187" s="984"/>
      <c r="QJP187" s="984"/>
      <c r="QJQ187" s="984"/>
      <c r="QJR187" s="984"/>
      <c r="QJS187" s="984"/>
      <c r="QJT187" s="984"/>
      <c r="QJU187" s="984"/>
      <c r="QJV187" s="984"/>
      <c r="QJW187" s="984"/>
      <c r="QJX187" s="984"/>
      <c r="QJY187" s="984"/>
      <c r="QJZ187" s="984"/>
      <c r="QKA187" s="984"/>
      <c r="QKB187" s="984"/>
      <c r="QKC187" s="984"/>
      <c r="QKD187" s="984"/>
      <c r="QKE187" s="984"/>
      <c r="QKF187" s="984"/>
      <c r="QKG187" s="984"/>
      <c r="QKH187" s="984"/>
      <c r="QKI187" s="984"/>
      <c r="QKJ187" s="984"/>
      <c r="QKK187" s="984"/>
      <c r="QKL187" s="984"/>
      <c r="QKM187" s="984"/>
      <c r="QKN187" s="984"/>
      <c r="QKO187" s="984"/>
      <c r="QKP187" s="984"/>
      <c r="QKQ187" s="984"/>
      <c r="QKR187" s="984"/>
      <c r="QKS187" s="984"/>
      <c r="QKT187" s="984"/>
      <c r="QKU187" s="984"/>
      <c r="QKV187" s="984"/>
      <c r="QKW187" s="984"/>
      <c r="QKX187" s="984"/>
      <c r="QKY187" s="984"/>
      <c r="QKZ187" s="984"/>
      <c r="QLA187" s="984"/>
      <c r="QLB187" s="984"/>
      <c r="QLC187" s="984"/>
      <c r="QLD187" s="984"/>
      <c r="QLE187" s="984"/>
      <c r="QLF187" s="984"/>
      <c r="QLG187" s="984"/>
      <c r="QLH187" s="984"/>
      <c r="QLI187" s="984"/>
      <c r="QLJ187" s="984"/>
      <c r="QLK187" s="984"/>
      <c r="QLL187" s="984"/>
      <c r="QLM187" s="984"/>
      <c r="QLN187" s="984"/>
      <c r="QLO187" s="984"/>
      <c r="QLP187" s="984"/>
      <c r="QLQ187" s="984"/>
      <c r="QLR187" s="984"/>
      <c r="QLS187" s="984"/>
      <c r="QLT187" s="984"/>
      <c r="QLU187" s="984"/>
      <c r="QLV187" s="984"/>
      <c r="QLW187" s="984"/>
      <c r="QLX187" s="984"/>
      <c r="QLY187" s="984"/>
      <c r="QLZ187" s="984"/>
      <c r="QMA187" s="984"/>
      <c r="QMB187" s="984"/>
      <c r="QMC187" s="984"/>
      <c r="QMD187" s="984"/>
      <c r="QME187" s="984"/>
      <c r="QMF187" s="984"/>
      <c r="QMG187" s="984"/>
      <c r="QMH187" s="984"/>
      <c r="QMI187" s="984"/>
      <c r="QMJ187" s="984"/>
      <c r="QMK187" s="984"/>
      <c r="QML187" s="984"/>
      <c r="QMM187" s="984"/>
      <c r="QMN187" s="984"/>
      <c r="QMO187" s="984"/>
      <c r="QMP187" s="984"/>
      <c r="QMQ187" s="984"/>
      <c r="QMR187" s="984"/>
      <c r="QMS187" s="984"/>
      <c r="QMT187" s="984"/>
      <c r="QMU187" s="984"/>
      <c r="QMV187" s="984"/>
      <c r="QMW187" s="984"/>
      <c r="QMX187" s="984"/>
      <c r="QMY187" s="984"/>
      <c r="QMZ187" s="984"/>
      <c r="QNA187" s="984"/>
      <c r="QNB187" s="984"/>
      <c r="QNC187" s="984"/>
      <c r="QND187" s="984"/>
      <c r="QNE187" s="984"/>
      <c r="QNF187" s="984"/>
      <c r="QNG187" s="984"/>
      <c r="QNH187" s="984"/>
      <c r="QNI187" s="984"/>
      <c r="QNJ187" s="984"/>
      <c r="QNK187" s="984"/>
      <c r="QNL187" s="984"/>
      <c r="QNM187" s="984"/>
      <c r="QNN187" s="984"/>
      <c r="QNO187" s="984"/>
      <c r="QNP187" s="984"/>
      <c r="QNQ187" s="984"/>
      <c r="QNR187" s="984"/>
      <c r="QNS187" s="984"/>
      <c r="QNT187" s="984"/>
      <c r="QNU187" s="984"/>
      <c r="QNV187" s="984"/>
      <c r="QNW187" s="984"/>
      <c r="QNX187" s="984"/>
      <c r="QNY187" s="984"/>
      <c r="QNZ187" s="984"/>
      <c r="QOA187" s="984"/>
      <c r="QOB187" s="984"/>
      <c r="QOC187" s="984"/>
      <c r="QOD187" s="984"/>
      <c r="QOE187" s="984"/>
      <c r="QOF187" s="984"/>
      <c r="QOG187" s="984"/>
      <c r="QOH187" s="984"/>
      <c r="QOI187" s="984"/>
      <c r="QOJ187" s="984"/>
      <c r="QOK187" s="984"/>
      <c r="QOL187" s="984"/>
      <c r="QOM187" s="984"/>
      <c r="QON187" s="984"/>
      <c r="QOO187" s="984"/>
      <c r="QOP187" s="984"/>
      <c r="QOQ187" s="984"/>
      <c r="QOR187" s="984"/>
      <c r="QOS187" s="984"/>
      <c r="QOT187" s="984"/>
      <c r="QOU187" s="984"/>
      <c r="QOV187" s="984"/>
      <c r="QOW187" s="984"/>
      <c r="QOX187" s="984"/>
      <c r="QOY187" s="984"/>
      <c r="QOZ187" s="984"/>
      <c r="QPA187" s="984"/>
      <c r="QPB187" s="984"/>
      <c r="QPC187" s="984"/>
      <c r="QPD187" s="984"/>
      <c r="QPE187" s="984"/>
      <c r="QPF187" s="984"/>
      <c r="QPG187" s="984"/>
      <c r="QPH187" s="984"/>
      <c r="QPI187" s="984"/>
      <c r="QPJ187" s="984"/>
      <c r="QPK187" s="984"/>
      <c r="QPL187" s="984"/>
      <c r="QPM187" s="984"/>
      <c r="QPN187" s="984"/>
      <c r="QPO187" s="984"/>
      <c r="QPP187" s="984"/>
      <c r="QPQ187" s="984"/>
      <c r="QPR187" s="984"/>
      <c r="QPS187" s="984"/>
      <c r="QPT187" s="984"/>
      <c r="QPU187" s="984"/>
      <c r="QPV187" s="984"/>
      <c r="QPW187" s="984"/>
      <c r="QPX187" s="984"/>
      <c r="QPY187" s="984"/>
      <c r="QPZ187" s="984"/>
      <c r="QQA187" s="984"/>
      <c r="QQB187" s="984"/>
      <c r="QQC187" s="984"/>
      <c r="QQD187" s="984"/>
      <c r="QQE187" s="984"/>
      <c r="QQF187" s="984"/>
      <c r="QQG187" s="984"/>
      <c r="QQH187" s="984"/>
      <c r="QQI187" s="984"/>
      <c r="QQJ187" s="984"/>
      <c r="QQK187" s="984"/>
      <c r="QQL187" s="984"/>
      <c r="QQM187" s="984"/>
      <c r="QQN187" s="984"/>
      <c r="QQO187" s="984"/>
      <c r="QQP187" s="984"/>
      <c r="QQQ187" s="984"/>
      <c r="QQR187" s="984"/>
      <c r="QQS187" s="984"/>
      <c r="QQT187" s="984"/>
      <c r="QQU187" s="984"/>
      <c r="QQV187" s="984"/>
      <c r="QQW187" s="984"/>
      <c r="QQX187" s="984"/>
      <c r="QQY187" s="984"/>
      <c r="QQZ187" s="984"/>
      <c r="QRA187" s="984"/>
      <c r="QRB187" s="984"/>
      <c r="QRC187" s="984"/>
      <c r="QRD187" s="984"/>
      <c r="QRE187" s="984"/>
      <c r="QRF187" s="984"/>
      <c r="QRG187" s="984"/>
      <c r="QRH187" s="984"/>
      <c r="QRI187" s="984"/>
      <c r="QRJ187" s="984"/>
      <c r="QRK187" s="984"/>
      <c r="QRL187" s="984"/>
      <c r="QRM187" s="984"/>
      <c r="QRN187" s="984"/>
      <c r="QRO187" s="984"/>
      <c r="QRP187" s="984"/>
      <c r="QRQ187" s="984"/>
      <c r="QRR187" s="984"/>
      <c r="QRS187" s="984"/>
      <c r="QRT187" s="984"/>
      <c r="QRU187" s="984"/>
      <c r="QRV187" s="984"/>
      <c r="QRW187" s="984"/>
      <c r="QRX187" s="984"/>
      <c r="QRY187" s="984"/>
      <c r="QRZ187" s="984"/>
      <c r="QSA187" s="984"/>
      <c r="QSB187" s="984"/>
      <c r="QSC187" s="984"/>
      <c r="QSD187" s="984"/>
      <c r="QSE187" s="984"/>
      <c r="QSF187" s="984"/>
      <c r="QSG187" s="984"/>
      <c r="QSH187" s="984"/>
      <c r="QSI187" s="984"/>
      <c r="QSJ187" s="984"/>
      <c r="QSK187" s="984"/>
      <c r="QSL187" s="984"/>
      <c r="QSM187" s="984"/>
      <c r="QSN187" s="984"/>
      <c r="QSO187" s="984"/>
      <c r="QSP187" s="984"/>
      <c r="QSQ187" s="984"/>
      <c r="QSR187" s="984"/>
      <c r="QSS187" s="984"/>
      <c r="QST187" s="984"/>
      <c r="QSU187" s="984"/>
      <c r="QSV187" s="984"/>
      <c r="QSW187" s="984"/>
      <c r="QSX187" s="984"/>
      <c r="QSY187" s="984"/>
      <c r="QSZ187" s="984"/>
      <c r="QTA187" s="984"/>
      <c r="QTB187" s="984"/>
      <c r="QTC187" s="984"/>
      <c r="QTD187" s="984"/>
      <c r="QTE187" s="984"/>
      <c r="QTF187" s="984"/>
      <c r="QTG187" s="984"/>
      <c r="QTH187" s="984"/>
      <c r="QTI187" s="984"/>
      <c r="QTJ187" s="984"/>
      <c r="QTK187" s="984"/>
      <c r="QTL187" s="984"/>
      <c r="QTM187" s="984"/>
      <c r="QTN187" s="984"/>
      <c r="QTO187" s="984"/>
      <c r="QTP187" s="984"/>
      <c r="QTQ187" s="984"/>
      <c r="QTR187" s="984"/>
      <c r="QTS187" s="984"/>
      <c r="QTT187" s="984"/>
      <c r="QTU187" s="984"/>
      <c r="QTV187" s="984"/>
      <c r="QTW187" s="984"/>
      <c r="QTX187" s="984"/>
      <c r="QTY187" s="984"/>
      <c r="QTZ187" s="984"/>
      <c r="QUA187" s="984"/>
      <c r="QUB187" s="984"/>
      <c r="QUC187" s="984"/>
      <c r="QUD187" s="984"/>
      <c r="QUE187" s="984"/>
      <c r="QUF187" s="984"/>
      <c r="QUG187" s="984"/>
      <c r="QUH187" s="984"/>
      <c r="QUI187" s="984"/>
      <c r="QUJ187" s="984"/>
      <c r="QUK187" s="984"/>
      <c r="QUL187" s="984"/>
      <c r="QUM187" s="984"/>
      <c r="QUN187" s="984"/>
      <c r="QUO187" s="984"/>
      <c r="QUP187" s="984"/>
      <c r="QUQ187" s="984"/>
      <c r="QUR187" s="984"/>
      <c r="QUS187" s="984"/>
      <c r="QUT187" s="984"/>
      <c r="QUU187" s="984"/>
      <c r="QUV187" s="984"/>
      <c r="QUW187" s="984"/>
      <c r="QUX187" s="984"/>
      <c r="QUY187" s="984"/>
      <c r="QUZ187" s="984"/>
      <c r="QVA187" s="984"/>
      <c r="QVB187" s="984"/>
      <c r="QVC187" s="984"/>
      <c r="QVD187" s="984"/>
      <c r="QVE187" s="984"/>
      <c r="QVF187" s="984"/>
      <c r="QVG187" s="984"/>
      <c r="QVH187" s="984"/>
      <c r="QVI187" s="984"/>
      <c r="QVJ187" s="984"/>
      <c r="QVK187" s="984"/>
      <c r="QVL187" s="984"/>
      <c r="QVM187" s="984"/>
      <c r="QVN187" s="984"/>
      <c r="QVO187" s="984"/>
      <c r="QVP187" s="984"/>
      <c r="QVQ187" s="984"/>
      <c r="QVR187" s="984"/>
      <c r="QVS187" s="984"/>
      <c r="QVT187" s="984"/>
      <c r="QVU187" s="984"/>
      <c r="QVV187" s="984"/>
      <c r="QVW187" s="984"/>
      <c r="QVX187" s="984"/>
      <c r="QVY187" s="984"/>
      <c r="QVZ187" s="984"/>
      <c r="QWA187" s="984"/>
      <c r="QWB187" s="984"/>
      <c r="QWC187" s="984"/>
      <c r="QWD187" s="984"/>
      <c r="QWE187" s="984"/>
      <c r="QWF187" s="984"/>
      <c r="QWG187" s="984"/>
      <c r="QWH187" s="984"/>
      <c r="QWI187" s="984"/>
      <c r="QWJ187" s="984"/>
      <c r="QWK187" s="984"/>
      <c r="QWL187" s="984"/>
      <c r="QWM187" s="984"/>
      <c r="QWN187" s="984"/>
      <c r="QWO187" s="984"/>
      <c r="QWP187" s="984"/>
      <c r="QWQ187" s="984"/>
      <c r="QWR187" s="984"/>
      <c r="QWS187" s="984"/>
      <c r="QWT187" s="984"/>
      <c r="QWU187" s="984"/>
      <c r="QWV187" s="984"/>
      <c r="QWW187" s="984"/>
      <c r="QWX187" s="984"/>
      <c r="QWY187" s="984"/>
      <c r="QWZ187" s="984"/>
      <c r="QXA187" s="984"/>
      <c r="QXB187" s="984"/>
      <c r="QXC187" s="984"/>
      <c r="QXD187" s="984"/>
      <c r="QXE187" s="984"/>
      <c r="QXF187" s="984"/>
      <c r="QXG187" s="984"/>
      <c r="QXH187" s="984"/>
      <c r="QXI187" s="984"/>
      <c r="QXJ187" s="984"/>
      <c r="QXK187" s="984"/>
      <c r="QXL187" s="984"/>
      <c r="QXM187" s="984"/>
      <c r="QXN187" s="984"/>
      <c r="QXO187" s="984"/>
      <c r="QXP187" s="984"/>
      <c r="QXQ187" s="984"/>
      <c r="QXR187" s="984"/>
      <c r="QXS187" s="984"/>
      <c r="QXT187" s="984"/>
      <c r="QXU187" s="984"/>
      <c r="QXV187" s="984"/>
      <c r="QXW187" s="984"/>
      <c r="QXX187" s="984"/>
      <c r="QXY187" s="984"/>
      <c r="QXZ187" s="984"/>
      <c r="QYA187" s="984"/>
      <c r="QYB187" s="984"/>
      <c r="QYC187" s="984"/>
      <c r="QYD187" s="984"/>
      <c r="QYE187" s="984"/>
      <c r="QYF187" s="984"/>
      <c r="QYG187" s="984"/>
      <c r="QYH187" s="984"/>
      <c r="QYI187" s="984"/>
      <c r="QYJ187" s="984"/>
      <c r="QYK187" s="984"/>
      <c r="QYL187" s="984"/>
      <c r="QYM187" s="984"/>
      <c r="QYN187" s="984"/>
      <c r="QYO187" s="984"/>
      <c r="QYP187" s="984"/>
      <c r="QYQ187" s="984"/>
      <c r="QYR187" s="984"/>
      <c r="QYS187" s="984"/>
      <c r="QYT187" s="984"/>
      <c r="QYU187" s="984"/>
      <c r="QYV187" s="984"/>
      <c r="QYW187" s="984"/>
      <c r="QYX187" s="984"/>
      <c r="QYY187" s="984"/>
      <c r="QYZ187" s="984"/>
      <c r="QZA187" s="984"/>
      <c r="QZB187" s="984"/>
      <c r="QZC187" s="984"/>
      <c r="QZD187" s="984"/>
      <c r="QZE187" s="984"/>
      <c r="QZF187" s="984"/>
      <c r="QZG187" s="984"/>
      <c r="QZH187" s="984"/>
      <c r="QZI187" s="984"/>
      <c r="QZJ187" s="984"/>
      <c r="QZK187" s="984"/>
      <c r="QZL187" s="984"/>
      <c r="QZM187" s="984"/>
      <c r="QZN187" s="984"/>
      <c r="QZO187" s="984"/>
      <c r="QZP187" s="984"/>
      <c r="QZQ187" s="984"/>
      <c r="QZR187" s="984"/>
      <c r="QZS187" s="984"/>
      <c r="QZT187" s="984"/>
      <c r="QZU187" s="984"/>
      <c r="QZV187" s="984"/>
      <c r="QZW187" s="984"/>
      <c r="QZX187" s="984"/>
      <c r="QZY187" s="984"/>
      <c r="QZZ187" s="984"/>
      <c r="RAA187" s="984"/>
      <c r="RAB187" s="984"/>
      <c r="RAC187" s="984"/>
      <c r="RAD187" s="984"/>
      <c r="RAE187" s="984"/>
      <c r="RAF187" s="984"/>
      <c r="RAG187" s="984"/>
      <c r="RAH187" s="984"/>
      <c r="RAI187" s="984"/>
      <c r="RAJ187" s="984"/>
      <c r="RAK187" s="984"/>
      <c r="RAL187" s="984"/>
      <c r="RAM187" s="984"/>
      <c r="RAN187" s="984"/>
      <c r="RAO187" s="984"/>
      <c r="RAP187" s="984"/>
      <c r="RAQ187" s="984"/>
      <c r="RAR187" s="984"/>
      <c r="RAS187" s="984"/>
      <c r="RAT187" s="984"/>
      <c r="RAU187" s="984"/>
      <c r="RAV187" s="984"/>
      <c r="RAW187" s="984"/>
      <c r="RAX187" s="984"/>
      <c r="RAY187" s="984"/>
      <c r="RAZ187" s="984"/>
      <c r="RBA187" s="984"/>
      <c r="RBB187" s="984"/>
      <c r="RBC187" s="984"/>
      <c r="RBD187" s="984"/>
      <c r="RBE187" s="984"/>
      <c r="RBF187" s="984"/>
      <c r="RBG187" s="984"/>
      <c r="RBH187" s="984"/>
      <c r="RBI187" s="984"/>
      <c r="RBJ187" s="984"/>
      <c r="RBK187" s="984"/>
      <c r="RBL187" s="984"/>
      <c r="RBM187" s="984"/>
      <c r="RBN187" s="984"/>
      <c r="RBO187" s="984"/>
      <c r="RBP187" s="984"/>
      <c r="RBQ187" s="984"/>
      <c r="RBR187" s="984"/>
      <c r="RBS187" s="984"/>
      <c r="RBT187" s="984"/>
      <c r="RBU187" s="984"/>
      <c r="RBV187" s="984"/>
      <c r="RBW187" s="984"/>
      <c r="RBX187" s="984"/>
      <c r="RBY187" s="984"/>
      <c r="RBZ187" s="984"/>
      <c r="RCA187" s="984"/>
      <c r="RCB187" s="984"/>
      <c r="RCC187" s="984"/>
      <c r="RCD187" s="984"/>
      <c r="RCE187" s="984"/>
      <c r="RCF187" s="984"/>
      <c r="RCG187" s="984"/>
      <c r="RCH187" s="984"/>
      <c r="RCI187" s="984"/>
      <c r="RCJ187" s="984"/>
      <c r="RCK187" s="984"/>
      <c r="RCL187" s="984"/>
      <c r="RCM187" s="984"/>
      <c r="RCN187" s="984"/>
      <c r="RCO187" s="984"/>
      <c r="RCP187" s="984"/>
      <c r="RCQ187" s="984"/>
      <c r="RCR187" s="984"/>
      <c r="RCS187" s="984"/>
      <c r="RCT187" s="984"/>
      <c r="RCU187" s="984"/>
      <c r="RCV187" s="984"/>
      <c r="RCW187" s="984"/>
      <c r="RCX187" s="984"/>
      <c r="RCY187" s="984"/>
      <c r="RCZ187" s="984"/>
      <c r="RDA187" s="984"/>
      <c r="RDB187" s="984"/>
      <c r="RDC187" s="984"/>
      <c r="RDD187" s="984"/>
      <c r="RDE187" s="984"/>
      <c r="RDF187" s="984"/>
      <c r="RDG187" s="984"/>
      <c r="RDH187" s="984"/>
      <c r="RDI187" s="984"/>
      <c r="RDJ187" s="984"/>
      <c r="RDK187" s="984"/>
      <c r="RDL187" s="984"/>
      <c r="RDM187" s="984"/>
      <c r="RDN187" s="984"/>
      <c r="RDO187" s="984"/>
      <c r="RDP187" s="984"/>
      <c r="RDQ187" s="984"/>
      <c r="RDR187" s="984"/>
      <c r="RDS187" s="984"/>
      <c r="RDT187" s="984"/>
      <c r="RDU187" s="984"/>
      <c r="RDV187" s="984"/>
      <c r="RDW187" s="984"/>
      <c r="RDX187" s="984"/>
      <c r="RDY187" s="984"/>
      <c r="RDZ187" s="984"/>
      <c r="REA187" s="984"/>
      <c r="REB187" s="984"/>
      <c r="REC187" s="984"/>
      <c r="RED187" s="984"/>
      <c r="REE187" s="984"/>
      <c r="REF187" s="984"/>
      <c r="REG187" s="984"/>
      <c r="REH187" s="984"/>
      <c r="REI187" s="984"/>
      <c r="REJ187" s="984"/>
      <c r="REK187" s="984"/>
      <c r="REL187" s="984"/>
      <c r="REM187" s="984"/>
      <c r="REN187" s="984"/>
      <c r="REO187" s="984"/>
      <c r="REP187" s="984"/>
      <c r="REQ187" s="984"/>
      <c r="RER187" s="984"/>
      <c r="RES187" s="984"/>
      <c r="RET187" s="984"/>
      <c r="REU187" s="984"/>
      <c r="REV187" s="984"/>
      <c r="REW187" s="984"/>
      <c r="REX187" s="984"/>
      <c r="REY187" s="984"/>
      <c r="REZ187" s="984"/>
      <c r="RFA187" s="984"/>
      <c r="RFB187" s="984"/>
      <c r="RFC187" s="984"/>
      <c r="RFD187" s="984"/>
      <c r="RFE187" s="984"/>
      <c r="RFF187" s="984"/>
      <c r="RFG187" s="984"/>
      <c r="RFH187" s="984"/>
      <c r="RFI187" s="984"/>
      <c r="RFJ187" s="984"/>
      <c r="RFK187" s="984"/>
      <c r="RFL187" s="984"/>
      <c r="RFM187" s="984"/>
      <c r="RFN187" s="984"/>
      <c r="RFO187" s="984"/>
      <c r="RFP187" s="984"/>
      <c r="RFQ187" s="984"/>
      <c r="RFR187" s="984"/>
      <c r="RFS187" s="984"/>
      <c r="RFT187" s="984"/>
      <c r="RFU187" s="984"/>
      <c r="RFV187" s="984"/>
      <c r="RFW187" s="984"/>
      <c r="RFX187" s="984"/>
      <c r="RFY187" s="984"/>
      <c r="RFZ187" s="984"/>
      <c r="RGA187" s="984"/>
      <c r="RGB187" s="984"/>
      <c r="RGC187" s="984"/>
      <c r="RGD187" s="984"/>
      <c r="RGE187" s="984"/>
      <c r="RGF187" s="984"/>
      <c r="RGG187" s="984"/>
      <c r="RGH187" s="984"/>
      <c r="RGI187" s="984"/>
      <c r="RGJ187" s="984"/>
      <c r="RGK187" s="984"/>
      <c r="RGL187" s="984"/>
      <c r="RGM187" s="984"/>
      <c r="RGN187" s="984"/>
      <c r="RGO187" s="984"/>
      <c r="RGP187" s="984"/>
      <c r="RGQ187" s="984"/>
      <c r="RGR187" s="984"/>
      <c r="RGS187" s="984"/>
      <c r="RGT187" s="984"/>
      <c r="RGU187" s="984"/>
      <c r="RGV187" s="984"/>
      <c r="RGW187" s="984"/>
      <c r="RGX187" s="984"/>
      <c r="RGY187" s="984"/>
      <c r="RGZ187" s="984"/>
      <c r="RHA187" s="984"/>
      <c r="RHB187" s="984"/>
      <c r="RHC187" s="984"/>
      <c r="RHD187" s="984"/>
      <c r="RHE187" s="984"/>
      <c r="RHF187" s="984"/>
      <c r="RHG187" s="984"/>
      <c r="RHH187" s="984"/>
      <c r="RHI187" s="984"/>
      <c r="RHJ187" s="984"/>
      <c r="RHK187" s="984"/>
      <c r="RHL187" s="984"/>
      <c r="RHM187" s="984"/>
      <c r="RHN187" s="984"/>
      <c r="RHO187" s="984"/>
      <c r="RHP187" s="984"/>
      <c r="RHQ187" s="984"/>
      <c r="RHR187" s="984"/>
      <c r="RHS187" s="984"/>
      <c r="RHT187" s="984"/>
      <c r="RHU187" s="984"/>
      <c r="RHV187" s="984"/>
      <c r="RHW187" s="984"/>
      <c r="RHX187" s="984"/>
      <c r="RHY187" s="984"/>
      <c r="RHZ187" s="984"/>
      <c r="RIA187" s="984"/>
      <c r="RIB187" s="984"/>
      <c r="RIC187" s="984"/>
      <c r="RID187" s="984"/>
      <c r="RIE187" s="984"/>
      <c r="RIF187" s="984"/>
      <c r="RIG187" s="984"/>
      <c r="RIH187" s="984"/>
      <c r="RII187" s="984"/>
      <c r="RIJ187" s="984"/>
      <c r="RIK187" s="984"/>
      <c r="RIL187" s="984"/>
      <c r="RIM187" s="984"/>
      <c r="RIN187" s="984"/>
      <c r="RIO187" s="984"/>
      <c r="RIP187" s="984"/>
      <c r="RIQ187" s="984"/>
      <c r="RIR187" s="984"/>
      <c r="RIS187" s="984"/>
      <c r="RIT187" s="984"/>
      <c r="RIU187" s="984"/>
      <c r="RIV187" s="984"/>
      <c r="RIW187" s="984"/>
      <c r="RIX187" s="984"/>
      <c r="RIY187" s="984"/>
      <c r="RIZ187" s="984"/>
      <c r="RJA187" s="984"/>
      <c r="RJB187" s="984"/>
      <c r="RJC187" s="984"/>
      <c r="RJD187" s="984"/>
      <c r="RJE187" s="984"/>
      <c r="RJF187" s="984"/>
      <c r="RJG187" s="984"/>
      <c r="RJH187" s="984"/>
      <c r="RJI187" s="984"/>
      <c r="RJJ187" s="984"/>
      <c r="RJK187" s="984"/>
      <c r="RJL187" s="984"/>
      <c r="RJM187" s="984"/>
      <c r="RJN187" s="984"/>
      <c r="RJO187" s="984"/>
      <c r="RJP187" s="984"/>
      <c r="RJQ187" s="984"/>
      <c r="RJR187" s="984"/>
      <c r="RJS187" s="984"/>
      <c r="RJT187" s="984"/>
      <c r="RJU187" s="984"/>
      <c r="RJV187" s="984"/>
      <c r="RJW187" s="984"/>
      <c r="RJX187" s="984"/>
      <c r="RJY187" s="984"/>
      <c r="RJZ187" s="984"/>
      <c r="RKA187" s="984"/>
      <c r="RKB187" s="984"/>
      <c r="RKC187" s="984"/>
      <c r="RKD187" s="984"/>
      <c r="RKE187" s="984"/>
      <c r="RKF187" s="984"/>
      <c r="RKG187" s="984"/>
      <c r="RKH187" s="984"/>
      <c r="RKI187" s="984"/>
      <c r="RKJ187" s="984"/>
      <c r="RKK187" s="984"/>
      <c r="RKL187" s="984"/>
      <c r="RKM187" s="984"/>
      <c r="RKN187" s="984"/>
      <c r="RKO187" s="984"/>
      <c r="RKP187" s="984"/>
      <c r="RKQ187" s="984"/>
      <c r="RKR187" s="984"/>
      <c r="RKS187" s="984"/>
      <c r="RKT187" s="984"/>
      <c r="RKU187" s="984"/>
      <c r="RKV187" s="984"/>
      <c r="RKW187" s="984"/>
      <c r="RKX187" s="984"/>
      <c r="RKY187" s="984"/>
      <c r="RKZ187" s="984"/>
      <c r="RLA187" s="984"/>
      <c r="RLB187" s="984"/>
      <c r="RLC187" s="984"/>
      <c r="RLD187" s="984"/>
      <c r="RLE187" s="984"/>
      <c r="RLF187" s="984"/>
      <c r="RLG187" s="984"/>
      <c r="RLH187" s="984"/>
      <c r="RLI187" s="984"/>
      <c r="RLJ187" s="984"/>
      <c r="RLK187" s="984"/>
      <c r="RLL187" s="984"/>
      <c r="RLM187" s="984"/>
      <c r="RLN187" s="984"/>
      <c r="RLO187" s="984"/>
      <c r="RLP187" s="984"/>
      <c r="RLQ187" s="984"/>
      <c r="RLR187" s="984"/>
      <c r="RLS187" s="984"/>
      <c r="RLT187" s="984"/>
      <c r="RLU187" s="984"/>
      <c r="RLV187" s="984"/>
      <c r="RLW187" s="984"/>
      <c r="RLX187" s="984"/>
      <c r="RLY187" s="984"/>
      <c r="RLZ187" s="984"/>
      <c r="RMA187" s="984"/>
      <c r="RMB187" s="984"/>
      <c r="RMC187" s="984"/>
      <c r="RMD187" s="984"/>
      <c r="RME187" s="984"/>
      <c r="RMF187" s="984"/>
      <c r="RMG187" s="984"/>
      <c r="RMH187" s="984"/>
      <c r="RMI187" s="984"/>
      <c r="RMJ187" s="984"/>
      <c r="RMK187" s="984"/>
      <c r="RML187" s="984"/>
      <c r="RMM187" s="984"/>
      <c r="RMN187" s="984"/>
      <c r="RMO187" s="984"/>
      <c r="RMP187" s="984"/>
      <c r="RMQ187" s="984"/>
      <c r="RMR187" s="984"/>
      <c r="RMS187" s="984"/>
      <c r="RMT187" s="984"/>
      <c r="RMU187" s="984"/>
      <c r="RMV187" s="984"/>
      <c r="RMW187" s="984"/>
      <c r="RMX187" s="984"/>
      <c r="RMY187" s="984"/>
      <c r="RMZ187" s="984"/>
      <c r="RNA187" s="984"/>
      <c r="RNB187" s="984"/>
      <c r="RNC187" s="984"/>
      <c r="RND187" s="984"/>
      <c r="RNE187" s="984"/>
      <c r="RNF187" s="984"/>
      <c r="RNG187" s="984"/>
      <c r="RNH187" s="984"/>
      <c r="RNI187" s="984"/>
      <c r="RNJ187" s="984"/>
      <c r="RNK187" s="984"/>
      <c r="RNL187" s="984"/>
      <c r="RNM187" s="984"/>
      <c r="RNN187" s="984"/>
      <c r="RNO187" s="984"/>
      <c r="RNP187" s="984"/>
      <c r="RNQ187" s="984"/>
      <c r="RNR187" s="984"/>
      <c r="RNS187" s="984"/>
      <c r="RNT187" s="984"/>
      <c r="RNU187" s="984"/>
      <c r="RNV187" s="984"/>
      <c r="RNW187" s="984"/>
      <c r="RNX187" s="984"/>
      <c r="RNY187" s="984"/>
      <c r="RNZ187" s="984"/>
      <c r="ROA187" s="984"/>
      <c r="ROB187" s="984"/>
      <c r="ROC187" s="984"/>
      <c r="ROD187" s="984"/>
      <c r="ROE187" s="984"/>
      <c r="ROF187" s="984"/>
      <c r="ROG187" s="984"/>
      <c r="ROH187" s="984"/>
      <c r="ROI187" s="984"/>
      <c r="ROJ187" s="984"/>
      <c r="ROK187" s="984"/>
      <c r="ROL187" s="984"/>
      <c r="ROM187" s="984"/>
      <c r="RON187" s="984"/>
      <c r="ROO187" s="984"/>
      <c r="ROP187" s="984"/>
      <c r="ROQ187" s="984"/>
      <c r="ROR187" s="984"/>
      <c r="ROS187" s="984"/>
      <c r="ROT187" s="984"/>
      <c r="ROU187" s="984"/>
      <c r="ROV187" s="984"/>
      <c r="ROW187" s="984"/>
      <c r="ROX187" s="984"/>
      <c r="ROY187" s="984"/>
      <c r="ROZ187" s="984"/>
      <c r="RPA187" s="984"/>
      <c r="RPB187" s="984"/>
      <c r="RPC187" s="984"/>
      <c r="RPD187" s="984"/>
      <c r="RPE187" s="984"/>
      <c r="RPF187" s="984"/>
      <c r="RPG187" s="984"/>
      <c r="RPH187" s="984"/>
      <c r="RPI187" s="984"/>
      <c r="RPJ187" s="984"/>
      <c r="RPK187" s="984"/>
      <c r="RPL187" s="984"/>
      <c r="RPM187" s="984"/>
      <c r="RPN187" s="984"/>
      <c r="RPO187" s="984"/>
      <c r="RPP187" s="984"/>
      <c r="RPQ187" s="984"/>
      <c r="RPR187" s="984"/>
      <c r="RPS187" s="984"/>
      <c r="RPT187" s="984"/>
      <c r="RPU187" s="984"/>
      <c r="RPV187" s="984"/>
      <c r="RPW187" s="984"/>
      <c r="RPX187" s="984"/>
      <c r="RPY187" s="984"/>
      <c r="RPZ187" s="984"/>
      <c r="RQA187" s="984"/>
      <c r="RQB187" s="984"/>
      <c r="RQC187" s="984"/>
      <c r="RQD187" s="984"/>
      <c r="RQE187" s="984"/>
      <c r="RQF187" s="984"/>
      <c r="RQG187" s="984"/>
      <c r="RQH187" s="984"/>
      <c r="RQI187" s="984"/>
      <c r="RQJ187" s="984"/>
      <c r="RQK187" s="984"/>
      <c r="RQL187" s="984"/>
      <c r="RQM187" s="984"/>
      <c r="RQN187" s="984"/>
      <c r="RQO187" s="984"/>
      <c r="RQP187" s="984"/>
      <c r="RQQ187" s="984"/>
      <c r="RQR187" s="984"/>
      <c r="RQS187" s="984"/>
      <c r="RQT187" s="984"/>
      <c r="RQU187" s="984"/>
      <c r="RQV187" s="984"/>
      <c r="RQW187" s="984"/>
      <c r="RQX187" s="984"/>
      <c r="RQY187" s="984"/>
      <c r="RQZ187" s="984"/>
      <c r="RRA187" s="984"/>
      <c r="RRB187" s="984"/>
      <c r="RRC187" s="984"/>
      <c r="RRD187" s="984"/>
      <c r="RRE187" s="984"/>
      <c r="RRF187" s="984"/>
      <c r="RRG187" s="984"/>
      <c r="RRH187" s="984"/>
      <c r="RRI187" s="984"/>
      <c r="RRJ187" s="984"/>
      <c r="RRK187" s="984"/>
      <c r="RRL187" s="984"/>
      <c r="RRM187" s="984"/>
      <c r="RRN187" s="984"/>
      <c r="RRO187" s="984"/>
      <c r="RRP187" s="984"/>
      <c r="RRQ187" s="984"/>
      <c r="RRR187" s="984"/>
      <c r="RRS187" s="984"/>
      <c r="RRT187" s="984"/>
      <c r="RRU187" s="984"/>
      <c r="RRV187" s="984"/>
      <c r="RRW187" s="984"/>
      <c r="RRX187" s="984"/>
      <c r="RRY187" s="984"/>
      <c r="RRZ187" s="984"/>
      <c r="RSA187" s="984"/>
      <c r="RSB187" s="984"/>
      <c r="RSC187" s="984"/>
      <c r="RSD187" s="984"/>
      <c r="RSE187" s="984"/>
      <c r="RSF187" s="984"/>
      <c r="RSG187" s="984"/>
      <c r="RSH187" s="984"/>
      <c r="RSI187" s="984"/>
      <c r="RSJ187" s="984"/>
      <c r="RSK187" s="984"/>
      <c r="RSL187" s="984"/>
      <c r="RSM187" s="984"/>
      <c r="RSN187" s="984"/>
      <c r="RSO187" s="984"/>
      <c r="RSP187" s="984"/>
      <c r="RSQ187" s="984"/>
      <c r="RSR187" s="984"/>
      <c r="RSS187" s="984"/>
      <c r="RST187" s="984"/>
      <c r="RSU187" s="984"/>
      <c r="RSV187" s="984"/>
      <c r="RSW187" s="984"/>
      <c r="RSX187" s="984"/>
      <c r="RSY187" s="984"/>
      <c r="RSZ187" s="984"/>
      <c r="RTA187" s="984"/>
      <c r="RTB187" s="984"/>
      <c r="RTC187" s="984"/>
      <c r="RTD187" s="984"/>
      <c r="RTE187" s="984"/>
      <c r="RTF187" s="984"/>
      <c r="RTG187" s="984"/>
      <c r="RTH187" s="984"/>
      <c r="RTI187" s="984"/>
      <c r="RTJ187" s="984"/>
      <c r="RTK187" s="984"/>
      <c r="RTL187" s="984"/>
      <c r="RTM187" s="984"/>
      <c r="RTN187" s="984"/>
      <c r="RTO187" s="984"/>
      <c r="RTP187" s="984"/>
      <c r="RTQ187" s="984"/>
      <c r="RTR187" s="984"/>
      <c r="RTS187" s="984"/>
      <c r="RTT187" s="984"/>
      <c r="RTU187" s="984"/>
      <c r="RTV187" s="984"/>
      <c r="RTW187" s="984"/>
      <c r="RTX187" s="984"/>
      <c r="RTY187" s="984"/>
      <c r="RTZ187" s="984"/>
      <c r="RUA187" s="984"/>
      <c r="RUB187" s="984"/>
      <c r="RUC187" s="984"/>
      <c r="RUD187" s="984"/>
      <c r="RUE187" s="984"/>
      <c r="RUF187" s="984"/>
      <c r="RUG187" s="984"/>
      <c r="RUH187" s="984"/>
      <c r="RUI187" s="984"/>
      <c r="RUJ187" s="984"/>
      <c r="RUK187" s="984"/>
      <c r="RUL187" s="984"/>
      <c r="RUM187" s="984"/>
      <c r="RUN187" s="984"/>
      <c r="RUO187" s="984"/>
      <c r="RUP187" s="984"/>
      <c r="RUQ187" s="984"/>
      <c r="RUR187" s="984"/>
      <c r="RUS187" s="984"/>
      <c r="RUT187" s="984"/>
      <c r="RUU187" s="984"/>
      <c r="RUV187" s="984"/>
      <c r="RUW187" s="984"/>
      <c r="RUX187" s="984"/>
      <c r="RUY187" s="984"/>
      <c r="RUZ187" s="984"/>
      <c r="RVA187" s="984"/>
      <c r="RVB187" s="984"/>
      <c r="RVC187" s="984"/>
      <c r="RVD187" s="984"/>
      <c r="RVE187" s="984"/>
      <c r="RVF187" s="984"/>
      <c r="RVG187" s="984"/>
      <c r="RVH187" s="984"/>
      <c r="RVI187" s="984"/>
      <c r="RVJ187" s="984"/>
      <c r="RVK187" s="984"/>
      <c r="RVL187" s="984"/>
      <c r="RVM187" s="984"/>
      <c r="RVN187" s="984"/>
      <c r="RVO187" s="984"/>
      <c r="RVP187" s="984"/>
      <c r="RVQ187" s="984"/>
      <c r="RVR187" s="984"/>
      <c r="RVS187" s="984"/>
      <c r="RVT187" s="984"/>
      <c r="RVU187" s="984"/>
      <c r="RVV187" s="984"/>
      <c r="RVW187" s="984"/>
      <c r="RVX187" s="984"/>
      <c r="RVY187" s="984"/>
      <c r="RVZ187" s="984"/>
      <c r="RWA187" s="984"/>
      <c r="RWB187" s="984"/>
      <c r="RWC187" s="984"/>
      <c r="RWD187" s="984"/>
      <c r="RWE187" s="984"/>
      <c r="RWF187" s="984"/>
      <c r="RWG187" s="984"/>
      <c r="RWH187" s="984"/>
      <c r="RWI187" s="984"/>
      <c r="RWJ187" s="984"/>
      <c r="RWK187" s="984"/>
      <c r="RWL187" s="984"/>
      <c r="RWM187" s="984"/>
      <c r="RWN187" s="984"/>
      <c r="RWO187" s="984"/>
      <c r="RWP187" s="984"/>
      <c r="RWQ187" s="984"/>
      <c r="RWR187" s="984"/>
      <c r="RWS187" s="984"/>
      <c r="RWT187" s="984"/>
      <c r="RWU187" s="984"/>
      <c r="RWV187" s="984"/>
      <c r="RWW187" s="984"/>
      <c r="RWX187" s="984"/>
      <c r="RWY187" s="984"/>
      <c r="RWZ187" s="984"/>
      <c r="RXA187" s="984"/>
      <c r="RXB187" s="984"/>
      <c r="RXC187" s="984"/>
      <c r="RXD187" s="984"/>
      <c r="RXE187" s="984"/>
      <c r="RXF187" s="984"/>
      <c r="RXG187" s="984"/>
      <c r="RXH187" s="984"/>
      <c r="RXI187" s="984"/>
      <c r="RXJ187" s="984"/>
      <c r="RXK187" s="984"/>
      <c r="RXL187" s="984"/>
      <c r="RXM187" s="984"/>
      <c r="RXN187" s="984"/>
      <c r="RXO187" s="984"/>
      <c r="RXP187" s="984"/>
      <c r="RXQ187" s="984"/>
      <c r="RXR187" s="984"/>
      <c r="RXS187" s="984"/>
      <c r="RXT187" s="984"/>
      <c r="RXU187" s="984"/>
      <c r="RXV187" s="984"/>
      <c r="RXW187" s="984"/>
      <c r="RXX187" s="984"/>
      <c r="RXY187" s="984"/>
      <c r="RXZ187" s="984"/>
      <c r="RYA187" s="984"/>
      <c r="RYB187" s="984"/>
      <c r="RYC187" s="984"/>
      <c r="RYD187" s="984"/>
      <c r="RYE187" s="984"/>
      <c r="RYF187" s="984"/>
      <c r="RYG187" s="984"/>
      <c r="RYH187" s="984"/>
      <c r="RYI187" s="984"/>
      <c r="RYJ187" s="984"/>
      <c r="RYK187" s="984"/>
      <c r="RYL187" s="984"/>
      <c r="RYM187" s="984"/>
      <c r="RYN187" s="984"/>
      <c r="RYO187" s="984"/>
      <c r="RYP187" s="984"/>
      <c r="RYQ187" s="984"/>
      <c r="RYR187" s="984"/>
      <c r="RYS187" s="984"/>
      <c r="RYT187" s="984"/>
      <c r="RYU187" s="984"/>
      <c r="RYV187" s="984"/>
      <c r="RYW187" s="984"/>
      <c r="RYX187" s="984"/>
      <c r="RYY187" s="984"/>
      <c r="RYZ187" s="984"/>
      <c r="RZA187" s="984"/>
      <c r="RZB187" s="984"/>
      <c r="RZC187" s="984"/>
      <c r="RZD187" s="984"/>
      <c r="RZE187" s="984"/>
      <c r="RZF187" s="984"/>
      <c r="RZG187" s="984"/>
      <c r="RZH187" s="984"/>
      <c r="RZI187" s="984"/>
      <c r="RZJ187" s="984"/>
      <c r="RZK187" s="984"/>
      <c r="RZL187" s="984"/>
      <c r="RZM187" s="984"/>
      <c r="RZN187" s="984"/>
      <c r="RZO187" s="984"/>
      <c r="RZP187" s="984"/>
      <c r="RZQ187" s="984"/>
      <c r="RZR187" s="984"/>
      <c r="RZS187" s="984"/>
      <c r="RZT187" s="984"/>
      <c r="RZU187" s="984"/>
      <c r="RZV187" s="984"/>
      <c r="RZW187" s="984"/>
      <c r="RZX187" s="984"/>
      <c r="RZY187" s="984"/>
      <c r="RZZ187" s="984"/>
      <c r="SAA187" s="984"/>
      <c r="SAB187" s="984"/>
      <c r="SAC187" s="984"/>
      <c r="SAD187" s="984"/>
      <c r="SAE187" s="984"/>
      <c r="SAF187" s="984"/>
      <c r="SAG187" s="984"/>
      <c r="SAH187" s="984"/>
      <c r="SAI187" s="984"/>
      <c r="SAJ187" s="984"/>
      <c r="SAK187" s="984"/>
      <c r="SAL187" s="984"/>
      <c r="SAM187" s="984"/>
      <c r="SAN187" s="984"/>
      <c r="SAO187" s="984"/>
      <c r="SAP187" s="984"/>
      <c r="SAQ187" s="984"/>
      <c r="SAR187" s="984"/>
      <c r="SAS187" s="984"/>
      <c r="SAT187" s="984"/>
      <c r="SAU187" s="984"/>
      <c r="SAV187" s="984"/>
      <c r="SAW187" s="984"/>
      <c r="SAX187" s="984"/>
      <c r="SAY187" s="984"/>
      <c r="SAZ187" s="984"/>
      <c r="SBA187" s="984"/>
      <c r="SBB187" s="984"/>
      <c r="SBC187" s="984"/>
      <c r="SBD187" s="984"/>
      <c r="SBE187" s="984"/>
      <c r="SBF187" s="984"/>
      <c r="SBG187" s="984"/>
      <c r="SBH187" s="984"/>
      <c r="SBI187" s="984"/>
      <c r="SBJ187" s="984"/>
      <c r="SBK187" s="984"/>
      <c r="SBL187" s="984"/>
      <c r="SBM187" s="984"/>
      <c r="SBN187" s="984"/>
      <c r="SBO187" s="984"/>
      <c r="SBP187" s="984"/>
      <c r="SBQ187" s="984"/>
      <c r="SBR187" s="984"/>
      <c r="SBS187" s="984"/>
      <c r="SBT187" s="984"/>
      <c r="SBU187" s="984"/>
      <c r="SBV187" s="984"/>
      <c r="SBW187" s="984"/>
      <c r="SBX187" s="984"/>
      <c r="SBY187" s="984"/>
      <c r="SBZ187" s="984"/>
      <c r="SCA187" s="984"/>
      <c r="SCB187" s="984"/>
      <c r="SCC187" s="984"/>
      <c r="SCD187" s="984"/>
      <c r="SCE187" s="984"/>
      <c r="SCF187" s="984"/>
      <c r="SCG187" s="984"/>
      <c r="SCH187" s="984"/>
      <c r="SCI187" s="984"/>
      <c r="SCJ187" s="984"/>
      <c r="SCK187" s="984"/>
      <c r="SCL187" s="984"/>
      <c r="SCM187" s="984"/>
      <c r="SCN187" s="984"/>
      <c r="SCO187" s="984"/>
      <c r="SCP187" s="984"/>
      <c r="SCQ187" s="984"/>
      <c r="SCR187" s="984"/>
      <c r="SCS187" s="984"/>
      <c r="SCT187" s="984"/>
      <c r="SCU187" s="984"/>
      <c r="SCV187" s="984"/>
      <c r="SCW187" s="984"/>
      <c r="SCX187" s="984"/>
      <c r="SCY187" s="984"/>
      <c r="SCZ187" s="984"/>
      <c r="SDA187" s="984"/>
      <c r="SDB187" s="984"/>
      <c r="SDC187" s="984"/>
      <c r="SDD187" s="984"/>
      <c r="SDE187" s="984"/>
      <c r="SDF187" s="984"/>
      <c r="SDG187" s="984"/>
      <c r="SDH187" s="984"/>
      <c r="SDI187" s="984"/>
      <c r="SDJ187" s="984"/>
      <c r="SDK187" s="984"/>
      <c r="SDL187" s="984"/>
      <c r="SDM187" s="984"/>
      <c r="SDN187" s="984"/>
      <c r="SDO187" s="984"/>
      <c r="SDP187" s="984"/>
      <c r="SDQ187" s="984"/>
      <c r="SDR187" s="984"/>
      <c r="SDS187" s="984"/>
      <c r="SDT187" s="984"/>
      <c r="SDU187" s="984"/>
      <c r="SDV187" s="984"/>
      <c r="SDW187" s="984"/>
      <c r="SDX187" s="984"/>
      <c r="SDY187" s="984"/>
      <c r="SDZ187" s="984"/>
      <c r="SEA187" s="984"/>
      <c r="SEB187" s="984"/>
      <c r="SEC187" s="984"/>
      <c r="SED187" s="984"/>
      <c r="SEE187" s="984"/>
      <c r="SEF187" s="984"/>
      <c r="SEG187" s="984"/>
      <c r="SEH187" s="984"/>
      <c r="SEI187" s="984"/>
      <c r="SEJ187" s="984"/>
      <c r="SEK187" s="984"/>
      <c r="SEL187" s="984"/>
      <c r="SEM187" s="984"/>
      <c r="SEN187" s="984"/>
      <c r="SEO187" s="984"/>
      <c r="SEP187" s="984"/>
      <c r="SEQ187" s="984"/>
      <c r="SER187" s="984"/>
      <c r="SES187" s="984"/>
      <c r="SET187" s="984"/>
      <c r="SEU187" s="984"/>
      <c r="SEV187" s="984"/>
      <c r="SEW187" s="984"/>
      <c r="SEX187" s="984"/>
      <c r="SEY187" s="984"/>
      <c r="SEZ187" s="984"/>
      <c r="SFA187" s="984"/>
      <c r="SFB187" s="984"/>
      <c r="SFC187" s="984"/>
      <c r="SFD187" s="984"/>
      <c r="SFE187" s="984"/>
      <c r="SFF187" s="984"/>
      <c r="SFG187" s="984"/>
      <c r="SFH187" s="984"/>
      <c r="SFI187" s="984"/>
      <c r="SFJ187" s="984"/>
      <c r="SFK187" s="984"/>
      <c r="SFL187" s="984"/>
      <c r="SFM187" s="984"/>
      <c r="SFN187" s="984"/>
      <c r="SFO187" s="984"/>
      <c r="SFP187" s="984"/>
      <c r="SFQ187" s="984"/>
      <c r="SFR187" s="984"/>
      <c r="SFS187" s="984"/>
      <c r="SFT187" s="984"/>
      <c r="SFU187" s="984"/>
      <c r="SFV187" s="984"/>
      <c r="SFW187" s="984"/>
      <c r="SFX187" s="984"/>
      <c r="SFY187" s="984"/>
      <c r="SFZ187" s="984"/>
      <c r="SGA187" s="984"/>
      <c r="SGB187" s="984"/>
      <c r="SGC187" s="984"/>
      <c r="SGD187" s="984"/>
      <c r="SGE187" s="984"/>
      <c r="SGF187" s="984"/>
      <c r="SGG187" s="984"/>
      <c r="SGH187" s="984"/>
      <c r="SGI187" s="984"/>
      <c r="SGJ187" s="984"/>
      <c r="SGK187" s="984"/>
      <c r="SGL187" s="984"/>
      <c r="SGM187" s="984"/>
      <c r="SGN187" s="984"/>
      <c r="SGO187" s="984"/>
      <c r="SGP187" s="984"/>
      <c r="SGQ187" s="984"/>
      <c r="SGR187" s="984"/>
      <c r="SGS187" s="984"/>
      <c r="SGT187" s="984"/>
      <c r="SGU187" s="984"/>
      <c r="SGV187" s="984"/>
      <c r="SGW187" s="984"/>
      <c r="SGX187" s="984"/>
      <c r="SGY187" s="984"/>
      <c r="SGZ187" s="984"/>
      <c r="SHA187" s="984"/>
      <c r="SHB187" s="984"/>
      <c r="SHC187" s="984"/>
      <c r="SHD187" s="984"/>
      <c r="SHE187" s="984"/>
      <c r="SHF187" s="984"/>
      <c r="SHG187" s="984"/>
      <c r="SHH187" s="984"/>
      <c r="SHI187" s="984"/>
      <c r="SHJ187" s="984"/>
      <c r="SHK187" s="984"/>
      <c r="SHL187" s="984"/>
      <c r="SHM187" s="984"/>
      <c r="SHN187" s="984"/>
      <c r="SHO187" s="984"/>
      <c r="SHP187" s="984"/>
      <c r="SHQ187" s="984"/>
      <c r="SHR187" s="984"/>
      <c r="SHS187" s="984"/>
      <c r="SHT187" s="984"/>
      <c r="SHU187" s="984"/>
      <c r="SHV187" s="984"/>
      <c r="SHW187" s="984"/>
      <c r="SHX187" s="984"/>
      <c r="SHY187" s="984"/>
      <c r="SHZ187" s="984"/>
      <c r="SIA187" s="984"/>
      <c r="SIB187" s="984"/>
      <c r="SIC187" s="984"/>
      <c r="SID187" s="984"/>
      <c r="SIE187" s="984"/>
      <c r="SIF187" s="984"/>
      <c r="SIG187" s="984"/>
      <c r="SIH187" s="984"/>
      <c r="SII187" s="984"/>
      <c r="SIJ187" s="984"/>
      <c r="SIK187" s="984"/>
      <c r="SIL187" s="984"/>
      <c r="SIM187" s="984"/>
      <c r="SIN187" s="984"/>
      <c r="SIO187" s="984"/>
      <c r="SIP187" s="984"/>
      <c r="SIQ187" s="984"/>
      <c r="SIR187" s="984"/>
      <c r="SIS187" s="984"/>
      <c r="SIT187" s="984"/>
      <c r="SIU187" s="984"/>
      <c r="SIV187" s="984"/>
      <c r="SIW187" s="984"/>
      <c r="SIX187" s="984"/>
      <c r="SIY187" s="984"/>
      <c r="SIZ187" s="984"/>
      <c r="SJA187" s="984"/>
      <c r="SJB187" s="984"/>
      <c r="SJC187" s="984"/>
      <c r="SJD187" s="984"/>
      <c r="SJE187" s="984"/>
      <c r="SJF187" s="984"/>
      <c r="SJG187" s="984"/>
      <c r="SJH187" s="984"/>
      <c r="SJI187" s="984"/>
      <c r="SJJ187" s="984"/>
      <c r="SJK187" s="984"/>
      <c r="SJL187" s="984"/>
      <c r="SJM187" s="984"/>
      <c r="SJN187" s="984"/>
      <c r="SJO187" s="984"/>
      <c r="SJP187" s="984"/>
      <c r="SJQ187" s="984"/>
      <c r="SJR187" s="984"/>
      <c r="SJS187" s="984"/>
      <c r="SJT187" s="984"/>
      <c r="SJU187" s="984"/>
      <c r="SJV187" s="984"/>
      <c r="SJW187" s="984"/>
      <c r="SJX187" s="984"/>
      <c r="SJY187" s="984"/>
      <c r="SJZ187" s="984"/>
      <c r="SKA187" s="984"/>
      <c r="SKB187" s="984"/>
      <c r="SKC187" s="984"/>
      <c r="SKD187" s="984"/>
      <c r="SKE187" s="984"/>
      <c r="SKF187" s="984"/>
      <c r="SKG187" s="984"/>
      <c r="SKH187" s="984"/>
      <c r="SKI187" s="984"/>
      <c r="SKJ187" s="984"/>
      <c r="SKK187" s="984"/>
      <c r="SKL187" s="984"/>
      <c r="SKM187" s="984"/>
      <c r="SKN187" s="984"/>
      <c r="SKO187" s="984"/>
      <c r="SKP187" s="984"/>
      <c r="SKQ187" s="984"/>
      <c r="SKR187" s="984"/>
      <c r="SKS187" s="984"/>
      <c r="SKT187" s="984"/>
      <c r="SKU187" s="984"/>
      <c r="SKV187" s="984"/>
      <c r="SKW187" s="984"/>
      <c r="SKX187" s="984"/>
      <c r="SKY187" s="984"/>
      <c r="SKZ187" s="984"/>
      <c r="SLA187" s="984"/>
      <c r="SLB187" s="984"/>
      <c r="SLC187" s="984"/>
      <c r="SLD187" s="984"/>
      <c r="SLE187" s="984"/>
      <c r="SLF187" s="984"/>
      <c r="SLG187" s="984"/>
      <c r="SLH187" s="984"/>
      <c r="SLI187" s="984"/>
      <c r="SLJ187" s="984"/>
      <c r="SLK187" s="984"/>
      <c r="SLL187" s="984"/>
      <c r="SLM187" s="984"/>
      <c r="SLN187" s="984"/>
      <c r="SLO187" s="984"/>
      <c r="SLP187" s="984"/>
      <c r="SLQ187" s="984"/>
      <c r="SLR187" s="984"/>
      <c r="SLS187" s="984"/>
      <c r="SLT187" s="984"/>
      <c r="SLU187" s="984"/>
      <c r="SLV187" s="984"/>
      <c r="SLW187" s="984"/>
      <c r="SLX187" s="984"/>
      <c r="SLY187" s="984"/>
      <c r="SLZ187" s="984"/>
      <c r="SMA187" s="984"/>
      <c r="SMB187" s="984"/>
      <c r="SMC187" s="984"/>
      <c r="SMD187" s="984"/>
      <c r="SME187" s="984"/>
      <c r="SMF187" s="984"/>
      <c r="SMG187" s="984"/>
      <c r="SMH187" s="984"/>
      <c r="SMI187" s="984"/>
      <c r="SMJ187" s="984"/>
      <c r="SMK187" s="984"/>
      <c r="SML187" s="984"/>
      <c r="SMM187" s="984"/>
      <c r="SMN187" s="984"/>
      <c r="SMO187" s="984"/>
      <c r="SMP187" s="984"/>
      <c r="SMQ187" s="984"/>
      <c r="SMR187" s="984"/>
      <c r="SMS187" s="984"/>
      <c r="SMT187" s="984"/>
      <c r="SMU187" s="984"/>
      <c r="SMV187" s="984"/>
      <c r="SMW187" s="984"/>
      <c r="SMX187" s="984"/>
      <c r="SMY187" s="984"/>
      <c r="SMZ187" s="984"/>
      <c r="SNA187" s="984"/>
      <c r="SNB187" s="984"/>
      <c r="SNC187" s="984"/>
      <c r="SND187" s="984"/>
      <c r="SNE187" s="984"/>
      <c r="SNF187" s="984"/>
      <c r="SNG187" s="984"/>
      <c r="SNH187" s="984"/>
      <c r="SNI187" s="984"/>
      <c r="SNJ187" s="984"/>
      <c r="SNK187" s="984"/>
      <c r="SNL187" s="984"/>
      <c r="SNM187" s="984"/>
      <c r="SNN187" s="984"/>
      <c r="SNO187" s="984"/>
      <c r="SNP187" s="984"/>
      <c r="SNQ187" s="984"/>
      <c r="SNR187" s="984"/>
      <c r="SNS187" s="984"/>
      <c r="SNT187" s="984"/>
      <c r="SNU187" s="984"/>
      <c r="SNV187" s="984"/>
      <c r="SNW187" s="984"/>
      <c r="SNX187" s="984"/>
      <c r="SNY187" s="984"/>
      <c r="SNZ187" s="984"/>
      <c r="SOA187" s="984"/>
      <c r="SOB187" s="984"/>
      <c r="SOC187" s="984"/>
      <c r="SOD187" s="984"/>
      <c r="SOE187" s="984"/>
      <c r="SOF187" s="984"/>
      <c r="SOG187" s="984"/>
      <c r="SOH187" s="984"/>
      <c r="SOI187" s="984"/>
      <c r="SOJ187" s="984"/>
      <c r="SOK187" s="984"/>
      <c r="SOL187" s="984"/>
      <c r="SOM187" s="984"/>
      <c r="SON187" s="984"/>
      <c r="SOO187" s="984"/>
      <c r="SOP187" s="984"/>
      <c r="SOQ187" s="984"/>
      <c r="SOR187" s="984"/>
      <c r="SOS187" s="984"/>
      <c r="SOT187" s="984"/>
      <c r="SOU187" s="984"/>
      <c r="SOV187" s="984"/>
      <c r="SOW187" s="984"/>
      <c r="SOX187" s="984"/>
      <c r="SOY187" s="984"/>
      <c r="SOZ187" s="984"/>
      <c r="SPA187" s="984"/>
      <c r="SPB187" s="984"/>
      <c r="SPC187" s="984"/>
      <c r="SPD187" s="984"/>
      <c r="SPE187" s="984"/>
      <c r="SPF187" s="984"/>
      <c r="SPG187" s="984"/>
      <c r="SPH187" s="984"/>
      <c r="SPI187" s="984"/>
      <c r="SPJ187" s="984"/>
      <c r="SPK187" s="984"/>
      <c r="SPL187" s="984"/>
      <c r="SPM187" s="984"/>
      <c r="SPN187" s="984"/>
      <c r="SPO187" s="984"/>
      <c r="SPP187" s="984"/>
      <c r="SPQ187" s="984"/>
      <c r="SPR187" s="984"/>
      <c r="SPS187" s="984"/>
      <c r="SPT187" s="984"/>
      <c r="SPU187" s="984"/>
      <c r="SPV187" s="984"/>
      <c r="SPW187" s="984"/>
      <c r="SPX187" s="984"/>
      <c r="SPY187" s="984"/>
      <c r="SPZ187" s="984"/>
      <c r="SQA187" s="984"/>
      <c r="SQB187" s="984"/>
      <c r="SQC187" s="984"/>
      <c r="SQD187" s="984"/>
      <c r="SQE187" s="984"/>
      <c r="SQF187" s="984"/>
      <c r="SQG187" s="984"/>
      <c r="SQH187" s="984"/>
      <c r="SQI187" s="984"/>
      <c r="SQJ187" s="984"/>
      <c r="SQK187" s="984"/>
      <c r="SQL187" s="984"/>
      <c r="SQM187" s="984"/>
      <c r="SQN187" s="984"/>
      <c r="SQO187" s="984"/>
      <c r="SQP187" s="984"/>
      <c r="SQQ187" s="984"/>
      <c r="SQR187" s="984"/>
      <c r="SQS187" s="984"/>
      <c r="SQT187" s="984"/>
      <c r="SQU187" s="984"/>
      <c r="SQV187" s="984"/>
      <c r="SQW187" s="984"/>
      <c r="SQX187" s="984"/>
      <c r="SQY187" s="984"/>
      <c r="SQZ187" s="984"/>
      <c r="SRA187" s="984"/>
      <c r="SRB187" s="984"/>
      <c r="SRC187" s="984"/>
      <c r="SRD187" s="984"/>
      <c r="SRE187" s="984"/>
      <c r="SRF187" s="984"/>
      <c r="SRG187" s="984"/>
      <c r="SRH187" s="984"/>
      <c r="SRI187" s="984"/>
      <c r="SRJ187" s="984"/>
      <c r="SRK187" s="984"/>
      <c r="SRL187" s="984"/>
      <c r="SRM187" s="984"/>
      <c r="SRN187" s="984"/>
      <c r="SRO187" s="984"/>
      <c r="SRP187" s="984"/>
      <c r="SRQ187" s="984"/>
      <c r="SRR187" s="984"/>
      <c r="SRS187" s="984"/>
      <c r="SRT187" s="984"/>
      <c r="SRU187" s="984"/>
      <c r="SRV187" s="984"/>
      <c r="SRW187" s="984"/>
      <c r="SRX187" s="984"/>
      <c r="SRY187" s="984"/>
      <c r="SRZ187" s="984"/>
      <c r="SSA187" s="984"/>
      <c r="SSB187" s="984"/>
      <c r="SSC187" s="984"/>
      <c r="SSD187" s="984"/>
      <c r="SSE187" s="984"/>
      <c r="SSF187" s="984"/>
      <c r="SSG187" s="984"/>
      <c r="SSH187" s="984"/>
      <c r="SSI187" s="984"/>
      <c r="SSJ187" s="984"/>
      <c r="SSK187" s="984"/>
      <c r="SSL187" s="984"/>
      <c r="SSM187" s="984"/>
      <c r="SSN187" s="984"/>
      <c r="SSO187" s="984"/>
      <c r="SSP187" s="984"/>
      <c r="SSQ187" s="984"/>
      <c r="SSR187" s="984"/>
      <c r="SSS187" s="984"/>
      <c r="SST187" s="984"/>
      <c r="SSU187" s="984"/>
      <c r="SSV187" s="984"/>
      <c r="SSW187" s="984"/>
      <c r="SSX187" s="984"/>
      <c r="SSY187" s="984"/>
      <c r="SSZ187" s="984"/>
      <c r="STA187" s="984"/>
      <c r="STB187" s="984"/>
      <c r="STC187" s="984"/>
      <c r="STD187" s="984"/>
      <c r="STE187" s="984"/>
      <c r="STF187" s="984"/>
      <c r="STG187" s="984"/>
      <c r="STH187" s="984"/>
      <c r="STI187" s="984"/>
      <c r="STJ187" s="984"/>
      <c r="STK187" s="984"/>
      <c r="STL187" s="984"/>
      <c r="STM187" s="984"/>
      <c r="STN187" s="984"/>
      <c r="STO187" s="984"/>
      <c r="STP187" s="984"/>
      <c r="STQ187" s="984"/>
      <c r="STR187" s="984"/>
      <c r="STS187" s="984"/>
      <c r="STT187" s="984"/>
      <c r="STU187" s="984"/>
      <c r="STV187" s="984"/>
      <c r="STW187" s="984"/>
      <c r="STX187" s="984"/>
      <c r="STY187" s="984"/>
      <c r="STZ187" s="984"/>
      <c r="SUA187" s="984"/>
      <c r="SUB187" s="984"/>
      <c r="SUC187" s="984"/>
      <c r="SUD187" s="984"/>
      <c r="SUE187" s="984"/>
      <c r="SUF187" s="984"/>
      <c r="SUG187" s="984"/>
      <c r="SUH187" s="984"/>
      <c r="SUI187" s="984"/>
      <c r="SUJ187" s="984"/>
      <c r="SUK187" s="984"/>
      <c r="SUL187" s="984"/>
      <c r="SUM187" s="984"/>
      <c r="SUN187" s="984"/>
      <c r="SUO187" s="984"/>
      <c r="SUP187" s="984"/>
      <c r="SUQ187" s="984"/>
      <c r="SUR187" s="984"/>
      <c r="SUS187" s="984"/>
      <c r="SUT187" s="984"/>
      <c r="SUU187" s="984"/>
      <c r="SUV187" s="984"/>
      <c r="SUW187" s="984"/>
      <c r="SUX187" s="984"/>
      <c r="SUY187" s="984"/>
      <c r="SUZ187" s="984"/>
      <c r="SVA187" s="984"/>
      <c r="SVB187" s="984"/>
      <c r="SVC187" s="984"/>
      <c r="SVD187" s="984"/>
      <c r="SVE187" s="984"/>
      <c r="SVF187" s="984"/>
      <c r="SVG187" s="984"/>
      <c r="SVH187" s="984"/>
      <c r="SVI187" s="984"/>
      <c r="SVJ187" s="984"/>
      <c r="SVK187" s="984"/>
      <c r="SVL187" s="984"/>
      <c r="SVM187" s="984"/>
      <c r="SVN187" s="984"/>
      <c r="SVO187" s="984"/>
      <c r="SVP187" s="984"/>
      <c r="SVQ187" s="984"/>
      <c r="SVR187" s="984"/>
      <c r="SVS187" s="984"/>
      <c r="SVT187" s="984"/>
      <c r="SVU187" s="984"/>
      <c r="SVV187" s="984"/>
      <c r="SVW187" s="984"/>
      <c r="SVX187" s="984"/>
      <c r="SVY187" s="984"/>
      <c r="SVZ187" s="984"/>
      <c r="SWA187" s="984"/>
      <c r="SWB187" s="984"/>
      <c r="SWC187" s="984"/>
      <c r="SWD187" s="984"/>
      <c r="SWE187" s="984"/>
      <c r="SWF187" s="984"/>
      <c r="SWG187" s="984"/>
      <c r="SWH187" s="984"/>
      <c r="SWI187" s="984"/>
      <c r="SWJ187" s="984"/>
      <c r="SWK187" s="984"/>
      <c r="SWL187" s="984"/>
      <c r="SWM187" s="984"/>
      <c r="SWN187" s="984"/>
      <c r="SWO187" s="984"/>
      <c r="SWP187" s="984"/>
      <c r="SWQ187" s="984"/>
      <c r="SWR187" s="984"/>
      <c r="SWS187" s="984"/>
      <c r="SWT187" s="984"/>
      <c r="SWU187" s="984"/>
      <c r="SWV187" s="984"/>
      <c r="SWW187" s="984"/>
      <c r="SWX187" s="984"/>
      <c r="SWY187" s="984"/>
      <c r="SWZ187" s="984"/>
      <c r="SXA187" s="984"/>
      <c r="SXB187" s="984"/>
      <c r="SXC187" s="984"/>
      <c r="SXD187" s="984"/>
      <c r="SXE187" s="984"/>
      <c r="SXF187" s="984"/>
      <c r="SXG187" s="984"/>
      <c r="SXH187" s="984"/>
      <c r="SXI187" s="984"/>
      <c r="SXJ187" s="984"/>
      <c r="SXK187" s="984"/>
      <c r="SXL187" s="984"/>
      <c r="SXM187" s="984"/>
      <c r="SXN187" s="984"/>
      <c r="SXO187" s="984"/>
      <c r="SXP187" s="984"/>
      <c r="SXQ187" s="984"/>
      <c r="SXR187" s="984"/>
      <c r="SXS187" s="984"/>
      <c r="SXT187" s="984"/>
      <c r="SXU187" s="984"/>
      <c r="SXV187" s="984"/>
      <c r="SXW187" s="984"/>
      <c r="SXX187" s="984"/>
      <c r="SXY187" s="984"/>
      <c r="SXZ187" s="984"/>
      <c r="SYA187" s="984"/>
      <c r="SYB187" s="984"/>
      <c r="SYC187" s="984"/>
      <c r="SYD187" s="984"/>
      <c r="SYE187" s="984"/>
      <c r="SYF187" s="984"/>
      <c r="SYG187" s="984"/>
      <c r="SYH187" s="984"/>
      <c r="SYI187" s="984"/>
      <c r="SYJ187" s="984"/>
      <c r="SYK187" s="984"/>
      <c r="SYL187" s="984"/>
      <c r="SYM187" s="984"/>
      <c r="SYN187" s="984"/>
      <c r="SYO187" s="984"/>
      <c r="SYP187" s="984"/>
      <c r="SYQ187" s="984"/>
      <c r="SYR187" s="984"/>
      <c r="SYS187" s="984"/>
      <c r="SYT187" s="984"/>
      <c r="SYU187" s="984"/>
      <c r="SYV187" s="984"/>
      <c r="SYW187" s="984"/>
      <c r="SYX187" s="984"/>
      <c r="SYY187" s="984"/>
      <c r="SYZ187" s="984"/>
      <c r="SZA187" s="984"/>
      <c r="SZB187" s="984"/>
      <c r="SZC187" s="984"/>
      <c r="SZD187" s="984"/>
      <c r="SZE187" s="984"/>
      <c r="SZF187" s="984"/>
      <c r="SZG187" s="984"/>
      <c r="SZH187" s="984"/>
      <c r="SZI187" s="984"/>
      <c r="SZJ187" s="984"/>
      <c r="SZK187" s="984"/>
      <c r="SZL187" s="984"/>
      <c r="SZM187" s="984"/>
      <c r="SZN187" s="984"/>
      <c r="SZO187" s="984"/>
      <c r="SZP187" s="984"/>
      <c r="SZQ187" s="984"/>
      <c r="SZR187" s="984"/>
      <c r="SZS187" s="984"/>
      <c r="SZT187" s="984"/>
      <c r="SZU187" s="984"/>
      <c r="SZV187" s="984"/>
      <c r="SZW187" s="984"/>
      <c r="SZX187" s="984"/>
      <c r="SZY187" s="984"/>
      <c r="SZZ187" s="984"/>
      <c r="TAA187" s="984"/>
      <c r="TAB187" s="984"/>
      <c r="TAC187" s="984"/>
      <c r="TAD187" s="984"/>
      <c r="TAE187" s="984"/>
      <c r="TAF187" s="984"/>
      <c r="TAG187" s="984"/>
      <c r="TAH187" s="984"/>
      <c r="TAI187" s="984"/>
      <c r="TAJ187" s="984"/>
      <c r="TAK187" s="984"/>
      <c r="TAL187" s="984"/>
      <c r="TAM187" s="984"/>
      <c r="TAN187" s="984"/>
      <c r="TAO187" s="984"/>
      <c r="TAP187" s="984"/>
      <c r="TAQ187" s="984"/>
      <c r="TAR187" s="984"/>
      <c r="TAS187" s="984"/>
      <c r="TAT187" s="984"/>
      <c r="TAU187" s="984"/>
      <c r="TAV187" s="984"/>
      <c r="TAW187" s="984"/>
      <c r="TAX187" s="984"/>
      <c r="TAY187" s="984"/>
      <c r="TAZ187" s="984"/>
      <c r="TBA187" s="984"/>
      <c r="TBB187" s="984"/>
      <c r="TBC187" s="984"/>
      <c r="TBD187" s="984"/>
      <c r="TBE187" s="984"/>
      <c r="TBF187" s="984"/>
      <c r="TBG187" s="984"/>
      <c r="TBH187" s="984"/>
      <c r="TBI187" s="984"/>
      <c r="TBJ187" s="984"/>
      <c r="TBK187" s="984"/>
      <c r="TBL187" s="984"/>
      <c r="TBM187" s="984"/>
      <c r="TBN187" s="984"/>
      <c r="TBO187" s="984"/>
      <c r="TBP187" s="984"/>
      <c r="TBQ187" s="984"/>
      <c r="TBR187" s="984"/>
      <c r="TBS187" s="984"/>
      <c r="TBT187" s="984"/>
      <c r="TBU187" s="984"/>
      <c r="TBV187" s="984"/>
      <c r="TBW187" s="984"/>
      <c r="TBX187" s="984"/>
      <c r="TBY187" s="984"/>
      <c r="TBZ187" s="984"/>
      <c r="TCA187" s="984"/>
      <c r="TCB187" s="984"/>
      <c r="TCC187" s="984"/>
      <c r="TCD187" s="984"/>
      <c r="TCE187" s="984"/>
      <c r="TCF187" s="984"/>
      <c r="TCG187" s="984"/>
      <c r="TCH187" s="984"/>
      <c r="TCI187" s="984"/>
      <c r="TCJ187" s="984"/>
      <c r="TCK187" s="984"/>
      <c r="TCL187" s="984"/>
      <c r="TCM187" s="984"/>
      <c r="TCN187" s="984"/>
      <c r="TCO187" s="984"/>
      <c r="TCP187" s="984"/>
      <c r="TCQ187" s="984"/>
      <c r="TCR187" s="984"/>
      <c r="TCS187" s="984"/>
      <c r="TCT187" s="984"/>
      <c r="TCU187" s="984"/>
      <c r="TCV187" s="984"/>
      <c r="TCW187" s="984"/>
      <c r="TCX187" s="984"/>
      <c r="TCY187" s="984"/>
      <c r="TCZ187" s="984"/>
      <c r="TDA187" s="984"/>
      <c r="TDB187" s="984"/>
      <c r="TDC187" s="984"/>
      <c r="TDD187" s="984"/>
      <c r="TDE187" s="984"/>
      <c r="TDF187" s="984"/>
      <c r="TDG187" s="984"/>
      <c r="TDH187" s="984"/>
      <c r="TDI187" s="984"/>
      <c r="TDJ187" s="984"/>
      <c r="TDK187" s="984"/>
      <c r="TDL187" s="984"/>
      <c r="TDM187" s="984"/>
      <c r="TDN187" s="984"/>
      <c r="TDO187" s="984"/>
      <c r="TDP187" s="984"/>
      <c r="TDQ187" s="984"/>
      <c r="TDR187" s="984"/>
      <c r="TDS187" s="984"/>
      <c r="TDT187" s="984"/>
      <c r="TDU187" s="984"/>
      <c r="TDV187" s="984"/>
      <c r="TDW187" s="984"/>
      <c r="TDX187" s="984"/>
      <c r="TDY187" s="984"/>
      <c r="TDZ187" s="984"/>
      <c r="TEA187" s="984"/>
      <c r="TEB187" s="984"/>
      <c r="TEC187" s="984"/>
      <c r="TED187" s="984"/>
      <c r="TEE187" s="984"/>
      <c r="TEF187" s="984"/>
      <c r="TEG187" s="984"/>
      <c r="TEH187" s="984"/>
      <c r="TEI187" s="984"/>
      <c r="TEJ187" s="984"/>
      <c r="TEK187" s="984"/>
      <c r="TEL187" s="984"/>
      <c r="TEM187" s="984"/>
      <c r="TEN187" s="984"/>
      <c r="TEO187" s="984"/>
      <c r="TEP187" s="984"/>
      <c r="TEQ187" s="984"/>
      <c r="TER187" s="984"/>
      <c r="TES187" s="984"/>
      <c r="TET187" s="984"/>
      <c r="TEU187" s="984"/>
      <c r="TEV187" s="984"/>
      <c r="TEW187" s="984"/>
      <c r="TEX187" s="984"/>
      <c r="TEY187" s="984"/>
      <c r="TEZ187" s="984"/>
      <c r="TFA187" s="984"/>
      <c r="TFB187" s="984"/>
      <c r="TFC187" s="984"/>
      <c r="TFD187" s="984"/>
      <c r="TFE187" s="984"/>
      <c r="TFF187" s="984"/>
      <c r="TFG187" s="984"/>
      <c r="TFH187" s="984"/>
      <c r="TFI187" s="984"/>
      <c r="TFJ187" s="984"/>
      <c r="TFK187" s="984"/>
      <c r="TFL187" s="984"/>
      <c r="TFM187" s="984"/>
      <c r="TFN187" s="984"/>
      <c r="TFO187" s="984"/>
      <c r="TFP187" s="984"/>
      <c r="TFQ187" s="984"/>
      <c r="TFR187" s="984"/>
      <c r="TFS187" s="984"/>
      <c r="TFT187" s="984"/>
      <c r="TFU187" s="984"/>
      <c r="TFV187" s="984"/>
      <c r="TFW187" s="984"/>
      <c r="TFX187" s="984"/>
      <c r="TFY187" s="984"/>
      <c r="TFZ187" s="984"/>
      <c r="TGA187" s="984"/>
      <c r="TGB187" s="984"/>
      <c r="TGC187" s="984"/>
      <c r="TGD187" s="984"/>
      <c r="TGE187" s="984"/>
      <c r="TGF187" s="984"/>
      <c r="TGG187" s="984"/>
      <c r="TGH187" s="984"/>
      <c r="TGI187" s="984"/>
      <c r="TGJ187" s="984"/>
      <c r="TGK187" s="984"/>
      <c r="TGL187" s="984"/>
      <c r="TGM187" s="984"/>
      <c r="TGN187" s="984"/>
      <c r="TGO187" s="984"/>
      <c r="TGP187" s="984"/>
      <c r="TGQ187" s="984"/>
      <c r="TGR187" s="984"/>
      <c r="TGS187" s="984"/>
      <c r="TGT187" s="984"/>
      <c r="TGU187" s="984"/>
      <c r="TGV187" s="984"/>
      <c r="TGW187" s="984"/>
      <c r="TGX187" s="984"/>
      <c r="TGY187" s="984"/>
      <c r="TGZ187" s="984"/>
      <c r="THA187" s="984"/>
      <c r="THB187" s="984"/>
      <c r="THC187" s="984"/>
      <c r="THD187" s="984"/>
      <c r="THE187" s="984"/>
      <c r="THF187" s="984"/>
      <c r="THG187" s="984"/>
      <c r="THH187" s="984"/>
      <c r="THI187" s="984"/>
      <c r="THJ187" s="984"/>
      <c r="THK187" s="984"/>
      <c r="THL187" s="984"/>
      <c r="THM187" s="984"/>
      <c r="THN187" s="984"/>
      <c r="THO187" s="984"/>
      <c r="THP187" s="984"/>
      <c r="THQ187" s="984"/>
      <c r="THR187" s="984"/>
      <c r="THS187" s="984"/>
      <c r="THT187" s="984"/>
      <c r="THU187" s="984"/>
      <c r="THV187" s="984"/>
      <c r="THW187" s="984"/>
      <c r="THX187" s="984"/>
      <c r="THY187" s="984"/>
      <c r="THZ187" s="984"/>
      <c r="TIA187" s="984"/>
      <c r="TIB187" s="984"/>
      <c r="TIC187" s="984"/>
      <c r="TID187" s="984"/>
      <c r="TIE187" s="984"/>
      <c r="TIF187" s="984"/>
      <c r="TIG187" s="984"/>
      <c r="TIH187" s="984"/>
      <c r="TII187" s="984"/>
      <c r="TIJ187" s="984"/>
      <c r="TIK187" s="984"/>
      <c r="TIL187" s="984"/>
      <c r="TIM187" s="984"/>
      <c r="TIN187" s="984"/>
      <c r="TIO187" s="984"/>
      <c r="TIP187" s="984"/>
      <c r="TIQ187" s="984"/>
      <c r="TIR187" s="984"/>
      <c r="TIS187" s="984"/>
      <c r="TIT187" s="984"/>
      <c r="TIU187" s="984"/>
      <c r="TIV187" s="984"/>
      <c r="TIW187" s="984"/>
      <c r="TIX187" s="984"/>
      <c r="TIY187" s="984"/>
      <c r="TIZ187" s="984"/>
      <c r="TJA187" s="984"/>
      <c r="TJB187" s="984"/>
      <c r="TJC187" s="984"/>
      <c r="TJD187" s="984"/>
      <c r="TJE187" s="984"/>
      <c r="TJF187" s="984"/>
      <c r="TJG187" s="984"/>
      <c r="TJH187" s="984"/>
      <c r="TJI187" s="984"/>
      <c r="TJJ187" s="984"/>
      <c r="TJK187" s="984"/>
      <c r="TJL187" s="984"/>
      <c r="TJM187" s="984"/>
      <c r="TJN187" s="984"/>
      <c r="TJO187" s="984"/>
      <c r="TJP187" s="984"/>
      <c r="TJQ187" s="984"/>
      <c r="TJR187" s="984"/>
      <c r="TJS187" s="984"/>
      <c r="TJT187" s="984"/>
      <c r="TJU187" s="984"/>
      <c r="TJV187" s="984"/>
      <c r="TJW187" s="984"/>
      <c r="TJX187" s="984"/>
      <c r="TJY187" s="984"/>
      <c r="TJZ187" s="984"/>
      <c r="TKA187" s="984"/>
      <c r="TKB187" s="984"/>
      <c r="TKC187" s="984"/>
      <c r="TKD187" s="984"/>
      <c r="TKE187" s="984"/>
      <c r="TKF187" s="984"/>
      <c r="TKG187" s="984"/>
      <c r="TKH187" s="984"/>
      <c r="TKI187" s="984"/>
      <c r="TKJ187" s="984"/>
      <c r="TKK187" s="984"/>
      <c r="TKL187" s="984"/>
      <c r="TKM187" s="984"/>
      <c r="TKN187" s="984"/>
      <c r="TKO187" s="984"/>
      <c r="TKP187" s="984"/>
      <c r="TKQ187" s="984"/>
      <c r="TKR187" s="984"/>
      <c r="TKS187" s="984"/>
      <c r="TKT187" s="984"/>
      <c r="TKU187" s="984"/>
      <c r="TKV187" s="984"/>
      <c r="TKW187" s="984"/>
      <c r="TKX187" s="984"/>
      <c r="TKY187" s="984"/>
      <c r="TKZ187" s="984"/>
      <c r="TLA187" s="984"/>
      <c r="TLB187" s="984"/>
      <c r="TLC187" s="984"/>
      <c r="TLD187" s="984"/>
      <c r="TLE187" s="984"/>
      <c r="TLF187" s="984"/>
      <c r="TLG187" s="984"/>
      <c r="TLH187" s="984"/>
      <c r="TLI187" s="984"/>
      <c r="TLJ187" s="984"/>
      <c r="TLK187" s="984"/>
      <c r="TLL187" s="984"/>
      <c r="TLM187" s="984"/>
      <c r="TLN187" s="984"/>
      <c r="TLO187" s="984"/>
      <c r="TLP187" s="984"/>
      <c r="TLQ187" s="984"/>
      <c r="TLR187" s="984"/>
      <c r="TLS187" s="984"/>
      <c r="TLT187" s="984"/>
      <c r="TLU187" s="984"/>
      <c r="TLV187" s="984"/>
      <c r="TLW187" s="984"/>
      <c r="TLX187" s="984"/>
      <c r="TLY187" s="984"/>
      <c r="TLZ187" s="984"/>
      <c r="TMA187" s="984"/>
      <c r="TMB187" s="984"/>
      <c r="TMC187" s="984"/>
      <c r="TMD187" s="984"/>
      <c r="TME187" s="984"/>
      <c r="TMF187" s="984"/>
      <c r="TMG187" s="984"/>
      <c r="TMH187" s="984"/>
      <c r="TMI187" s="984"/>
      <c r="TMJ187" s="984"/>
      <c r="TMK187" s="984"/>
      <c r="TML187" s="984"/>
      <c r="TMM187" s="984"/>
      <c r="TMN187" s="984"/>
      <c r="TMO187" s="984"/>
      <c r="TMP187" s="984"/>
      <c r="TMQ187" s="984"/>
      <c r="TMR187" s="984"/>
      <c r="TMS187" s="984"/>
      <c r="TMT187" s="984"/>
      <c r="TMU187" s="984"/>
      <c r="TMV187" s="984"/>
      <c r="TMW187" s="984"/>
      <c r="TMX187" s="984"/>
      <c r="TMY187" s="984"/>
      <c r="TMZ187" s="984"/>
      <c r="TNA187" s="984"/>
      <c r="TNB187" s="984"/>
      <c r="TNC187" s="984"/>
      <c r="TND187" s="984"/>
      <c r="TNE187" s="984"/>
      <c r="TNF187" s="984"/>
      <c r="TNG187" s="984"/>
      <c r="TNH187" s="984"/>
      <c r="TNI187" s="984"/>
      <c r="TNJ187" s="984"/>
      <c r="TNK187" s="984"/>
      <c r="TNL187" s="984"/>
      <c r="TNM187" s="984"/>
      <c r="TNN187" s="984"/>
      <c r="TNO187" s="984"/>
      <c r="TNP187" s="984"/>
      <c r="TNQ187" s="984"/>
      <c r="TNR187" s="984"/>
      <c r="TNS187" s="984"/>
      <c r="TNT187" s="984"/>
      <c r="TNU187" s="984"/>
      <c r="TNV187" s="984"/>
      <c r="TNW187" s="984"/>
      <c r="TNX187" s="984"/>
      <c r="TNY187" s="984"/>
      <c r="TNZ187" s="984"/>
      <c r="TOA187" s="984"/>
      <c r="TOB187" s="984"/>
      <c r="TOC187" s="984"/>
      <c r="TOD187" s="984"/>
      <c r="TOE187" s="984"/>
      <c r="TOF187" s="984"/>
      <c r="TOG187" s="984"/>
      <c r="TOH187" s="984"/>
      <c r="TOI187" s="984"/>
      <c r="TOJ187" s="984"/>
      <c r="TOK187" s="984"/>
      <c r="TOL187" s="984"/>
      <c r="TOM187" s="984"/>
      <c r="TON187" s="984"/>
      <c r="TOO187" s="984"/>
      <c r="TOP187" s="984"/>
      <c r="TOQ187" s="984"/>
      <c r="TOR187" s="984"/>
      <c r="TOS187" s="984"/>
      <c r="TOT187" s="984"/>
      <c r="TOU187" s="984"/>
      <c r="TOV187" s="984"/>
      <c r="TOW187" s="984"/>
      <c r="TOX187" s="984"/>
      <c r="TOY187" s="984"/>
      <c r="TOZ187" s="984"/>
      <c r="TPA187" s="984"/>
      <c r="TPB187" s="984"/>
      <c r="TPC187" s="984"/>
      <c r="TPD187" s="984"/>
      <c r="TPE187" s="984"/>
      <c r="TPF187" s="984"/>
      <c r="TPG187" s="984"/>
      <c r="TPH187" s="984"/>
      <c r="TPI187" s="984"/>
      <c r="TPJ187" s="984"/>
      <c r="TPK187" s="984"/>
      <c r="TPL187" s="984"/>
      <c r="TPM187" s="984"/>
      <c r="TPN187" s="984"/>
      <c r="TPO187" s="984"/>
      <c r="TPP187" s="984"/>
      <c r="TPQ187" s="984"/>
      <c r="TPR187" s="984"/>
      <c r="TPS187" s="984"/>
      <c r="TPT187" s="984"/>
      <c r="TPU187" s="984"/>
      <c r="TPV187" s="984"/>
      <c r="TPW187" s="984"/>
      <c r="TPX187" s="984"/>
      <c r="TPY187" s="984"/>
      <c r="TPZ187" s="984"/>
      <c r="TQA187" s="984"/>
      <c r="TQB187" s="984"/>
      <c r="TQC187" s="984"/>
      <c r="TQD187" s="984"/>
      <c r="TQE187" s="984"/>
      <c r="TQF187" s="984"/>
      <c r="TQG187" s="984"/>
      <c r="TQH187" s="984"/>
      <c r="TQI187" s="984"/>
      <c r="TQJ187" s="984"/>
      <c r="TQK187" s="984"/>
      <c r="TQL187" s="984"/>
      <c r="TQM187" s="984"/>
      <c r="TQN187" s="984"/>
      <c r="TQO187" s="984"/>
      <c r="TQP187" s="984"/>
      <c r="TQQ187" s="984"/>
      <c r="TQR187" s="984"/>
      <c r="TQS187" s="984"/>
      <c r="TQT187" s="984"/>
      <c r="TQU187" s="984"/>
      <c r="TQV187" s="984"/>
      <c r="TQW187" s="984"/>
      <c r="TQX187" s="984"/>
      <c r="TQY187" s="984"/>
      <c r="TQZ187" s="984"/>
      <c r="TRA187" s="984"/>
      <c r="TRB187" s="984"/>
      <c r="TRC187" s="984"/>
      <c r="TRD187" s="984"/>
      <c r="TRE187" s="984"/>
      <c r="TRF187" s="984"/>
      <c r="TRG187" s="984"/>
      <c r="TRH187" s="984"/>
      <c r="TRI187" s="984"/>
      <c r="TRJ187" s="984"/>
      <c r="TRK187" s="984"/>
      <c r="TRL187" s="984"/>
      <c r="TRM187" s="984"/>
      <c r="TRN187" s="984"/>
      <c r="TRO187" s="984"/>
      <c r="TRP187" s="984"/>
      <c r="TRQ187" s="984"/>
      <c r="TRR187" s="984"/>
      <c r="TRS187" s="984"/>
      <c r="TRT187" s="984"/>
      <c r="TRU187" s="984"/>
      <c r="TRV187" s="984"/>
      <c r="TRW187" s="984"/>
      <c r="TRX187" s="984"/>
      <c r="TRY187" s="984"/>
      <c r="TRZ187" s="984"/>
      <c r="TSA187" s="984"/>
      <c r="TSB187" s="984"/>
      <c r="TSC187" s="984"/>
      <c r="TSD187" s="984"/>
      <c r="TSE187" s="984"/>
      <c r="TSF187" s="984"/>
      <c r="TSG187" s="984"/>
      <c r="TSH187" s="984"/>
      <c r="TSI187" s="984"/>
      <c r="TSJ187" s="984"/>
      <c r="TSK187" s="984"/>
      <c r="TSL187" s="984"/>
      <c r="TSM187" s="984"/>
      <c r="TSN187" s="984"/>
      <c r="TSO187" s="984"/>
      <c r="TSP187" s="984"/>
      <c r="TSQ187" s="984"/>
      <c r="TSR187" s="984"/>
      <c r="TSS187" s="984"/>
      <c r="TST187" s="984"/>
      <c r="TSU187" s="984"/>
      <c r="TSV187" s="984"/>
      <c r="TSW187" s="984"/>
      <c r="TSX187" s="984"/>
      <c r="TSY187" s="984"/>
      <c r="TSZ187" s="984"/>
      <c r="TTA187" s="984"/>
      <c r="TTB187" s="984"/>
      <c r="TTC187" s="984"/>
      <c r="TTD187" s="984"/>
      <c r="TTE187" s="984"/>
      <c r="TTF187" s="984"/>
      <c r="TTG187" s="984"/>
      <c r="TTH187" s="984"/>
      <c r="TTI187" s="984"/>
      <c r="TTJ187" s="984"/>
      <c r="TTK187" s="984"/>
      <c r="TTL187" s="984"/>
      <c r="TTM187" s="984"/>
      <c r="TTN187" s="984"/>
      <c r="TTO187" s="984"/>
      <c r="TTP187" s="984"/>
      <c r="TTQ187" s="984"/>
      <c r="TTR187" s="984"/>
      <c r="TTS187" s="984"/>
      <c r="TTT187" s="984"/>
      <c r="TTU187" s="984"/>
      <c r="TTV187" s="984"/>
      <c r="TTW187" s="984"/>
      <c r="TTX187" s="984"/>
      <c r="TTY187" s="984"/>
      <c r="TTZ187" s="984"/>
      <c r="TUA187" s="984"/>
      <c r="TUB187" s="984"/>
      <c r="TUC187" s="984"/>
      <c r="TUD187" s="984"/>
      <c r="TUE187" s="984"/>
      <c r="TUF187" s="984"/>
      <c r="TUG187" s="984"/>
      <c r="TUH187" s="984"/>
      <c r="TUI187" s="984"/>
      <c r="TUJ187" s="984"/>
      <c r="TUK187" s="984"/>
      <c r="TUL187" s="984"/>
      <c r="TUM187" s="984"/>
      <c r="TUN187" s="984"/>
      <c r="TUO187" s="984"/>
      <c r="TUP187" s="984"/>
      <c r="TUQ187" s="984"/>
      <c r="TUR187" s="984"/>
      <c r="TUS187" s="984"/>
      <c r="TUT187" s="984"/>
      <c r="TUU187" s="984"/>
      <c r="TUV187" s="984"/>
      <c r="TUW187" s="984"/>
      <c r="TUX187" s="984"/>
      <c r="TUY187" s="984"/>
      <c r="TUZ187" s="984"/>
      <c r="TVA187" s="984"/>
      <c r="TVB187" s="984"/>
      <c r="TVC187" s="984"/>
      <c r="TVD187" s="984"/>
      <c r="TVE187" s="984"/>
      <c r="TVF187" s="984"/>
      <c r="TVG187" s="984"/>
      <c r="TVH187" s="984"/>
      <c r="TVI187" s="984"/>
      <c r="TVJ187" s="984"/>
      <c r="TVK187" s="984"/>
      <c r="TVL187" s="984"/>
      <c r="TVM187" s="984"/>
      <c r="TVN187" s="984"/>
      <c r="TVO187" s="984"/>
      <c r="TVP187" s="984"/>
      <c r="TVQ187" s="984"/>
      <c r="TVR187" s="984"/>
      <c r="TVS187" s="984"/>
      <c r="TVT187" s="984"/>
      <c r="TVU187" s="984"/>
      <c r="TVV187" s="984"/>
      <c r="TVW187" s="984"/>
      <c r="TVX187" s="984"/>
      <c r="TVY187" s="984"/>
      <c r="TVZ187" s="984"/>
      <c r="TWA187" s="984"/>
      <c r="TWB187" s="984"/>
      <c r="TWC187" s="984"/>
      <c r="TWD187" s="984"/>
      <c r="TWE187" s="984"/>
      <c r="TWF187" s="984"/>
      <c r="TWG187" s="984"/>
      <c r="TWH187" s="984"/>
      <c r="TWI187" s="984"/>
      <c r="TWJ187" s="984"/>
      <c r="TWK187" s="984"/>
      <c r="TWL187" s="984"/>
      <c r="TWM187" s="984"/>
      <c r="TWN187" s="984"/>
      <c r="TWO187" s="984"/>
      <c r="TWP187" s="984"/>
      <c r="TWQ187" s="984"/>
      <c r="TWR187" s="984"/>
      <c r="TWS187" s="984"/>
      <c r="TWT187" s="984"/>
      <c r="TWU187" s="984"/>
      <c r="TWV187" s="984"/>
      <c r="TWW187" s="984"/>
      <c r="TWX187" s="984"/>
      <c r="TWY187" s="984"/>
      <c r="TWZ187" s="984"/>
      <c r="TXA187" s="984"/>
      <c r="TXB187" s="984"/>
      <c r="TXC187" s="984"/>
      <c r="TXD187" s="984"/>
      <c r="TXE187" s="984"/>
      <c r="TXF187" s="984"/>
      <c r="TXG187" s="984"/>
      <c r="TXH187" s="984"/>
      <c r="TXI187" s="984"/>
      <c r="TXJ187" s="984"/>
      <c r="TXK187" s="984"/>
      <c r="TXL187" s="984"/>
      <c r="TXM187" s="984"/>
      <c r="TXN187" s="984"/>
      <c r="TXO187" s="984"/>
      <c r="TXP187" s="984"/>
      <c r="TXQ187" s="984"/>
      <c r="TXR187" s="984"/>
      <c r="TXS187" s="984"/>
      <c r="TXT187" s="984"/>
      <c r="TXU187" s="984"/>
      <c r="TXV187" s="984"/>
      <c r="TXW187" s="984"/>
      <c r="TXX187" s="984"/>
      <c r="TXY187" s="984"/>
      <c r="TXZ187" s="984"/>
      <c r="TYA187" s="984"/>
      <c r="TYB187" s="984"/>
      <c r="TYC187" s="984"/>
      <c r="TYD187" s="984"/>
      <c r="TYE187" s="984"/>
      <c r="TYF187" s="984"/>
      <c r="TYG187" s="984"/>
      <c r="TYH187" s="984"/>
      <c r="TYI187" s="984"/>
      <c r="TYJ187" s="984"/>
      <c r="TYK187" s="984"/>
      <c r="TYL187" s="984"/>
      <c r="TYM187" s="984"/>
      <c r="TYN187" s="984"/>
      <c r="TYO187" s="984"/>
      <c r="TYP187" s="984"/>
      <c r="TYQ187" s="984"/>
      <c r="TYR187" s="984"/>
      <c r="TYS187" s="984"/>
      <c r="TYT187" s="984"/>
      <c r="TYU187" s="984"/>
      <c r="TYV187" s="984"/>
      <c r="TYW187" s="984"/>
      <c r="TYX187" s="984"/>
      <c r="TYY187" s="984"/>
      <c r="TYZ187" s="984"/>
      <c r="TZA187" s="984"/>
      <c r="TZB187" s="984"/>
      <c r="TZC187" s="984"/>
      <c r="TZD187" s="984"/>
      <c r="TZE187" s="984"/>
      <c r="TZF187" s="984"/>
      <c r="TZG187" s="984"/>
      <c r="TZH187" s="984"/>
      <c r="TZI187" s="984"/>
      <c r="TZJ187" s="984"/>
      <c r="TZK187" s="984"/>
      <c r="TZL187" s="984"/>
      <c r="TZM187" s="984"/>
      <c r="TZN187" s="984"/>
      <c r="TZO187" s="984"/>
      <c r="TZP187" s="984"/>
      <c r="TZQ187" s="984"/>
      <c r="TZR187" s="984"/>
      <c r="TZS187" s="984"/>
      <c r="TZT187" s="984"/>
      <c r="TZU187" s="984"/>
      <c r="TZV187" s="984"/>
      <c r="TZW187" s="984"/>
      <c r="TZX187" s="984"/>
      <c r="TZY187" s="984"/>
      <c r="TZZ187" s="984"/>
      <c r="UAA187" s="984"/>
      <c r="UAB187" s="984"/>
      <c r="UAC187" s="984"/>
      <c r="UAD187" s="984"/>
      <c r="UAE187" s="984"/>
      <c r="UAF187" s="984"/>
      <c r="UAG187" s="984"/>
      <c r="UAH187" s="984"/>
      <c r="UAI187" s="984"/>
      <c r="UAJ187" s="984"/>
      <c r="UAK187" s="984"/>
      <c r="UAL187" s="984"/>
      <c r="UAM187" s="984"/>
      <c r="UAN187" s="984"/>
      <c r="UAO187" s="984"/>
      <c r="UAP187" s="984"/>
      <c r="UAQ187" s="984"/>
      <c r="UAR187" s="984"/>
      <c r="UAS187" s="984"/>
      <c r="UAT187" s="984"/>
      <c r="UAU187" s="984"/>
      <c r="UAV187" s="984"/>
      <c r="UAW187" s="984"/>
      <c r="UAX187" s="984"/>
      <c r="UAY187" s="984"/>
      <c r="UAZ187" s="984"/>
      <c r="UBA187" s="984"/>
      <c r="UBB187" s="984"/>
      <c r="UBC187" s="984"/>
      <c r="UBD187" s="984"/>
      <c r="UBE187" s="984"/>
      <c r="UBF187" s="984"/>
      <c r="UBG187" s="984"/>
      <c r="UBH187" s="984"/>
      <c r="UBI187" s="984"/>
      <c r="UBJ187" s="984"/>
      <c r="UBK187" s="984"/>
      <c r="UBL187" s="984"/>
      <c r="UBM187" s="984"/>
      <c r="UBN187" s="984"/>
      <c r="UBO187" s="984"/>
      <c r="UBP187" s="984"/>
      <c r="UBQ187" s="984"/>
      <c r="UBR187" s="984"/>
      <c r="UBS187" s="984"/>
      <c r="UBT187" s="984"/>
      <c r="UBU187" s="984"/>
      <c r="UBV187" s="984"/>
      <c r="UBW187" s="984"/>
      <c r="UBX187" s="984"/>
      <c r="UBY187" s="984"/>
      <c r="UBZ187" s="984"/>
      <c r="UCA187" s="984"/>
      <c r="UCB187" s="984"/>
      <c r="UCC187" s="984"/>
      <c r="UCD187" s="984"/>
      <c r="UCE187" s="984"/>
      <c r="UCF187" s="984"/>
      <c r="UCG187" s="984"/>
      <c r="UCH187" s="984"/>
      <c r="UCI187" s="984"/>
      <c r="UCJ187" s="984"/>
      <c r="UCK187" s="984"/>
      <c r="UCL187" s="984"/>
      <c r="UCM187" s="984"/>
      <c r="UCN187" s="984"/>
      <c r="UCO187" s="984"/>
      <c r="UCP187" s="984"/>
      <c r="UCQ187" s="984"/>
      <c r="UCR187" s="984"/>
      <c r="UCS187" s="984"/>
      <c r="UCT187" s="984"/>
      <c r="UCU187" s="984"/>
      <c r="UCV187" s="984"/>
      <c r="UCW187" s="984"/>
      <c r="UCX187" s="984"/>
      <c r="UCY187" s="984"/>
      <c r="UCZ187" s="984"/>
      <c r="UDA187" s="984"/>
      <c r="UDB187" s="984"/>
      <c r="UDC187" s="984"/>
      <c r="UDD187" s="984"/>
      <c r="UDE187" s="984"/>
      <c r="UDF187" s="984"/>
      <c r="UDG187" s="984"/>
      <c r="UDH187" s="984"/>
      <c r="UDI187" s="984"/>
      <c r="UDJ187" s="984"/>
      <c r="UDK187" s="984"/>
      <c r="UDL187" s="984"/>
      <c r="UDM187" s="984"/>
      <c r="UDN187" s="984"/>
      <c r="UDO187" s="984"/>
      <c r="UDP187" s="984"/>
      <c r="UDQ187" s="984"/>
      <c r="UDR187" s="984"/>
      <c r="UDS187" s="984"/>
      <c r="UDT187" s="984"/>
      <c r="UDU187" s="984"/>
      <c r="UDV187" s="984"/>
      <c r="UDW187" s="984"/>
      <c r="UDX187" s="984"/>
      <c r="UDY187" s="984"/>
      <c r="UDZ187" s="984"/>
      <c r="UEA187" s="984"/>
      <c r="UEB187" s="984"/>
      <c r="UEC187" s="984"/>
      <c r="UED187" s="984"/>
      <c r="UEE187" s="984"/>
      <c r="UEF187" s="984"/>
      <c r="UEG187" s="984"/>
      <c r="UEH187" s="984"/>
      <c r="UEI187" s="984"/>
      <c r="UEJ187" s="984"/>
      <c r="UEK187" s="984"/>
      <c r="UEL187" s="984"/>
      <c r="UEM187" s="984"/>
      <c r="UEN187" s="984"/>
      <c r="UEO187" s="984"/>
      <c r="UEP187" s="984"/>
      <c r="UEQ187" s="984"/>
      <c r="UER187" s="984"/>
      <c r="UES187" s="984"/>
      <c r="UET187" s="984"/>
      <c r="UEU187" s="984"/>
      <c r="UEV187" s="984"/>
      <c r="UEW187" s="984"/>
      <c r="UEX187" s="984"/>
      <c r="UEY187" s="984"/>
      <c r="UEZ187" s="984"/>
      <c r="UFA187" s="984"/>
      <c r="UFB187" s="984"/>
      <c r="UFC187" s="984"/>
      <c r="UFD187" s="984"/>
      <c r="UFE187" s="984"/>
      <c r="UFF187" s="984"/>
      <c r="UFG187" s="984"/>
      <c r="UFH187" s="984"/>
      <c r="UFI187" s="984"/>
      <c r="UFJ187" s="984"/>
      <c r="UFK187" s="984"/>
      <c r="UFL187" s="984"/>
      <c r="UFM187" s="984"/>
      <c r="UFN187" s="984"/>
      <c r="UFO187" s="984"/>
      <c r="UFP187" s="984"/>
      <c r="UFQ187" s="984"/>
      <c r="UFR187" s="984"/>
      <c r="UFS187" s="984"/>
      <c r="UFT187" s="984"/>
      <c r="UFU187" s="984"/>
      <c r="UFV187" s="984"/>
      <c r="UFW187" s="984"/>
      <c r="UFX187" s="984"/>
      <c r="UFY187" s="984"/>
      <c r="UFZ187" s="984"/>
      <c r="UGA187" s="984"/>
      <c r="UGB187" s="984"/>
      <c r="UGC187" s="984"/>
      <c r="UGD187" s="984"/>
      <c r="UGE187" s="984"/>
      <c r="UGF187" s="984"/>
      <c r="UGG187" s="984"/>
      <c r="UGH187" s="984"/>
      <c r="UGI187" s="984"/>
      <c r="UGJ187" s="984"/>
      <c r="UGK187" s="984"/>
      <c r="UGL187" s="984"/>
      <c r="UGM187" s="984"/>
      <c r="UGN187" s="984"/>
      <c r="UGO187" s="984"/>
      <c r="UGP187" s="984"/>
      <c r="UGQ187" s="984"/>
      <c r="UGR187" s="984"/>
      <c r="UGS187" s="984"/>
      <c r="UGT187" s="984"/>
      <c r="UGU187" s="984"/>
      <c r="UGV187" s="984"/>
      <c r="UGW187" s="984"/>
      <c r="UGX187" s="984"/>
      <c r="UGY187" s="984"/>
      <c r="UGZ187" s="984"/>
      <c r="UHA187" s="984"/>
      <c r="UHB187" s="984"/>
      <c r="UHC187" s="984"/>
      <c r="UHD187" s="984"/>
      <c r="UHE187" s="984"/>
      <c r="UHF187" s="984"/>
      <c r="UHG187" s="984"/>
      <c r="UHH187" s="984"/>
      <c r="UHI187" s="984"/>
      <c r="UHJ187" s="984"/>
      <c r="UHK187" s="984"/>
      <c r="UHL187" s="984"/>
      <c r="UHM187" s="984"/>
      <c r="UHN187" s="984"/>
      <c r="UHO187" s="984"/>
      <c r="UHP187" s="984"/>
      <c r="UHQ187" s="984"/>
      <c r="UHR187" s="984"/>
      <c r="UHS187" s="984"/>
      <c r="UHT187" s="984"/>
      <c r="UHU187" s="984"/>
      <c r="UHV187" s="984"/>
      <c r="UHW187" s="984"/>
      <c r="UHX187" s="984"/>
      <c r="UHY187" s="984"/>
      <c r="UHZ187" s="984"/>
      <c r="UIA187" s="984"/>
      <c r="UIB187" s="984"/>
      <c r="UIC187" s="984"/>
      <c r="UID187" s="984"/>
      <c r="UIE187" s="984"/>
      <c r="UIF187" s="984"/>
      <c r="UIG187" s="984"/>
      <c r="UIH187" s="984"/>
      <c r="UII187" s="984"/>
      <c r="UIJ187" s="984"/>
      <c r="UIK187" s="984"/>
      <c r="UIL187" s="984"/>
      <c r="UIM187" s="984"/>
      <c r="UIN187" s="984"/>
      <c r="UIO187" s="984"/>
      <c r="UIP187" s="984"/>
      <c r="UIQ187" s="984"/>
      <c r="UIR187" s="984"/>
      <c r="UIS187" s="984"/>
      <c r="UIT187" s="984"/>
      <c r="UIU187" s="984"/>
      <c r="UIV187" s="984"/>
      <c r="UIW187" s="984"/>
      <c r="UIX187" s="984"/>
      <c r="UIY187" s="984"/>
      <c r="UIZ187" s="984"/>
      <c r="UJA187" s="984"/>
      <c r="UJB187" s="984"/>
      <c r="UJC187" s="984"/>
      <c r="UJD187" s="984"/>
      <c r="UJE187" s="984"/>
      <c r="UJF187" s="984"/>
      <c r="UJG187" s="984"/>
      <c r="UJH187" s="984"/>
      <c r="UJI187" s="984"/>
      <c r="UJJ187" s="984"/>
      <c r="UJK187" s="984"/>
      <c r="UJL187" s="984"/>
      <c r="UJM187" s="984"/>
      <c r="UJN187" s="984"/>
      <c r="UJO187" s="984"/>
      <c r="UJP187" s="984"/>
      <c r="UJQ187" s="984"/>
      <c r="UJR187" s="984"/>
      <c r="UJS187" s="984"/>
      <c r="UJT187" s="984"/>
      <c r="UJU187" s="984"/>
      <c r="UJV187" s="984"/>
      <c r="UJW187" s="984"/>
      <c r="UJX187" s="984"/>
      <c r="UJY187" s="984"/>
      <c r="UJZ187" s="984"/>
      <c r="UKA187" s="984"/>
      <c r="UKB187" s="984"/>
      <c r="UKC187" s="984"/>
      <c r="UKD187" s="984"/>
      <c r="UKE187" s="984"/>
      <c r="UKF187" s="984"/>
      <c r="UKG187" s="984"/>
      <c r="UKH187" s="984"/>
      <c r="UKI187" s="984"/>
      <c r="UKJ187" s="984"/>
      <c r="UKK187" s="984"/>
      <c r="UKL187" s="984"/>
      <c r="UKM187" s="984"/>
      <c r="UKN187" s="984"/>
      <c r="UKO187" s="984"/>
      <c r="UKP187" s="984"/>
      <c r="UKQ187" s="984"/>
      <c r="UKR187" s="984"/>
      <c r="UKS187" s="984"/>
      <c r="UKT187" s="984"/>
      <c r="UKU187" s="984"/>
      <c r="UKV187" s="984"/>
      <c r="UKW187" s="984"/>
      <c r="UKX187" s="984"/>
      <c r="UKY187" s="984"/>
      <c r="UKZ187" s="984"/>
      <c r="ULA187" s="984"/>
      <c r="ULB187" s="984"/>
      <c r="ULC187" s="984"/>
      <c r="ULD187" s="984"/>
      <c r="ULE187" s="984"/>
      <c r="ULF187" s="984"/>
      <c r="ULG187" s="984"/>
      <c r="ULH187" s="984"/>
      <c r="ULI187" s="984"/>
      <c r="ULJ187" s="984"/>
      <c r="ULK187" s="984"/>
      <c r="ULL187" s="984"/>
      <c r="ULM187" s="984"/>
      <c r="ULN187" s="984"/>
      <c r="ULO187" s="984"/>
      <c r="ULP187" s="984"/>
      <c r="ULQ187" s="984"/>
      <c r="ULR187" s="984"/>
      <c r="ULS187" s="984"/>
      <c r="ULT187" s="984"/>
      <c r="ULU187" s="984"/>
      <c r="ULV187" s="984"/>
      <c r="ULW187" s="984"/>
      <c r="ULX187" s="984"/>
      <c r="ULY187" s="984"/>
      <c r="ULZ187" s="984"/>
      <c r="UMA187" s="984"/>
      <c r="UMB187" s="984"/>
      <c r="UMC187" s="984"/>
      <c r="UMD187" s="984"/>
      <c r="UME187" s="984"/>
      <c r="UMF187" s="984"/>
      <c r="UMG187" s="984"/>
      <c r="UMH187" s="984"/>
      <c r="UMI187" s="984"/>
      <c r="UMJ187" s="984"/>
      <c r="UMK187" s="984"/>
      <c r="UML187" s="984"/>
      <c r="UMM187" s="984"/>
      <c r="UMN187" s="984"/>
      <c r="UMO187" s="984"/>
      <c r="UMP187" s="984"/>
      <c r="UMQ187" s="984"/>
      <c r="UMR187" s="984"/>
      <c r="UMS187" s="984"/>
      <c r="UMT187" s="984"/>
      <c r="UMU187" s="984"/>
      <c r="UMV187" s="984"/>
      <c r="UMW187" s="984"/>
      <c r="UMX187" s="984"/>
      <c r="UMY187" s="984"/>
      <c r="UMZ187" s="984"/>
      <c r="UNA187" s="984"/>
      <c r="UNB187" s="984"/>
      <c r="UNC187" s="984"/>
      <c r="UND187" s="984"/>
      <c r="UNE187" s="984"/>
      <c r="UNF187" s="984"/>
      <c r="UNG187" s="984"/>
      <c r="UNH187" s="984"/>
      <c r="UNI187" s="984"/>
      <c r="UNJ187" s="984"/>
      <c r="UNK187" s="984"/>
      <c r="UNL187" s="984"/>
      <c r="UNM187" s="984"/>
      <c r="UNN187" s="984"/>
      <c r="UNO187" s="984"/>
      <c r="UNP187" s="984"/>
      <c r="UNQ187" s="984"/>
      <c r="UNR187" s="984"/>
      <c r="UNS187" s="984"/>
      <c r="UNT187" s="984"/>
      <c r="UNU187" s="984"/>
      <c r="UNV187" s="984"/>
      <c r="UNW187" s="984"/>
      <c r="UNX187" s="984"/>
      <c r="UNY187" s="984"/>
      <c r="UNZ187" s="984"/>
      <c r="UOA187" s="984"/>
      <c r="UOB187" s="984"/>
      <c r="UOC187" s="984"/>
      <c r="UOD187" s="984"/>
      <c r="UOE187" s="984"/>
      <c r="UOF187" s="984"/>
      <c r="UOG187" s="984"/>
      <c r="UOH187" s="984"/>
      <c r="UOI187" s="984"/>
      <c r="UOJ187" s="984"/>
      <c r="UOK187" s="984"/>
      <c r="UOL187" s="984"/>
      <c r="UOM187" s="984"/>
      <c r="UON187" s="984"/>
      <c r="UOO187" s="984"/>
      <c r="UOP187" s="984"/>
      <c r="UOQ187" s="984"/>
      <c r="UOR187" s="984"/>
      <c r="UOS187" s="984"/>
      <c r="UOT187" s="984"/>
      <c r="UOU187" s="984"/>
      <c r="UOV187" s="984"/>
      <c r="UOW187" s="984"/>
      <c r="UOX187" s="984"/>
      <c r="UOY187" s="984"/>
      <c r="UOZ187" s="984"/>
      <c r="UPA187" s="984"/>
      <c r="UPB187" s="984"/>
      <c r="UPC187" s="984"/>
      <c r="UPD187" s="984"/>
      <c r="UPE187" s="984"/>
      <c r="UPF187" s="984"/>
      <c r="UPG187" s="984"/>
      <c r="UPH187" s="984"/>
      <c r="UPI187" s="984"/>
      <c r="UPJ187" s="984"/>
      <c r="UPK187" s="984"/>
      <c r="UPL187" s="984"/>
      <c r="UPM187" s="984"/>
      <c r="UPN187" s="984"/>
      <c r="UPO187" s="984"/>
      <c r="UPP187" s="984"/>
      <c r="UPQ187" s="984"/>
      <c r="UPR187" s="984"/>
      <c r="UPS187" s="984"/>
      <c r="UPT187" s="984"/>
      <c r="UPU187" s="984"/>
      <c r="UPV187" s="984"/>
      <c r="UPW187" s="984"/>
      <c r="UPX187" s="984"/>
      <c r="UPY187" s="984"/>
      <c r="UPZ187" s="984"/>
      <c r="UQA187" s="984"/>
      <c r="UQB187" s="984"/>
      <c r="UQC187" s="984"/>
      <c r="UQD187" s="984"/>
      <c r="UQE187" s="984"/>
      <c r="UQF187" s="984"/>
      <c r="UQG187" s="984"/>
      <c r="UQH187" s="984"/>
      <c r="UQI187" s="984"/>
      <c r="UQJ187" s="984"/>
      <c r="UQK187" s="984"/>
      <c r="UQL187" s="984"/>
      <c r="UQM187" s="984"/>
      <c r="UQN187" s="984"/>
      <c r="UQO187" s="984"/>
      <c r="UQP187" s="984"/>
      <c r="UQQ187" s="984"/>
      <c r="UQR187" s="984"/>
      <c r="UQS187" s="984"/>
      <c r="UQT187" s="984"/>
      <c r="UQU187" s="984"/>
      <c r="UQV187" s="984"/>
      <c r="UQW187" s="984"/>
      <c r="UQX187" s="984"/>
      <c r="UQY187" s="984"/>
      <c r="UQZ187" s="984"/>
      <c r="URA187" s="984"/>
      <c r="URB187" s="984"/>
      <c r="URC187" s="984"/>
      <c r="URD187" s="984"/>
      <c r="URE187" s="984"/>
      <c r="URF187" s="984"/>
      <c r="URG187" s="984"/>
      <c r="URH187" s="984"/>
      <c r="URI187" s="984"/>
      <c r="URJ187" s="984"/>
      <c r="URK187" s="984"/>
      <c r="URL187" s="984"/>
      <c r="URM187" s="984"/>
      <c r="URN187" s="984"/>
      <c r="URO187" s="984"/>
      <c r="URP187" s="984"/>
      <c r="URQ187" s="984"/>
      <c r="URR187" s="984"/>
      <c r="URS187" s="984"/>
      <c r="URT187" s="984"/>
      <c r="URU187" s="984"/>
      <c r="URV187" s="984"/>
      <c r="URW187" s="984"/>
      <c r="URX187" s="984"/>
      <c r="URY187" s="984"/>
      <c r="URZ187" s="984"/>
      <c r="USA187" s="984"/>
      <c r="USB187" s="984"/>
      <c r="USC187" s="984"/>
      <c r="USD187" s="984"/>
      <c r="USE187" s="984"/>
      <c r="USF187" s="984"/>
      <c r="USG187" s="984"/>
      <c r="USH187" s="984"/>
      <c r="USI187" s="984"/>
      <c r="USJ187" s="984"/>
      <c r="USK187" s="984"/>
      <c r="USL187" s="984"/>
      <c r="USM187" s="984"/>
      <c r="USN187" s="984"/>
      <c r="USO187" s="984"/>
      <c r="USP187" s="984"/>
      <c r="USQ187" s="984"/>
      <c r="USR187" s="984"/>
      <c r="USS187" s="984"/>
      <c r="UST187" s="984"/>
      <c r="USU187" s="984"/>
      <c r="USV187" s="984"/>
      <c r="USW187" s="984"/>
      <c r="USX187" s="984"/>
      <c r="USY187" s="984"/>
      <c r="USZ187" s="984"/>
      <c r="UTA187" s="984"/>
      <c r="UTB187" s="984"/>
      <c r="UTC187" s="984"/>
      <c r="UTD187" s="984"/>
      <c r="UTE187" s="984"/>
      <c r="UTF187" s="984"/>
      <c r="UTG187" s="984"/>
      <c r="UTH187" s="984"/>
      <c r="UTI187" s="984"/>
      <c r="UTJ187" s="984"/>
      <c r="UTK187" s="984"/>
      <c r="UTL187" s="984"/>
      <c r="UTM187" s="984"/>
      <c r="UTN187" s="984"/>
      <c r="UTO187" s="984"/>
      <c r="UTP187" s="984"/>
      <c r="UTQ187" s="984"/>
      <c r="UTR187" s="984"/>
      <c r="UTS187" s="984"/>
      <c r="UTT187" s="984"/>
      <c r="UTU187" s="984"/>
      <c r="UTV187" s="984"/>
      <c r="UTW187" s="984"/>
      <c r="UTX187" s="984"/>
      <c r="UTY187" s="984"/>
      <c r="UTZ187" s="984"/>
      <c r="UUA187" s="984"/>
      <c r="UUB187" s="984"/>
      <c r="UUC187" s="984"/>
      <c r="UUD187" s="984"/>
      <c r="UUE187" s="984"/>
      <c r="UUF187" s="984"/>
      <c r="UUG187" s="984"/>
      <c r="UUH187" s="984"/>
      <c r="UUI187" s="984"/>
      <c r="UUJ187" s="984"/>
      <c r="UUK187" s="984"/>
      <c r="UUL187" s="984"/>
      <c r="UUM187" s="984"/>
      <c r="UUN187" s="984"/>
      <c r="UUO187" s="984"/>
      <c r="UUP187" s="984"/>
      <c r="UUQ187" s="984"/>
      <c r="UUR187" s="984"/>
      <c r="UUS187" s="984"/>
      <c r="UUT187" s="984"/>
      <c r="UUU187" s="984"/>
      <c r="UUV187" s="984"/>
      <c r="UUW187" s="984"/>
      <c r="UUX187" s="984"/>
      <c r="UUY187" s="984"/>
      <c r="UUZ187" s="984"/>
      <c r="UVA187" s="984"/>
      <c r="UVB187" s="984"/>
      <c r="UVC187" s="984"/>
      <c r="UVD187" s="984"/>
      <c r="UVE187" s="984"/>
      <c r="UVF187" s="984"/>
      <c r="UVG187" s="984"/>
      <c r="UVH187" s="984"/>
      <c r="UVI187" s="984"/>
      <c r="UVJ187" s="984"/>
      <c r="UVK187" s="984"/>
      <c r="UVL187" s="984"/>
      <c r="UVM187" s="984"/>
      <c r="UVN187" s="984"/>
      <c r="UVO187" s="984"/>
      <c r="UVP187" s="984"/>
      <c r="UVQ187" s="984"/>
      <c r="UVR187" s="984"/>
      <c r="UVS187" s="984"/>
      <c r="UVT187" s="984"/>
      <c r="UVU187" s="984"/>
      <c r="UVV187" s="984"/>
      <c r="UVW187" s="984"/>
      <c r="UVX187" s="984"/>
      <c r="UVY187" s="984"/>
      <c r="UVZ187" s="984"/>
      <c r="UWA187" s="984"/>
      <c r="UWB187" s="984"/>
      <c r="UWC187" s="984"/>
      <c r="UWD187" s="984"/>
      <c r="UWE187" s="984"/>
      <c r="UWF187" s="984"/>
      <c r="UWG187" s="984"/>
      <c r="UWH187" s="984"/>
      <c r="UWI187" s="984"/>
      <c r="UWJ187" s="984"/>
      <c r="UWK187" s="984"/>
      <c r="UWL187" s="984"/>
      <c r="UWM187" s="984"/>
      <c r="UWN187" s="984"/>
      <c r="UWO187" s="984"/>
      <c r="UWP187" s="984"/>
      <c r="UWQ187" s="984"/>
      <c r="UWR187" s="984"/>
      <c r="UWS187" s="984"/>
      <c r="UWT187" s="984"/>
      <c r="UWU187" s="984"/>
      <c r="UWV187" s="984"/>
      <c r="UWW187" s="984"/>
      <c r="UWX187" s="984"/>
      <c r="UWY187" s="984"/>
      <c r="UWZ187" s="984"/>
      <c r="UXA187" s="984"/>
      <c r="UXB187" s="984"/>
      <c r="UXC187" s="984"/>
      <c r="UXD187" s="984"/>
      <c r="UXE187" s="984"/>
      <c r="UXF187" s="984"/>
      <c r="UXG187" s="984"/>
      <c r="UXH187" s="984"/>
      <c r="UXI187" s="984"/>
      <c r="UXJ187" s="984"/>
      <c r="UXK187" s="984"/>
      <c r="UXL187" s="984"/>
      <c r="UXM187" s="984"/>
      <c r="UXN187" s="984"/>
      <c r="UXO187" s="984"/>
      <c r="UXP187" s="984"/>
      <c r="UXQ187" s="984"/>
      <c r="UXR187" s="984"/>
      <c r="UXS187" s="984"/>
      <c r="UXT187" s="984"/>
      <c r="UXU187" s="984"/>
      <c r="UXV187" s="984"/>
      <c r="UXW187" s="984"/>
      <c r="UXX187" s="984"/>
      <c r="UXY187" s="984"/>
      <c r="UXZ187" s="984"/>
      <c r="UYA187" s="984"/>
      <c r="UYB187" s="984"/>
      <c r="UYC187" s="984"/>
      <c r="UYD187" s="984"/>
      <c r="UYE187" s="984"/>
      <c r="UYF187" s="984"/>
      <c r="UYG187" s="984"/>
      <c r="UYH187" s="984"/>
      <c r="UYI187" s="984"/>
      <c r="UYJ187" s="984"/>
      <c r="UYK187" s="984"/>
      <c r="UYL187" s="984"/>
      <c r="UYM187" s="984"/>
      <c r="UYN187" s="984"/>
      <c r="UYO187" s="984"/>
      <c r="UYP187" s="984"/>
      <c r="UYQ187" s="984"/>
      <c r="UYR187" s="984"/>
      <c r="UYS187" s="984"/>
      <c r="UYT187" s="984"/>
      <c r="UYU187" s="984"/>
      <c r="UYV187" s="984"/>
      <c r="UYW187" s="984"/>
      <c r="UYX187" s="984"/>
      <c r="UYY187" s="984"/>
      <c r="UYZ187" s="984"/>
      <c r="UZA187" s="984"/>
      <c r="UZB187" s="984"/>
      <c r="UZC187" s="984"/>
      <c r="UZD187" s="984"/>
      <c r="UZE187" s="984"/>
      <c r="UZF187" s="984"/>
      <c r="UZG187" s="984"/>
      <c r="UZH187" s="984"/>
      <c r="UZI187" s="984"/>
      <c r="UZJ187" s="984"/>
      <c r="UZK187" s="984"/>
      <c r="UZL187" s="984"/>
      <c r="UZM187" s="984"/>
      <c r="UZN187" s="984"/>
      <c r="UZO187" s="984"/>
      <c r="UZP187" s="984"/>
      <c r="UZQ187" s="984"/>
      <c r="UZR187" s="984"/>
      <c r="UZS187" s="984"/>
      <c r="UZT187" s="984"/>
      <c r="UZU187" s="984"/>
      <c r="UZV187" s="984"/>
      <c r="UZW187" s="984"/>
      <c r="UZX187" s="984"/>
      <c r="UZY187" s="984"/>
      <c r="UZZ187" s="984"/>
      <c r="VAA187" s="984"/>
      <c r="VAB187" s="984"/>
      <c r="VAC187" s="984"/>
      <c r="VAD187" s="984"/>
      <c r="VAE187" s="984"/>
      <c r="VAF187" s="984"/>
      <c r="VAG187" s="984"/>
      <c r="VAH187" s="984"/>
      <c r="VAI187" s="984"/>
      <c r="VAJ187" s="984"/>
      <c r="VAK187" s="984"/>
      <c r="VAL187" s="984"/>
      <c r="VAM187" s="984"/>
      <c r="VAN187" s="984"/>
      <c r="VAO187" s="984"/>
      <c r="VAP187" s="984"/>
      <c r="VAQ187" s="984"/>
      <c r="VAR187" s="984"/>
      <c r="VAS187" s="984"/>
      <c r="VAT187" s="984"/>
      <c r="VAU187" s="984"/>
      <c r="VAV187" s="984"/>
      <c r="VAW187" s="984"/>
      <c r="VAX187" s="984"/>
      <c r="VAY187" s="984"/>
      <c r="VAZ187" s="984"/>
      <c r="VBA187" s="984"/>
      <c r="VBB187" s="984"/>
      <c r="VBC187" s="984"/>
      <c r="VBD187" s="984"/>
      <c r="VBE187" s="984"/>
      <c r="VBF187" s="984"/>
      <c r="VBG187" s="984"/>
      <c r="VBH187" s="984"/>
      <c r="VBI187" s="984"/>
      <c r="VBJ187" s="984"/>
      <c r="VBK187" s="984"/>
      <c r="VBL187" s="984"/>
      <c r="VBM187" s="984"/>
      <c r="VBN187" s="984"/>
      <c r="VBO187" s="984"/>
      <c r="VBP187" s="984"/>
      <c r="VBQ187" s="984"/>
      <c r="VBR187" s="984"/>
      <c r="VBS187" s="984"/>
      <c r="VBT187" s="984"/>
      <c r="VBU187" s="984"/>
      <c r="VBV187" s="984"/>
      <c r="VBW187" s="984"/>
      <c r="VBX187" s="984"/>
      <c r="VBY187" s="984"/>
      <c r="VBZ187" s="984"/>
      <c r="VCA187" s="984"/>
      <c r="VCB187" s="984"/>
      <c r="VCC187" s="984"/>
      <c r="VCD187" s="984"/>
      <c r="VCE187" s="984"/>
      <c r="VCF187" s="984"/>
      <c r="VCG187" s="984"/>
      <c r="VCH187" s="984"/>
      <c r="VCI187" s="984"/>
      <c r="VCJ187" s="984"/>
      <c r="VCK187" s="984"/>
      <c r="VCL187" s="984"/>
      <c r="VCM187" s="984"/>
      <c r="VCN187" s="984"/>
      <c r="VCO187" s="984"/>
      <c r="VCP187" s="984"/>
      <c r="VCQ187" s="984"/>
      <c r="VCR187" s="984"/>
      <c r="VCS187" s="984"/>
      <c r="VCT187" s="984"/>
      <c r="VCU187" s="984"/>
      <c r="VCV187" s="984"/>
      <c r="VCW187" s="984"/>
      <c r="VCX187" s="984"/>
      <c r="VCY187" s="984"/>
      <c r="VCZ187" s="984"/>
      <c r="VDA187" s="984"/>
      <c r="VDB187" s="984"/>
      <c r="VDC187" s="984"/>
      <c r="VDD187" s="984"/>
      <c r="VDE187" s="984"/>
      <c r="VDF187" s="984"/>
      <c r="VDG187" s="984"/>
      <c r="VDH187" s="984"/>
      <c r="VDI187" s="984"/>
      <c r="VDJ187" s="984"/>
      <c r="VDK187" s="984"/>
      <c r="VDL187" s="984"/>
      <c r="VDM187" s="984"/>
      <c r="VDN187" s="984"/>
      <c r="VDO187" s="984"/>
      <c r="VDP187" s="984"/>
      <c r="VDQ187" s="984"/>
      <c r="VDR187" s="984"/>
      <c r="VDS187" s="984"/>
      <c r="VDT187" s="984"/>
      <c r="VDU187" s="984"/>
      <c r="VDV187" s="984"/>
      <c r="VDW187" s="984"/>
      <c r="VDX187" s="984"/>
      <c r="VDY187" s="984"/>
      <c r="VDZ187" s="984"/>
      <c r="VEA187" s="984"/>
      <c r="VEB187" s="984"/>
      <c r="VEC187" s="984"/>
      <c r="VED187" s="984"/>
      <c r="VEE187" s="984"/>
      <c r="VEF187" s="984"/>
      <c r="VEG187" s="984"/>
      <c r="VEH187" s="984"/>
      <c r="VEI187" s="984"/>
      <c r="VEJ187" s="984"/>
      <c r="VEK187" s="984"/>
      <c r="VEL187" s="984"/>
      <c r="VEM187" s="984"/>
      <c r="VEN187" s="984"/>
      <c r="VEO187" s="984"/>
      <c r="VEP187" s="984"/>
      <c r="VEQ187" s="984"/>
      <c r="VER187" s="984"/>
      <c r="VES187" s="984"/>
      <c r="VET187" s="984"/>
      <c r="VEU187" s="984"/>
      <c r="VEV187" s="984"/>
      <c r="VEW187" s="984"/>
      <c r="VEX187" s="984"/>
      <c r="VEY187" s="984"/>
      <c r="VEZ187" s="984"/>
      <c r="VFA187" s="984"/>
      <c r="VFB187" s="984"/>
      <c r="VFC187" s="984"/>
      <c r="VFD187" s="984"/>
      <c r="VFE187" s="984"/>
      <c r="VFF187" s="984"/>
      <c r="VFG187" s="984"/>
      <c r="VFH187" s="984"/>
      <c r="VFI187" s="984"/>
      <c r="VFJ187" s="984"/>
      <c r="VFK187" s="984"/>
      <c r="VFL187" s="984"/>
      <c r="VFM187" s="984"/>
      <c r="VFN187" s="984"/>
      <c r="VFO187" s="984"/>
      <c r="VFP187" s="984"/>
      <c r="VFQ187" s="984"/>
      <c r="VFR187" s="984"/>
      <c r="VFS187" s="984"/>
      <c r="VFT187" s="984"/>
      <c r="VFU187" s="984"/>
      <c r="VFV187" s="984"/>
      <c r="VFW187" s="984"/>
      <c r="VFX187" s="984"/>
      <c r="VFY187" s="984"/>
      <c r="VFZ187" s="984"/>
      <c r="VGA187" s="984"/>
      <c r="VGB187" s="984"/>
      <c r="VGC187" s="984"/>
      <c r="VGD187" s="984"/>
      <c r="VGE187" s="984"/>
      <c r="VGF187" s="984"/>
      <c r="VGG187" s="984"/>
      <c r="VGH187" s="984"/>
      <c r="VGI187" s="984"/>
      <c r="VGJ187" s="984"/>
      <c r="VGK187" s="984"/>
      <c r="VGL187" s="984"/>
      <c r="VGM187" s="984"/>
      <c r="VGN187" s="984"/>
      <c r="VGO187" s="984"/>
      <c r="VGP187" s="984"/>
      <c r="VGQ187" s="984"/>
      <c r="VGR187" s="984"/>
      <c r="VGS187" s="984"/>
      <c r="VGT187" s="984"/>
      <c r="VGU187" s="984"/>
      <c r="VGV187" s="984"/>
      <c r="VGW187" s="984"/>
      <c r="VGX187" s="984"/>
      <c r="VGY187" s="984"/>
      <c r="VGZ187" s="984"/>
      <c r="VHA187" s="984"/>
      <c r="VHB187" s="984"/>
      <c r="VHC187" s="984"/>
      <c r="VHD187" s="984"/>
      <c r="VHE187" s="984"/>
      <c r="VHF187" s="984"/>
      <c r="VHG187" s="984"/>
      <c r="VHH187" s="984"/>
      <c r="VHI187" s="984"/>
      <c r="VHJ187" s="984"/>
      <c r="VHK187" s="984"/>
      <c r="VHL187" s="984"/>
      <c r="VHM187" s="984"/>
      <c r="VHN187" s="984"/>
      <c r="VHO187" s="984"/>
      <c r="VHP187" s="984"/>
      <c r="VHQ187" s="984"/>
      <c r="VHR187" s="984"/>
      <c r="VHS187" s="984"/>
      <c r="VHT187" s="984"/>
      <c r="VHU187" s="984"/>
      <c r="VHV187" s="984"/>
      <c r="VHW187" s="984"/>
      <c r="VHX187" s="984"/>
      <c r="VHY187" s="984"/>
      <c r="VHZ187" s="984"/>
      <c r="VIA187" s="984"/>
      <c r="VIB187" s="984"/>
      <c r="VIC187" s="984"/>
      <c r="VID187" s="984"/>
      <c r="VIE187" s="984"/>
      <c r="VIF187" s="984"/>
      <c r="VIG187" s="984"/>
      <c r="VIH187" s="984"/>
      <c r="VII187" s="984"/>
      <c r="VIJ187" s="984"/>
      <c r="VIK187" s="984"/>
      <c r="VIL187" s="984"/>
      <c r="VIM187" s="984"/>
      <c r="VIN187" s="984"/>
      <c r="VIO187" s="984"/>
      <c r="VIP187" s="984"/>
      <c r="VIQ187" s="984"/>
      <c r="VIR187" s="984"/>
      <c r="VIS187" s="984"/>
      <c r="VIT187" s="984"/>
      <c r="VIU187" s="984"/>
      <c r="VIV187" s="984"/>
      <c r="VIW187" s="984"/>
      <c r="VIX187" s="984"/>
      <c r="VIY187" s="984"/>
      <c r="VIZ187" s="984"/>
      <c r="VJA187" s="984"/>
      <c r="VJB187" s="984"/>
      <c r="VJC187" s="984"/>
      <c r="VJD187" s="984"/>
      <c r="VJE187" s="984"/>
      <c r="VJF187" s="984"/>
      <c r="VJG187" s="984"/>
      <c r="VJH187" s="984"/>
      <c r="VJI187" s="984"/>
      <c r="VJJ187" s="984"/>
      <c r="VJK187" s="984"/>
      <c r="VJL187" s="984"/>
      <c r="VJM187" s="984"/>
      <c r="VJN187" s="984"/>
      <c r="VJO187" s="984"/>
      <c r="VJP187" s="984"/>
      <c r="VJQ187" s="984"/>
      <c r="VJR187" s="984"/>
      <c r="VJS187" s="984"/>
      <c r="VJT187" s="984"/>
      <c r="VJU187" s="984"/>
      <c r="VJV187" s="984"/>
      <c r="VJW187" s="984"/>
      <c r="VJX187" s="984"/>
      <c r="VJY187" s="984"/>
      <c r="VJZ187" s="984"/>
      <c r="VKA187" s="984"/>
      <c r="VKB187" s="984"/>
      <c r="VKC187" s="984"/>
      <c r="VKD187" s="984"/>
      <c r="VKE187" s="984"/>
      <c r="VKF187" s="984"/>
      <c r="VKG187" s="984"/>
      <c r="VKH187" s="984"/>
      <c r="VKI187" s="984"/>
      <c r="VKJ187" s="984"/>
      <c r="VKK187" s="984"/>
      <c r="VKL187" s="984"/>
      <c r="VKM187" s="984"/>
      <c r="VKN187" s="984"/>
      <c r="VKO187" s="984"/>
      <c r="VKP187" s="984"/>
      <c r="VKQ187" s="984"/>
      <c r="VKR187" s="984"/>
      <c r="VKS187" s="984"/>
      <c r="VKT187" s="984"/>
      <c r="VKU187" s="984"/>
      <c r="VKV187" s="984"/>
      <c r="VKW187" s="984"/>
      <c r="VKX187" s="984"/>
      <c r="VKY187" s="984"/>
      <c r="VKZ187" s="984"/>
      <c r="VLA187" s="984"/>
      <c r="VLB187" s="984"/>
      <c r="VLC187" s="984"/>
      <c r="VLD187" s="984"/>
      <c r="VLE187" s="984"/>
      <c r="VLF187" s="984"/>
      <c r="VLG187" s="984"/>
      <c r="VLH187" s="984"/>
      <c r="VLI187" s="984"/>
      <c r="VLJ187" s="984"/>
      <c r="VLK187" s="984"/>
      <c r="VLL187" s="984"/>
      <c r="VLM187" s="984"/>
      <c r="VLN187" s="984"/>
      <c r="VLO187" s="984"/>
      <c r="VLP187" s="984"/>
      <c r="VLQ187" s="984"/>
      <c r="VLR187" s="984"/>
      <c r="VLS187" s="984"/>
      <c r="VLT187" s="984"/>
      <c r="VLU187" s="984"/>
      <c r="VLV187" s="984"/>
      <c r="VLW187" s="984"/>
      <c r="VLX187" s="984"/>
      <c r="VLY187" s="984"/>
      <c r="VLZ187" s="984"/>
      <c r="VMA187" s="984"/>
      <c r="VMB187" s="984"/>
      <c r="VMC187" s="984"/>
      <c r="VMD187" s="984"/>
      <c r="VME187" s="984"/>
      <c r="VMF187" s="984"/>
      <c r="VMG187" s="984"/>
      <c r="VMH187" s="984"/>
      <c r="VMI187" s="984"/>
      <c r="VMJ187" s="984"/>
      <c r="VMK187" s="984"/>
      <c r="VML187" s="984"/>
      <c r="VMM187" s="984"/>
      <c r="VMN187" s="984"/>
      <c r="VMO187" s="984"/>
      <c r="VMP187" s="984"/>
      <c r="VMQ187" s="984"/>
      <c r="VMR187" s="984"/>
      <c r="VMS187" s="984"/>
      <c r="VMT187" s="984"/>
      <c r="VMU187" s="984"/>
      <c r="VMV187" s="984"/>
      <c r="VMW187" s="984"/>
      <c r="VMX187" s="984"/>
      <c r="VMY187" s="984"/>
      <c r="VMZ187" s="984"/>
      <c r="VNA187" s="984"/>
      <c r="VNB187" s="984"/>
      <c r="VNC187" s="984"/>
      <c r="VND187" s="984"/>
      <c r="VNE187" s="984"/>
      <c r="VNF187" s="984"/>
      <c r="VNG187" s="984"/>
      <c r="VNH187" s="984"/>
      <c r="VNI187" s="984"/>
      <c r="VNJ187" s="984"/>
      <c r="VNK187" s="984"/>
      <c r="VNL187" s="984"/>
      <c r="VNM187" s="984"/>
      <c r="VNN187" s="984"/>
      <c r="VNO187" s="984"/>
      <c r="VNP187" s="984"/>
      <c r="VNQ187" s="984"/>
      <c r="VNR187" s="984"/>
      <c r="VNS187" s="984"/>
      <c r="VNT187" s="984"/>
      <c r="VNU187" s="984"/>
      <c r="VNV187" s="984"/>
      <c r="VNW187" s="984"/>
      <c r="VNX187" s="984"/>
      <c r="VNY187" s="984"/>
      <c r="VNZ187" s="984"/>
      <c r="VOA187" s="984"/>
      <c r="VOB187" s="984"/>
      <c r="VOC187" s="984"/>
      <c r="VOD187" s="984"/>
      <c r="VOE187" s="984"/>
      <c r="VOF187" s="984"/>
      <c r="VOG187" s="984"/>
      <c r="VOH187" s="984"/>
      <c r="VOI187" s="984"/>
      <c r="VOJ187" s="984"/>
      <c r="VOK187" s="984"/>
      <c r="VOL187" s="984"/>
      <c r="VOM187" s="984"/>
      <c r="VON187" s="984"/>
      <c r="VOO187" s="984"/>
      <c r="VOP187" s="984"/>
      <c r="VOQ187" s="984"/>
      <c r="VOR187" s="984"/>
      <c r="VOS187" s="984"/>
      <c r="VOT187" s="984"/>
      <c r="VOU187" s="984"/>
      <c r="VOV187" s="984"/>
      <c r="VOW187" s="984"/>
      <c r="VOX187" s="984"/>
      <c r="VOY187" s="984"/>
      <c r="VOZ187" s="984"/>
      <c r="VPA187" s="984"/>
      <c r="VPB187" s="984"/>
      <c r="VPC187" s="984"/>
      <c r="VPD187" s="984"/>
      <c r="VPE187" s="984"/>
      <c r="VPF187" s="984"/>
      <c r="VPG187" s="984"/>
      <c r="VPH187" s="984"/>
      <c r="VPI187" s="984"/>
      <c r="VPJ187" s="984"/>
      <c r="VPK187" s="984"/>
      <c r="VPL187" s="984"/>
      <c r="VPM187" s="984"/>
      <c r="VPN187" s="984"/>
      <c r="VPO187" s="984"/>
      <c r="VPP187" s="984"/>
      <c r="VPQ187" s="984"/>
      <c r="VPR187" s="984"/>
      <c r="VPS187" s="984"/>
      <c r="VPT187" s="984"/>
      <c r="VPU187" s="984"/>
      <c r="VPV187" s="984"/>
      <c r="VPW187" s="984"/>
      <c r="VPX187" s="984"/>
      <c r="VPY187" s="984"/>
      <c r="VPZ187" s="984"/>
      <c r="VQA187" s="984"/>
      <c r="VQB187" s="984"/>
      <c r="VQC187" s="984"/>
      <c r="VQD187" s="984"/>
      <c r="VQE187" s="984"/>
      <c r="VQF187" s="984"/>
      <c r="VQG187" s="984"/>
      <c r="VQH187" s="984"/>
      <c r="VQI187" s="984"/>
      <c r="VQJ187" s="984"/>
      <c r="VQK187" s="984"/>
      <c r="VQL187" s="984"/>
      <c r="VQM187" s="984"/>
      <c r="VQN187" s="984"/>
      <c r="VQO187" s="984"/>
      <c r="VQP187" s="984"/>
      <c r="VQQ187" s="984"/>
      <c r="VQR187" s="984"/>
      <c r="VQS187" s="984"/>
      <c r="VQT187" s="984"/>
      <c r="VQU187" s="984"/>
      <c r="VQV187" s="984"/>
      <c r="VQW187" s="984"/>
      <c r="VQX187" s="984"/>
      <c r="VQY187" s="984"/>
      <c r="VQZ187" s="984"/>
      <c r="VRA187" s="984"/>
      <c r="VRB187" s="984"/>
      <c r="VRC187" s="984"/>
      <c r="VRD187" s="984"/>
      <c r="VRE187" s="984"/>
      <c r="VRF187" s="984"/>
      <c r="VRG187" s="984"/>
      <c r="VRH187" s="984"/>
      <c r="VRI187" s="984"/>
      <c r="VRJ187" s="984"/>
      <c r="VRK187" s="984"/>
      <c r="VRL187" s="984"/>
      <c r="VRM187" s="984"/>
      <c r="VRN187" s="984"/>
      <c r="VRO187" s="984"/>
      <c r="VRP187" s="984"/>
      <c r="VRQ187" s="984"/>
      <c r="VRR187" s="984"/>
      <c r="VRS187" s="984"/>
      <c r="VRT187" s="984"/>
      <c r="VRU187" s="984"/>
      <c r="VRV187" s="984"/>
      <c r="VRW187" s="984"/>
      <c r="VRX187" s="984"/>
      <c r="VRY187" s="984"/>
      <c r="VRZ187" s="984"/>
      <c r="VSA187" s="984"/>
      <c r="VSB187" s="984"/>
      <c r="VSC187" s="984"/>
      <c r="VSD187" s="984"/>
      <c r="VSE187" s="984"/>
      <c r="VSF187" s="984"/>
      <c r="VSG187" s="984"/>
      <c r="VSH187" s="984"/>
      <c r="VSI187" s="984"/>
      <c r="VSJ187" s="984"/>
      <c r="VSK187" s="984"/>
      <c r="VSL187" s="984"/>
      <c r="VSM187" s="984"/>
      <c r="VSN187" s="984"/>
      <c r="VSO187" s="984"/>
      <c r="VSP187" s="984"/>
      <c r="VSQ187" s="984"/>
      <c r="VSR187" s="984"/>
      <c r="VSS187" s="984"/>
      <c r="VST187" s="984"/>
      <c r="VSU187" s="984"/>
      <c r="VSV187" s="984"/>
      <c r="VSW187" s="984"/>
      <c r="VSX187" s="984"/>
      <c r="VSY187" s="984"/>
      <c r="VSZ187" s="984"/>
      <c r="VTA187" s="984"/>
      <c r="VTB187" s="984"/>
      <c r="VTC187" s="984"/>
      <c r="VTD187" s="984"/>
      <c r="VTE187" s="984"/>
      <c r="VTF187" s="984"/>
      <c r="VTG187" s="984"/>
      <c r="VTH187" s="984"/>
      <c r="VTI187" s="984"/>
      <c r="VTJ187" s="984"/>
      <c r="VTK187" s="984"/>
      <c r="VTL187" s="984"/>
      <c r="VTM187" s="984"/>
      <c r="VTN187" s="984"/>
      <c r="VTO187" s="984"/>
      <c r="VTP187" s="984"/>
      <c r="VTQ187" s="984"/>
      <c r="VTR187" s="984"/>
      <c r="VTS187" s="984"/>
      <c r="VTT187" s="984"/>
      <c r="VTU187" s="984"/>
      <c r="VTV187" s="984"/>
      <c r="VTW187" s="984"/>
      <c r="VTX187" s="984"/>
      <c r="VTY187" s="984"/>
      <c r="VTZ187" s="984"/>
      <c r="VUA187" s="984"/>
      <c r="VUB187" s="984"/>
      <c r="VUC187" s="984"/>
      <c r="VUD187" s="984"/>
      <c r="VUE187" s="984"/>
      <c r="VUF187" s="984"/>
      <c r="VUG187" s="984"/>
      <c r="VUH187" s="984"/>
      <c r="VUI187" s="984"/>
      <c r="VUJ187" s="984"/>
      <c r="VUK187" s="984"/>
      <c r="VUL187" s="984"/>
      <c r="VUM187" s="984"/>
      <c r="VUN187" s="984"/>
      <c r="VUO187" s="984"/>
      <c r="VUP187" s="984"/>
      <c r="VUQ187" s="984"/>
      <c r="VUR187" s="984"/>
      <c r="VUS187" s="984"/>
      <c r="VUT187" s="984"/>
      <c r="VUU187" s="984"/>
      <c r="VUV187" s="984"/>
      <c r="VUW187" s="984"/>
      <c r="VUX187" s="984"/>
      <c r="VUY187" s="984"/>
      <c r="VUZ187" s="984"/>
      <c r="VVA187" s="984"/>
      <c r="VVB187" s="984"/>
      <c r="VVC187" s="984"/>
      <c r="VVD187" s="984"/>
      <c r="VVE187" s="984"/>
      <c r="VVF187" s="984"/>
      <c r="VVG187" s="984"/>
      <c r="VVH187" s="984"/>
      <c r="VVI187" s="984"/>
      <c r="VVJ187" s="984"/>
      <c r="VVK187" s="984"/>
      <c r="VVL187" s="984"/>
      <c r="VVM187" s="984"/>
      <c r="VVN187" s="984"/>
      <c r="VVO187" s="984"/>
      <c r="VVP187" s="984"/>
      <c r="VVQ187" s="984"/>
      <c r="VVR187" s="984"/>
      <c r="VVS187" s="984"/>
      <c r="VVT187" s="984"/>
      <c r="VVU187" s="984"/>
      <c r="VVV187" s="984"/>
      <c r="VVW187" s="984"/>
      <c r="VVX187" s="984"/>
      <c r="VVY187" s="984"/>
      <c r="VVZ187" s="984"/>
      <c r="VWA187" s="984"/>
      <c r="VWB187" s="984"/>
      <c r="VWC187" s="984"/>
      <c r="VWD187" s="984"/>
      <c r="VWE187" s="984"/>
      <c r="VWF187" s="984"/>
      <c r="VWG187" s="984"/>
      <c r="VWH187" s="984"/>
      <c r="VWI187" s="984"/>
      <c r="VWJ187" s="984"/>
      <c r="VWK187" s="984"/>
      <c r="VWL187" s="984"/>
      <c r="VWM187" s="984"/>
      <c r="VWN187" s="984"/>
      <c r="VWO187" s="984"/>
      <c r="VWP187" s="984"/>
      <c r="VWQ187" s="984"/>
      <c r="VWR187" s="984"/>
      <c r="VWS187" s="984"/>
      <c r="VWT187" s="984"/>
      <c r="VWU187" s="984"/>
      <c r="VWV187" s="984"/>
      <c r="VWW187" s="984"/>
      <c r="VWX187" s="984"/>
      <c r="VWY187" s="984"/>
      <c r="VWZ187" s="984"/>
      <c r="VXA187" s="984"/>
      <c r="VXB187" s="984"/>
      <c r="VXC187" s="984"/>
      <c r="VXD187" s="984"/>
      <c r="VXE187" s="984"/>
      <c r="VXF187" s="984"/>
      <c r="VXG187" s="984"/>
      <c r="VXH187" s="984"/>
      <c r="VXI187" s="984"/>
      <c r="VXJ187" s="984"/>
      <c r="VXK187" s="984"/>
      <c r="VXL187" s="984"/>
      <c r="VXM187" s="984"/>
      <c r="VXN187" s="984"/>
      <c r="VXO187" s="984"/>
      <c r="VXP187" s="984"/>
      <c r="VXQ187" s="984"/>
      <c r="VXR187" s="984"/>
      <c r="VXS187" s="984"/>
      <c r="VXT187" s="984"/>
      <c r="VXU187" s="984"/>
      <c r="VXV187" s="984"/>
      <c r="VXW187" s="984"/>
      <c r="VXX187" s="984"/>
      <c r="VXY187" s="984"/>
      <c r="VXZ187" s="984"/>
      <c r="VYA187" s="984"/>
      <c r="VYB187" s="984"/>
      <c r="VYC187" s="984"/>
      <c r="VYD187" s="984"/>
      <c r="VYE187" s="984"/>
      <c r="VYF187" s="984"/>
      <c r="VYG187" s="984"/>
      <c r="VYH187" s="984"/>
      <c r="VYI187" s="984"/>
      <c r="VYJ187" s="984"/>
      <c r="VYK187" s="984"/>
      <c r="VYL187" s="984"/>
      <c r="VYM187" s="984"/>
      <c r="VYN187" s="984"/>
      <c r="VYO187" s="984"/>
      <c r="VYP187" s="984"/>
      <c r="VYQ187" s="984"/>
      <c r="VYR187" s="984"/>
      <c r="VYS187" s="984"/>
      <c r="VYT187" s="984"/>
      <c r="VYU187" s="984"/>
      <c r="VYV187" s="984"/>
      <c r="VYW187" s="984"/>
      <c r="VYX187" s="984"/>
      <c r="VYY187" s="984"/>
      <c r="VYZ187" s="984"/>
      <c r="VZA187" s="984"/>
      <c r="VZB187" s="984"/>
      <c r="VZC187" s="984"/>
      <c r="VZD187" s="984"/>
      <c r="VZE187" s="984"/>
      <c r="VZF187" s="984"/>
      <c r="VZG187" s="984"/>
      <c r="VZH187" s="984"/>
      <c r="VZI187" s="984"/>
      <c r="VZJ187" s="984"/>
      <c r="VZK187" s="984"/>
      <c r="VZL187" s="984"/>
      <c r="VZM187" s="984"/>
      <c r="VZN187" s="984"/>
      <c r="VZO187" s="984"/>
      <c r="VZP187" s="984"/>
      <c r="VZQ187" s="984"/>
      <c r="VZR187" s="984"/>
      <c r="VZS187" s="984"/>
      <c r="VZT187" s="984"/>
      <c r="VZU187" s="984"/>
      <c r="VZV187" s="984"/>
      <c r="VZW187" s="984"/>
      <c r="VZX187" s="984"/>
      <c r="VZY187" s="984"/>
      <c r="VZZ187" s="984"/>
      <c r="WAA187" s="984"/>
      <c r="WAB187" s="984"/>
      <c r="WAC187" s="984"/>
      <c r="WAD187" s="984"/>
      <c r="WAE187" s="984"/>
      <c r="WAF187" s="984"/>
      <c r="WAG187" s="984"/>
      <c r="WAH187" s="984"/>
      <c r="WAI187" s="984"/>
      <c r="WAJ187" s="984"/>
      <c r="WAK187" s="984"/>
      <c r="WAL187" s="984"/>
      <c r="WAM187" s="984"/>
      <c r="WAN187" s="984"/>
      <c r="WAO187" s="984"/>
      <c r="WAP187" s="984"/>
      <c r="WAQ187" s="984"/>
      <c r="WAR187" s="984"/>
      <c r="WAS187" s="984"/>
      <c r="WAT187" s="984"/>
      <c r="WAU187" s="984"/>
      <c r="WAV187" s="984"/>
      <c r="WAW187" s="984"/>
      <c r="WAX187" s="984"/>
      <c r="WAY187" s="984"/>
      <c r="WAZ187" s="984"/>
      <c r="WBA187" s="984"/>
      <c r="WBB187" s="984"/>
      <c r="WBC187" s="984"/>
      <c r="WBD187" s="984"/>
      <c r="WBE187" s="984"/>
      <c r="WBF187" s="984"/>
      <c r="WBG187" s="984"/>
      <c r="WBH187" s="984"/>
      <c r="WBI187" s="984"/>
      <c r="WBJ187" s="984"/>
      <c r="WBK187" s="984"/>
      <c r="WBL187" s="984"/>
      <c r="WBM187" s="984"/>
      <c r="WBN187" s="984"/>
      <c r="WBO187" s="984"/>
      <c r="WBP187" s="984"/>
      <c r="WBQ187" s="984"/>
      <c r="WBR187" s="984"/>
      <c r="WBS187" s="984"/>
      <c r="WBT187" s="984"/>
      <c r="WBU187" s="984"/>
      <c r="WBV187" s="984"/>
      <c r="WBW187" s="984"/>
      <c r="WBX187" s="984"/>
      <c r="WBY187" s="984"/>
      <c r="WBZ187" s="984"/>
      <c r="WCA187" s="984"/>
      <c r="WCB187" s="984"/>
      <c r="WCC187" s="984"/>
      <c r="WCD187" s="984"/>
      <c r="WCE187" s="984"/>
      <c r="WCF187" s="984"/>
      <c r="WCG187" s="984"/>
      <c r="WCH187" s="984"/>
      <c r="WCI187" s="984"/>
      <c r="WCJ187" s="984"/>
      <c r="WCK187" s="984"/>
      <c r="WCL187" s="984"/>
      <c r="WCM187" s="984"/>
      <c r="WCN187" s="984"/>
      <c r="WCO187" s="984"/>
      <c r="WCP187" s="984"/>
      <c r="WCQ187" s="984"/>
      <c r="WCR187" s="984"/>
      <c r="WCS187" s="984"/>
      <c r="WCT187" s="984"/>
      <c r="WCU187" s="984"/>
      <c r="WCV187" s="984"/>
      <c r="WCW187" s="984"/>
      <c r="WCX187" s="984"/>
      <c r="WCY187" s="984"/>
      <c r="WCZ187" s="984"/>
      <c r="WDA187" s="984"/>
      <c r="WDB187" s="984"/>
      <c r="WDC187" s="984"/>
      <c r="WDD187" s="984"/>
      <c r="WDE187" s="984"/>
      <c r="WDF187" s="984"/>
      <c r="WDG187" s="984"/>
      <c r="WDH187" s="984"/>
      <c r="WDI187" s="984"/>
      <c r="WDJ187" s="984"/>
      <c r="WDK187" s="984"/>
      <c r="WDL187" s="984"/>
      <c r="WDM187" s="984"/>
      <c r="WDN187" s="984"/>
      <c r="WDO187" s="984"/>
      <c r="WDP187" s="984"/>
      <c r="WDQ187" s="984"/>
      <c r="WDR187" s="984"/>
      <c r="WDS187" s="984"/>
      <c r="WDT187" s="984"/>
      <c r="WDU187" s="984"/>
      <c r="WDV187" s="984"/>
      <c r="WDW187" s="984"/>
      <c r="WDX187" s="984"/>
      <c r="WDY187" s="984"/>
      <c r="WDZ187" s="984"/>
      <c r="WEA187" s="984"/>
      <c r="WEB187" s="984"/>
      <c r="WEC187" s="984"/>
      <c r="WED187" s="984"/>
      <c r="WEE187" s="984"/>
      <c r="WEF187" s="984"/>
      <c r="WEG187" s="984"/>
      <c r="WEH187" s="984"/>
      <c r="WEI187" s="984"/>
      <c r="WEJ187" s="984"/>
      <c r="WEK187" s="984"/>
      <c r="WEL187" s="984"/>
      <c r="WEM187" s="984"/>
      <c r="WEN187" s="984"/>
      <c r="WEO187" s="984"/>
      <c r="WEP187" s="984"/>
      <c r="WEQ187" s="984"/>
      <c r="WER187" s="984"/>
      <c r="WES187" s="984"/>
      <c r="WET187" s="984"/>
      <c r="WEU187" s="984"/>
      <c r="WEV187" s="984"/>
      <c r="WEW187" s="984"/>
      <c r="WEX187" s="984"/>
      <c r="WEY187" s="984"/>
      <c r="WEZ187" s="984"/>
      <c r="WFA187" s="984"/>
      <c r="WFB187" s="984"/>
      <c r="WFC187" s="984"/>
      <c r="WFD187" s="984"/>
      <c r="WFE187" s="984"/>
      <c r="WFF187" s="984"/>
      <c r="WFG187" s="984"/>
      <c r="WFH187" s="984"/>
      <c r="WFI187" s="984"/>
      <c r="WFJ187" s="984"/>
      <c r="WFK187" s="984"/>
      <c r="WFL187" s="984"/>
      <c r="WFM187" s="984"/>
      <c r="WFN187" s="984"/>
      <c r="WFO187" s="984"/>
      <c r="WFP187" s="984"/>
      <c r="WFQ187" s="984"/>
      <c r="WFR187" s="984"/>
      <c r="WFS187" s="984"/>
      <c r="WFT187" s="984"/>
      <c r="WFU187" s="984"/>
      <c r="WFV187" s="984"/>
      <c r="WFW187" s="984"/>
      <c r="WFX187" s="984"/>
      <c r="WFY187" s="984"/>
      <c r="WFZ187" s="984"/>
      <c r="WGA187" s="984"/>
      <c r="WGB187" s="984"/>
      <c r="WGC187" s="984"/>
      <c r="WGD187" s="984"/>
      <c r="WGE187" s="984"/>
      <c r="WGF187" s="984"/>
      <c r="WGG187" s="984"/>
      <c r="WGH187" s="984"/>
      <c r="WGI187" s="984"/>
      <c r="WGJ187" s="984"/>
      <c r="WGK187" s="984"/>
      <c r="WGL187" s="984"/>
      <c r="WGM187" s="984"/>
      <c r="WGN187" s="984"/>
      <c r="WGO187" s="984"/>
      <c r="WGP187" s="984"/>
      <c r="WGQ187" s="984"/>
      <c r="WGR187" s="984"/>
      <c r="WGS187" s="984"/>
      <c r="WGT187" s="984"/>
      <c r="WGU187" s="984"/>
      <c r="WGV187" s="984"/>
      <c r="WGW187" s="984"/>
      <c r="WGX187" s="984"/>
      <c r="WGY187" s="984"/>
      <c r="WGZ187" s="984"/>
      <c r="WHA187" s="984"/>
      <c r="WHB187" s="984"/>
      <c r="WHC187" s="984"/>
      <c r="WHD187" s="984"/>
      <c r="WHE187" s="984"/>
      <c r="WHF187" s="984"/>
      <c r="WHG187" s="984"/>
      <c r="WHH187" s="984"/>
      <c r="WHI187" s="984"/>
      <c r="WHJ187" s="984"/>
      <c r="WHK187" s="984"/>
      <c r="WHL187" s="984"/>
      <c r="WHM187" s="984"/>
      <c r="WHN187" s="984"/>
      <c r="WHO187" s="984"/>
      <c r="WHP187" s="984"/>
      <c r="WHQ187" s="984"/>
      <c r="WHR187" s="984"/>
      <c r="WHS187" s="984"/>
      <c r="WHT187" s="984"/>
      <c r="WHU187" s="984"/>
      <c r="WHV187" s="984"/>
      <c r="WHW187" s="984"/>
      <c r="WHX187" s="984"/>
      <c r="WHY187" s="984"/>
      <c r="WHZ187" s="984"/>
      <c r="WIA187" s="984"/>
      <c r="WIB187" s="984"/>
      <c r="WIC187" s="984"/>
      <c r="WID187" s="984"/>
      <c r="WIE187" s="984"/>
      <c r="WIF187" s="984"/>
      <c r="WIG187" s="984"/>
      <c r="WIH187" s="984"/>
      <c r="WII187" s="984"/>
      <c r="WIJ187" s="984"/>
      <c r="WIK187" s="984"/>
      <c r="WIL187" s="984"/>
      <c r="WIM187" s="984"/>
      <c r="WIN187" s="984"/>
      <c r="WIO187" s="984"/>
      <c r="WIP187" s="984"/>
      <c r="WIQ187" s="984"/>
      <c r="WIR187" s="984"/>
      <c r="WIS187" s="984"/>
      <c r="WIT187" s="984"/>
      <c r="WIU187" s="984"/>
      <c r="WIV187" s="984"/>
      <c r="WIW187" s="984"/>
      <c r="WIX187" s="984"/>
      <c r="WIY187" s="984"/>
      <c r="WIZ187" s="984"/>
      <c r="WJA187" s="984"/>
      <c r="WJB187" s="984"/>
      <c r="WJC187" s="984"/>
      <c r="WJD187" s="984"/>
      <c r="WJE187" s="984"/>
      <c r="WJF187" s="984"/>
      <c r="WJG187" s="984"/>
      <c r="WJH187" s="984"/>
      <c r="WJI187" s="984"/>
      <c r="WJJ187" s="984"/>
      <c r="WJK187" s="984"/>
      <c r="WJL187" s="984"/>
      <c r="WJM187" s="984"/>
      <c r="WJN187" s="984"/>
      <c r="WJO187" s="984"/>
      <c r="WJP187" s="984"/>
      <c r="WJQ187" s="984"/>
      <c r="WJR187" s="984"/>
      <c r="WJS187" s="984"/>
      <c r="WJT187" s="984"/>
      <c r="WJU187" s="984"/>
      <c r="WJV187" s="984"/>
      <c r="WJW187" s="984"/>
      <c r="WJX187" s="984"/>
      <c r="WJY187" s="984"/>
      <c r="WJZ187" s="984"/>
      <c r="WKA187" s="984"/>
      <c r="WKB187" s="984"/>
      <c r="WKC187" s="984"/>
      <c r="WKD187" s="984"/>
      <c r="WKE187" s="984"/>
      <c r="WKF187" s="984"/>
      <c r="WKG187" s="984"/>
      <c r="WKH187" s="984"/>
      <c r="WKI187" s="984"/>
      <c r="WKJ187" s="984"/>
      <c r="WKK187" s="984"/>
      <c r="WKL187" s="984"/>
      <c r="WKM187" s="984"/>
      <c r="WKN187" s="984"/>
      <c r="WKO187" s="984"/>
      <c r="WKP187" s="984"/>
      <c r="WKQ187" s="984"/>
      <c r="WKR187" s="984"/>
      <c r="WKS187" s="984"/>
      <c r="WKT187" s="984"/>
      <c r="WKU187" s="984"/>
      <c r="WKV187" s="984"/>
      <c r="WKW187" s="984"/>
      <c r="WKX187" s="984"/>
      <c r="WKY187" s="984"/>
      <c r="WKZ187" s="984"/>
      <c r="WLA187" s="984"/>
      <c r="WLB187" s="984"/>
      <c r="WLC187" s="984"/>
      <c r="WLD187" s="984"/>
      <c r="WLE187" s="984"/>
      <c r="WLF187" s="984"/>
      <c r="WLG187" s="984"/>
      <c r="WLH187" s="984"/>
      <c r="WLI187" s="984"/>
      <c r="WLJ187" s="984"/>
      <c r="WLK187" s="984"/>
      <c r="WLL187" s="984"/>
      <c r="WLM187" s="984"/>
      <c r="WLN187" s="984"/>
      <c r="WLO187" s="984"/>
      <c r="WLP187" s="984"/>
      <c r="WLQ187" s="984"/>
      <c r="WLR187" s="984"/>
      <c r="WLS187" s="984"/>
      <c r="WLT187" s="984"/>
      <c r="WLU187" s="984"/>
      <c r="WLV187" s="984"/>
      <c r="WLW187" s="984"/>
      <c r="WLX187" s="984"/>
      <c r="WLY187" s="984"/>
      <c r="WLZ187" s="984"/>
      <c r="WMA187" s="984"/>
      <c r="WMB187" s="984"/>
      <c r="WMC187" s="984"/>
      <c r="WMD187" s="984"/>
      <c r="WME187" s="984"/>
      <c r="WMF187" s="984"/>
      <c r="WMG187" s="984"/>
      <c r="WMH187" s="984"/>
      <c r="WMI187" s="984"/>
      <c r="WMJ187" s="984"/>
      <c r="WMK187" s="984"/>
      <c r="WML187" s="984"/>
      <c r="WMM187" s="984"/>
      <c r="WMN187" s="984"/>
      <c r="WMO187" s="984"/>
      <c r="WMP187" s="984"/>
      <c r="WMQ187" s="984"/>
      <c r="WMR187" s="984"/>
      <c r="WMS187" s="984"/>
      <c r="WMT187" s="984"/>
      <c r="WMU187" s="984"/>
      <c r="WMV187" s="984"/>
      <c r="WMW187" s="984"/>
      <c r="WMX187" s="984"/>
      <c r="WMY187" s="984"/>
      <c r="WMZ187" s="984"/>
      <c r="WNA187" s="984"/>
      <c r="WNB187" s="984"/>
      <c r="WNC187" s="984"/>
      <c r="WND187" s="984"/>
      <c r="WNE187" s="984"/>
      <c r="WNF187" s="984"/>
      <c r="WNG187" s="984"/>
      <c r="WNH187" s="984"/>
      <c r="WNI187" s="984"/>
      <c r="WNJ187" s="984"/>
      <c r="WNK187" s="984"/>
      <c r="WNL187" s="984"/>
      <c r="WNM187" s="984"/>
      <c r="WNN187" s="984"/>
      <c r="WNO187" s="984"/>
      <c r="WNP187" s="984"/>
      <c r="WNQ187" s="984"/>
      <c r="WNR187" s="984"/>
      <c r="WNS187" s="984"/>
      <c r="WNT187" s="984"/>
      <c r="WNU187" s="984"/>
      <c r="WNV187" s="984"/>
      <c r="WNW187" s="984"/>
      <c r="WNX187" s="984"/>
      <c r="WNY187" s="984"/>
      <c r="WNZ187" s="984"/>
      <c r="WOA187" s="984"/>
      <c r="WOB187" s="984"/>
      <c r="WOC187" s="984"/>
      <c r="WOD187" s="984"/>
      <c r="WOE187" s="984"/>
      <c r="WOF187" s="984"/>
      <c r="WOG187" s="984"/>
      <c r="WOH187" s="984"/>
      <c r="WOI187" s="984"/>
      <c r="WOJ187" s="984"/>
      <c r="WOK187" s="984"/>
      <c r="WOL187" s="984"/>
      <c r="WOM187" s="984"/>
      <c r="WON187" s="984"/>
      <c r="WOO187" s="984"/>
      <c r="WOP187" s="984"/>
      <c r="WOQ187" s="984"/>
      <c r="WOR187" s="984"/>
      <c r="WOS187" s="984"/>
      <c r="WOT187" s="984"/>
      <c r="WOU187" s="984"/>
      <c r="WOV187" s="984"/>
      <c r="WOW187" s="984"/>
      <c r="WOX187" s="984"/>
      <c r="WOY187" s="984"/>
      <c r="WOZ187" s="984"/>
      <c r="WPA187" s="984"/>
      <c r="WPB187" s="984"/>
      <c r="WPC187" s="984"/>
      <c r="WPD187" s="984"/>
      <c r="WPE187" s="984"/>
      <c r="WPF187" s="984"/>
      <c r="WPG187" s="984"/>
      <c r="WPH187" s="984"/>
      <c r="WPI187" s="984"/>
      <c r="WPJ187" s="984"/>
      <c r="WPK187" s="984"/>
      <c r="WPL187" s="984"/>
      <c r="WPM187" s="984"/>
      <c r="WPN187" s="984"/>
      <c r="WPO187" s="984"/>
      <c r="WPP187" s="984"/>
      <c r="WPQ187" s="984"/>
      <c r="WPR187" s="984"/>
      <c r="WPS187" s="984"/>
      <c r="WPT187" s="984"/>
      <c r="WPU187" s="984"/>
      <c r="WPV187" s="984"/>
      <c r="WPW187" s="984"/>
      <c r="WPX187" s="984"/>
      <c r="WPY187" s="984"/>
      <c r="WPZ187" s="984"/>
      <c r="WQA187" s="984"/>
      <c r="WQB187" s="984"/>
      <c r="WQC187" s="984"/>
      <c r="WQD187" s="984"/>
      <c r="WQE187" s="984"/>
      <c r="WQF187" s="984"/>
      <c r="WQG187" s="984"/>
      <c r="WQH187" s="984"/>
      <c r="WQI187" s="984"/>
      <c r="WQJ187" s="984"/>
      <c r="WQK187" s="984"/>
      <c r="WQL187" s="984"/>
      <c r="WQM187" s="984"/>
      <c r="WQN187" s="984"/>
      <c r="WQO187" s="984"/>
      <c r="WQP187" s="984"/>
      <c r="WQQ187" s="984"/>
      <c r="WQR187" s="984"/>
      <c r="WQS187" s="984"/>
      <c r="WQT187" s="984"/>
      <c r="WQU187" s="984"/>
      <c r="WQV187" s="984"/>
      <c r="WQW187" s="984"/>
      <c r="WQX187" s="984"/>
      <c r="WQY187" s="984"/>
      <c r="WQZ187" s="984"/>
      <c r="WRA187" s="984"/>
      <c r="WRB187" s="984"/>
      <c r="WRC187" s="984"/>
      <c r="WRD187" s="984"/>
      <c r="WRE187" s="984"/>
      <c r="WRF187" s="984"/>
      <c r="WRG187" s="984"/>
      <c r="WRH187" s="984"/>
      <c r="WRI187" s="984"/>
      <c r="WRJ187" s="984"/>
      <c r="WRK187" s="984"/>
      <c r="WRL187" s="984"/>
      <c r="WRM187" s="984"/>
      <c r="WRN187" s="984"/>
      <c r="WRO187" s="984"/>
      <c r="WRP187" s="984"/>
      <c r="WRQ187" s="984"/>
      <c r="WRR187" s="984"/>
      <c r="WRS187" s="984"/>
      <c r="WRT187" s="984"/>
      <c r="WRU187" s="984"/>
      <c r="WRV187" s="984"/>
      <c r="WRW187" s="984"/>
      <c r="WRX187" s="984"/>
      <c r="WRY187" s="984"/>
      <c r="WRZ187" s="984"/>
      <c r="WSA187" s="984"/>
      <c r="WSB187" s="984"/>
      <c r="WSC187" s="984"/>
      <c r="WSD187" s="984"/>
      <c r="WSE187" s="984"/>
      <c r="WSF187" s="984"/>
      <c r="WSG187" s="984"/>
      <c r="WSH187" s="984"/>
      <c r="WSI187" s="984"/>
      <c r="WSJ187" s="984"/>
      <c r="WSK187" s="984"/>
      <c r="WSL187" s="984"/>
      <c r="WSM187" s="984"/>
      <c r="WSN187" s="984"/>
      <c r="WSO187" s="984"/>
      <c r="WSP187" s="984"/>
      <c r="WSQ187" s="984"/>
      <c r="WSR187" s="984"/>
      <c r="WSS187" s="984"/>
      <c r="WST187" s="984"/>
      <c r="WSU187" s="984"/>
      <c r="WSV187" s="984"/>
      <c r="WSW187" s="984"/>
      <c r="WSX187" s="984"/>
      <c r="WSY187" s="984"/>
      <c r="WSZ187" s="984"/>
      <c r="WTA187" s="984"/>
      <c r="WTB187" s="984"/>
      <c r="WTC187" s="984"/>
      <c r="WTD187" s="984"/>
      <c r="WTE187" s="984"/>
      <c r="WTF187" s="984"/>
      <c r="WTG187" s="984"/>
      <c r="WTH187" s="984"/>
      <c r="WTI187" s="984"/>
      <c r="WTJ187" s="984"/>
      <c r="WTK187" s="984"/>
      <c r="WTL187" s="984"/>
      <c r="WTM187" s="984"/>
      <c r="WTN187" s="984"/>
      <c r="WTO187" s="984"/>
      <c r="WTP187" s="984"/>
      <c r="WTQ187" s="984"/>
      <c r="WTR187" s="984"/>
      <c r="WTS187" s="984"/>
      <c r="WTT187" s="984"/>
      <c r="WTU187" s="984"/>
      <c r="WTV187" s="984"/>
      <c r="WTW187" s="984"/>
      <c r="WTX187" s="984"/>
      <c r="WTY187" s="984"/>
      <c r="WTZ187" s="984"/>
      <c r="WUA187" s="984"/>
      <c r="WUB187" s="984"/>
      <c r="WUC187" s="984"/>
      <c r="WUD187" s="984"/>
      <c r="WUE187" s="984"/>
      <c r="WUF187" s="984"/>
      <c r="WUG187" s="984"/>
      <c r="WUH187" s="984"/>
      <c r="WUI187" s="984"/>
      <c r="WUJ187" s="984"/>
      <c r="WUK187" s="984"/>
      <c r="WUL187" s="984"/>
      <c r="WUM187" s="984"/>
      <c r="WUN187" s="984"/>
      <c r="WUO187" s="984"/>
      <c r="WUP187" s="984"/>
      <c r="WUQ187" s="984"/>
      <c r="WUR187" s="984"/>
      <c r="WUS187" s="984"/>
      <c r="WUT187" s="984"/>
      <c r="WUU187" s="984"/>
      <c r="WUV187" s="984"/>
      <c r="WUW187" s="984"/>
      <c r="WUX187" s="984"/>
      <c r="WUY187" s="984"/>
      <c r="WUZ187" s="984"/>
      <c r="WVA187" s="984"/>
      <c r="WVB187" s="984"/>
      <c r="WVC187" s="984"/>
      <c r="WVD187" s="984"/>
      <c r="WVE187" s="984"/>
      <c r="WVF187" s="984"/>
      <c r="WVG187" s="984"/>
      <c r="WVH187" s="984"/>
      <c r="WVI187" s="984"/>
      <c r="WVJ187" s="984"/>
      <c r="WVK187" s="984"/>
      <c r="WVL187" s="984"/>
      <c r="WVM187" s="984"/>
      <c r="WVN187" s="984"/>
      <c r="WVO187" s="984"/>
      <c r="WVP187" s="984"/>
      <c r="WVQ187" s="984"/>
      <c r="WVR187" s="984"/>
      <c r="WVS187" s="984"/>
      <c r="WVT187" s="984"/>
      <c r="WVU187" s="984"/>
      <c r="WVV187" s="984"/>
      <c r="WVW187" s="984"/>
      <c r="WVX187" s="984"/>
      <c r="WVY187" s="984"/>
      <c r="WVZ187" s="984"/>
      <c r="WWA187" s="984"/>
      <c r="WWB187" s="984"/>
      <c r="WWC187" s="984"/>
      <c r="WWD187" s="984"/>
      <c r="WWE187" s="984"/>
      <c r="WWF187" s="984"/>
      <c r="WWG187" s="984"/>
      <c r="WWH187" s="984"/>
      <c r="WWI187" s="984"/>
      <c r="WWJ187" s="984"/>
      <c r="WWK187" s="984"/>
      <c r="WWL187" s="984"/>
      <c r="WWM187" s="984"/>
      <c r="WWN187" s="984"/>
      <c r="WWO187" s="984"/>
      <c r="WWP187" s="984"/>
      <c r="WWQ187" s="984"/>
      <c r="WWR187" s="984"/>
      <c r="WWS187" s="984"/>
      <c r="WWT187" s="984"/>
      <c r="WWU187" s="984"/>
      <c r="WWV187" s="984"/>
      <c r="WWW187" s="984"/>
      <c r="WWX187" s="984"/>
      <c r="WWY187" s="984"/>
      <c r="WWZ187" s="984"/>
      <c r="WXA187" s="984"/>
      <c r="WXB187" s="984"/>
      <c r="WXC187" s="984"/>
      <c r="WXD187" s="984"/>
      <c r="WXE187" s="984"/>
      <c r="WXF187" s="984"/>
      <c r="WXG187" s="984"/>
      <c r="WXH187" s="984"/>
      <c r="WXI187" s="984"/>
      <c r="WXJ187" s="984"/>
      <c r="WXK187" s="984"/>
      <c r="WXL187" s="984"/>
      <c r="WXM187" s="984"/>
      <c r="WXN187" s="984"/>
      <c r="WXO187" s="984"/>
      <c r="WXP187" s="984"/>
      <c r="WXQ187" s="984"/>
      <c r="WXR187" s="984"/>
      <c r="WXS187" s="984"/>
      <c r="WXT187" s="984"/>
      <c r="WXU187" s="984"/>
      <c r="WXV187" s="984"/>
      <c r="WXW187" s="984"/>
      <c r="WXX187" s="984"/>
      <c r="WXY187" s="984"/>
      <c r="WXZ187" s="984"/>
      <c r="WYA187" s="984"/>
      <c r="WYB187" s="984"/>
      <c r="WYC187" s="984"/>
      <c r="WYD187" s="984"/>
      <c r="WYE187" s="984"/>
      <c r="WYF187" s="984"/>
      <c r="WYG187" s="984"/>
      <c r="WYH187" s="984"/>
      <c r="WYI187" s="984"/>
      <c r="WYJ187" s="984"/>
      <c r="WYK187" s="984"/>
      <c r="WYL187" s="984"/>
      <c r="WYM187" s="984"/>
      <c r="WYN187" s="984"/>
      <c r="WYO187" s="984"/>
      <c r="WYP187" s="984"/>
      <c r="WYQ187" s="984"/>
      <c r="WYR187" s="984"/>
      <c r="WYS187" s="984"/>
      <c r="WYT187" s="984"/>
      <c r="WYU187" s="984"/>
      <c r="WYV187" s="984"/>
      <c r="WYW187" s="984"/>
      <c r="WYX187" s="984"/>
      <c r="WYY187" s="984"/>
      <c r="WYZ187" s="984"/>
      <c r="WZA187" s="984"/>
      <c r="WZB187" s="984"/>
      <c r="WZC187" s="984"/>
      <c r="WZD187" s="984"/>
      <c r="WZE187" s="984"/>
      <c r="WZF187" s="984"/>
      <c r="WZG187" s="984"/>
      <c r="WZH187" s="984"/>
      <c r="WZI187" s="984"/>
      <c r="WZJ187" s="984"/>
      <c r="WZK187" s="984"/>
      <c r="WZL187" s="984"/>
      <c r="WZM187" s="984"/>
      <c r="WZN187" s="984"/>
      <c r="WZO187" s="984"/>
      <c r="WZP187" s="984"/>
      <c r="WZQ187" s="984"/>
      <c r="WZR187" s="984"/>
      <c r="WZS187" s="984"/>
      <c r="WZT187" s="984"/>
      <c r="WZU187" s="984"/>
      <c r="WZV187" s="984"/>
      <c r="WZW187" s="984"/>
      <c r="WZX187" s="984"/>
      <c r="WZY187" s="984"/>
      <c r="WZZ187" s="984"/>
      <c r="XAA187" s="984"/>
      <c r="XAB187" s="984"/>
      <c r="XAC187" s="984"/>
      <c r="XAD187" s="984"/>
      <c r="XAE187" s="984"/>
      <c r="XAF187" s="984"/>
      <c r="XAG187" s="984"/>
      <c r="XAH187" s="984"/>
      <c r="XAI187" s="984"/>
      <c r="XAJ187" s="984"/>
      <c r="XAK187" s="984"/>
      <c r="XAL187" s="984"/>
      <c r="XAM187" s="984"/>
      <c r="XAN187" s="984"/>
      <c r="XAO187" s="984"/>
      <c r="XAP187" s="984"/>
      <c r="XAQ187" s="984"/>
      <c r="XAR187" s="984"/>
      <c r="XAS187" s="984"/>
      <c r="XAT187" s="984"/>
      <c r="XAU187" s="984"/>
      <c r="XAV187" s="984"/>
      <c r="XAW187" s="984"/>
      <c r="XAX187" s="984"/>
      <c r="XAY187" s="984"/>
      <c r="XAZ187" s="984"/>
      <c r="XBA187" s="984"/>
      <c r="XBB187" s="984"/>
      <c r="XBC187" s="984"/>
      <c r="XBD187" s="984"/>
      <c r="XBE187" s="984"/>
      <c r="XBF187" s="984"/>
      <c r="XBG187" s="984"/>
      <c r="XBH187" s="984"/>
      <c r="XBI187" s="984"/>
      <c r="XBJ187" s="984"/>
      <c r="XBK187" s="984"/>
      <c r="XBL187" s="984"/>
      <c r="XBM187" s="984"/>
      <c r="XBN187" s="984"/>
      <c r="XBO187" s="984"/>
      <c r="XBP187" s="984"/>
      <c r="XBQ187" s="984"/>
      <c r="XBR187" s="984"/>
      <c r="XBS187" s="984"/>
      <c r="XBT187" s="984"/>
      <c r="XBU187" s="984"/>
      <c r="XBV187" s="984"/>
      <c r="XBW187" s="984"/>
      <c r="XBX187" s="984"/>
      <c r="XBY187" s="984"/>
      <c r="XBZ187" s="984"/>
      <c r="XCA187" s="984"/>
      <c r="XCB187" s="984"/>
      <c r="XCC187" s="984"/>
      <c r="XCD187" s="984"/>
      <c r="XCE187" s="984"/>
      <c r="XCF187" s="984"/>
      <c r="XCG187" s="984"/>
      <c r="XCH187" s="984"/>
      <c r="XCI187" s="984"/>
      <c r="XCJ187" s="984"/>
      <c r="XCK187" s="984"/>
      <c r="XCL187" s="984"/>
      <c r="XCM187" s="984"/>
      <c r="XCN187" s="984"/>
      <c r="XCO187" s="984"/>
      <c r="XCP187" s="984"/>
      <c r="XCQ187" s="984"/>
      <c r="XCR187" s="984"/>
      <c r="XCS187" s="984"/>
      <c r="XCT187" s="984"/>
      <c r="XCU187" s="984"/>
      <c r="XCV187" s="984"/>
      <c r="XCW187" s="984"/>
      <c r="XCX187" s="984"/>
      <c r="XCY187" s="984"/>
      <c r="XCZ187" s="984"/>
      <c r="XDA187" s="984"/>
      <c r="XDB187" s="984"/>
      <c r="XDC187" s="984"/>
      <c r="XDD187" s="984"/>
      <c r="XDE187" s="984"/>
      <c r="XDF187" s="984"/>
      <c r="XDG187" s="984"/>
      <c r="XDH187" s="984"/>
      <c r="XDI187" s="984"/>
      <c r="XDJ187" s="984"/>
      <c r="XDK187" s="984"/>
      <c r="XDL187" s="984"/>
      <c r="XDM187" s="984"/>
      <c r="XDN187" s="984"/>
      <c r="XDO187" s="984"/>
      <c r="XDP187" s="984"/>
      <c r="XDQ187" s="984"/>
      <c r="XDR187" s="984"/>
      <c r="XDS187" s="984"/>
      <c r="XDT187" s="984"/>
      <c r="XDU187" s="984"/>
      <c r="XDV187" s="984"/>
      <c r="XDW187" s="984"/>
      <c r="XDX187" s="984"/>
      <c r="XDY187" s="984"/>
      <c r="XDZ187" s="984"/>
      <c r="XEA187" s="984"/>
      <c r="XEB187" s="984"/>
    </row>
    <row r="188" spans="1:16356" s="985" customFormat="1" ht="40.5" x14ac:dyDescent="0.25">
      <c r="A188" s="970" t="s">
        <v>283</v>
      </c>
      <c r="B188" s="971" t="s">
        <v>78</v>
      </c>
      <c r="C188" s="1000">
        <v>1</v>
      </c>
      <c r="D188" s="1001"/>
      <c r="E188" s="1001"/>
      <c r="F188" s="979"/>
      <c r="G188" s="995">
        <v>3</v>
      </c>
      <c r="H188" s="980">
        <v>90</v>
      </c>
      <c r="I188" s="972">
        <v>6</v>
      </c>
      <c r="J188" s="973" t="s">
        <v>55</v>
      </c>
      <c r="K188" s="973"/>
      <c r="L188" s="973" t="s">
        <v>63</v>
      </c>
      <c r="M188" s="979">
        <v>84</v>
      </c>
      <c r="N188" s="987" t="s">
        <v>64</v>
      </c>
      <c r="O188" s="981"/>
      <c r="P188" s="982"/>
      <c r="Q188" s="984"/>
      <c r="R188" s="984"/>
      <c r="S188" s="984"/>
      <c r="T188" s="984"/>
      <c r="U188" s="984"/>
      <c r="V188" s="984"/>
      <c r="W188" s="984"/>
      <c r="X188" s="984"/>
      <c r="Y188" s="984"/>
      <c r="Z188" s="984"/>
      <c r="AA188" s="984"/>
      <c r="AB188" s="984"/>
      <c r="AC188" s="984"/>
      <c r="AD188" s="984"/>
      <c r="AE188" s="984"/>
      <c r="AF188" s="984"/>
      <c r="AG188" s="984"/>
      <c r="AH188" s="984"/>
      <c r="AI188" s="984"/>
      <c r="AJ188" s="984"/>
      <c r="AK188" s="984"/>
      <c r="AL188" s="984"/>
      <c r="AM188" s="984"/>
      <c r="AN188" s="984"/>
      <c r="AO188" s="984"/>
      <c r="AP188" s="984"/>
      <c r="AQ188" s="984"/>
      <c r="AR188" s="984"/>
      <c r="AS188" s="984"/>
      <c r="AT188" s="984"/>
      <c r="AU188" s="984"/>
      <c r="AV188" s="984"/>
      <c r="AW188" s="984"/>
      <c r="AX188" s="984"/>
      <c r="AY188" s="984"/>
      <c r="AZ188" s="984"/>
      <c r="BA188" s="984"/>
      <c r="BB188" s="984"/>
      <c r="BC188" s="984"/>
      <c r="BD188" s="984"/>
      <c r="BE188" s="984"/>
      <c r="BF188" s="984"/>
      <c r="BG188" s="984"/>
      <c r="BH188" s="984"/>
      <c r="BI188" s="984"/>
      <c r="BJ188" s="984"/>
      <c r="BK188" s="984"/>
      <c r="BL188" s="984"/>
      <c r="BM188" s="984"/>
      <c r="BN188" s="984"/>
      <c r="BO188" s="984"/>
      <c r="BP188" s="984"/>
      <c r="BQ188" s="984"/>
      <c r="BR188" s="984"/>
      <c r="BS188" s="984"/>
      <c r="BT188" s="984"/>
      <c r="BU188" s="984"/>
      <c r="BV188" s="984"/>
      <c r="BW188" s="984"/>
      <c r="BX188" s="984"/>
      <c r="BY188" s="984"/>
      <c r="BZ188" s="984"/>
      <c r="CA188" s="984"/>
      <c r="CB188" s="984"/>
      <c r="CC188" s="984"/>
      <c r="CD188" s="984"/>
      <c r="CE188" s="984"/>
      <c r="CF188" s="984"/>
      <c r="CG188" s="984"/>
      <c r="CH188" s="984"/>
      <c r="CI188" s="984"/>
      <c r="CJ188" s="984"/>
      <c r="CK188" s="984"/>
      <c r="CL188" s="984"/>
      <c r="CM188" s="984"/>
      <c r="CN188" s="984"/>
      <c r="CO188" s="984"/>
      <c r="CP188" s="984"/>
      <c r="CQ188" s="984"/>
      <c r="CR188" s="984"/>
      <c r="CS188" s="984"/>
      <c r="CT188" s="984"/>
      <c r="CU188" s="984"/>
      <c r="CV188" s="984"/>
      <c r="CW188" s="984"/>
      <c r="CX188" s="984"/>
      <c r="CY188" s="984"/>
      <c r="CZ188" s="984"/>
      <c r="DA188" s="984"/>
      <c r="DB188" s="984"/>
      <c r="DC188" s="984"/>
      <c r="DD188" s="984"/>
      <c r="DE188" s="984"/>
      <c r="DF188" s="984"/>
      <c r="DG188" s="984"/>
      <c r="DH188" s="984"/>
      <c r="DI188" s="984"/>
      <c r="DJ188" s="984"/>
      <c r="DK188" s="984"/>
      <c r="DL188" s="984"/>
      <c r="DM188" s="984"/>
      <c r="DN188" s="984"/>
      <c r="DO188" s="984"/>
      <c r="DP188" s="984"/>
      <c r="DQ188" s="984"/>
      <c r="DR188" s="984"/>
      <c r="DS188" s="984"/>
      <c r="DT188" s="984"/>
      <c r="DU188" s="984"/>
      <c r="DV188" s="984"/>
      <c r="DW188" s="984"/>
      <c r="DX188" s="984"/>
      <c r="DY188" s="984"/>
      <c r="DZ188" s="984"/>
      <c r="EA188" s="984"/>
      <c r="EB188" s="984"/>
      <c r="EC188" s="984"/>
      <c r="ED188" s="984"/>
      <c r="EE188" s="984"/>
      <c r="EF188" s="984"/>
      <c r="EG188" s="984"/>
      <c r="EH188" s="984"/>
      <c r="EI188" s="984"/>
      <c r="EJ188" s="984"/>
      <c r="EK188" s="984"/>
      <c r="EL188" s="984"/>
      <c r="EM188" s="984"/>
      <c r="EN188" s="984"/>
      <c r="EO188" s="984"/>
      <c r="EP188" s="984"/>
      <c r="EQ188" s="984"/>
      <c r="ER188" s="984"/>
      <c r="ES188" s="984"/>
      <c r="ET188" s="984"/>
      <c r="EU188" s="984"/>
      <c r="EV188" s="984"/>
      <c r="EW188" s="984"/>
      <c r="EX188" s="984"/>
      <c r="EY188" s="984"/>
      <c r="EZ188" s="984"/>
      <c r="FA188" s="984"/>
      <c r="FB188" s="984"/>
      <c r="FC188" s="984"/>
      <c r="FD188" s="984"/>
      <c r="FE188" s="984"/>
      <c r="FF188" s="984"/>
      <c r="FG188" s="984"/>
      <c r="FH188" s="984"/>
      <c r="FI188" s="984"/>
      <c r="FJ188" s="984"/>
      <c r="FK188" s="984"/>
      <c r="FL188" s="984"/>
      <c r="FM188" s="984"/>
      <c r="FN188" s="984"/>
      <c r="FO188" s="984"/>
      <c r="FP188" s="984"/>
      <c r="FQ188" s="984"/>
      <c r="FR188" s="984"/>
      <c r="FS188" s="984"/>
      <c r="FT188" s="984"/>
      <c r="FU188" s="984"/>
      <c r="FV188" s="984"/>
      <c r="FW188" s="984"/>
      <c r="FX188" s="984"/>
      <c r="FY188" s="984"/>
      <c r="FZ188" s="984"/>
      <c r="GA188" s="984"/>
      <c r="GB188" s="984"/>
      <c r="GC188" s="984"/>
      <c r="GD188" s="984"/>
      <c r="GE188" s="984"/>
      <c r="GF188" s="984"/>
      <c r="GG188" s="984"/>
      <c r="GH188" s="984"/>
      <c r="GI188" s="984"/>
      <c r="GJ188" s="984"/>
      <c r="GK188" s="984"/>
      <c r="GL188" s="984"/>
      <c r="GM188" s="984"/>
      <c r="GN188" s="984"/>
      <c r="GO188" s="984"/>
      <c r="GP188" s="984"/>
      <c r="GQ188" s="984"/>
      <c r="GR188" s="984"/>
      <c r="GS188" s="984"/>
      <c r="GT188" s="984"/>
      <c r="GU188" s="984"/>
      <c r="GV188" s="984"/>
      <c r="GW188" s="984"/>
      <c r="GX188" s="984"/>
      <c r="GY188" s="984"/>
      <c r="GZ188" s="984"/>
      <c r="HA188" s="984"/>
      <c r="HB188" s="984"/>
      <c r="HC188" s="984"/>
      <c r="HD188" s="984"/>
      <c r="HE188" s="984"/>
      <c r="HF188" s="984"/>
      <c r="HG188" s="984"/>
      <c r="HH188" s="984"/>
      <c r="HI188" s="984"/>
      <c r="HJ188" s="984"/>
      <c r="HK188" s="984"/>
      <c r="HL188" s="984"/>
      <c r="HM188" s="984"/>
      <c r="HN188" s="984"/>
      <c r="HO188" s="984"/>
      <c r="HP188" s="984"/>
      <c r="HQ188" s="984"/>
      <c r="HR188" s="984"/>
      <c r="HS188" s="984"/>
      <c r="HT188" s="984"/>
      <c r="HU188" s="984"/>
      <c r="HV188" s="984"/>
      <c r="HW188" s="984"/>
      <c r="HX188" s="984"/>
      <c r="HY188" s="984"/>
      <c r="HZ188" s="984"/>
      <c r="IA188" s="984"/>
      <c r="IB188" s="984"/>
      <c r="IC188" s="984"/>
      <c r="ID188" s="984"/>
      <c r="IE188" s="984"/>
      <c r="IF188" s="984"/>
      <c r="IG188" s="984"/>
      <c r="IH188" s="984"/>
      <c r="II188" s="984"/>
      <c r="IJ188" s="984"/>
      <c r="IK188" s="984"/>
      <c r="IL188" s="984"/>
      <c r="IM188" s="984"/>
      <c r="IN188" s="984"/>
      <c r="IO188" s="984"/>
      <c r="IP188" s="984"/>
      <c r="IQ188" s="984"/>
      <c r="IR188" s="984"/>
      <c r="IS188" s="984"/>
      <c r="IT188" s="984"/>
      <c r="IU188" s="984"/>
      <c r="IV188" s="984"/>
      <c r="IW188" s="984"/>
      <c r="IX188" s="984"/>
      <c r="IY188" s="984"/>
      <c r="IZ188" s="984"/>
      <c r="JA188" s="984"/>
      <c r="JB188" s="984"/>
      <c r="JC188" s="984"/>
      <c r="JD188" s="984"/>
      <c r="JE188" s="984"/>
      <c r="JF188" s="984"/>
      <c r="JG188" s="984"/>
      <c r="JH188" s="984"/>
      <c r="JI188" s="984"/>
      <c r="JJ188" s="984"/>
      <c r="JK188" s="984"/>
      <c r="JL188" s="984"/>
      <c r="JM188" s="984"/>
      <c r="JN188" s="984"/>
      <c r="JO188" s="984"/>
      <c r="JP188" s="984"/>
      <c r="JQ188" s="984"/>
      <c r="JR188" s="984"/>
      <c r="JS188" s="984"/>
      <c r="JT188" s="984"/>
      <c r="JU188" s="984"/>
      <c r="JV188" s="984"/>
      <c r="JW188" s="984"/>
      <c r="JX188" s="984"/>
      <c r="JY188" s="984"/>
      <c r="JZ188" s="984"/>
      <c r="KA188" s="984"/>
      <c r="KB188" s="984"/>
      <c r="KC188" s="984"/>
      <c r="KD188" s="984"/>
      <c r="KE188" s="984"/>
      <c r="KF188" s="984"/>
      <c r="KG188" s="984"/>
      <c r="KH188" s="984"/>
      <c r="KI188" s="984"/>
      <c r="KJ188" s="984"/>
      <c r="KK188" s="984"/>
      <c r="KL188" s="984"/>
      <c r="KM188" s="984"/>
      <c r="KN188" s="984"/>
      <c r="KO188" s="984"/>
      <c r="KP188" s="984"/>
      <c r="KQ188" s="984"/>
      <c r="KR188" s="984"/>
      <c r="KS188" s="984"/>
      <c r="KT188" s="984"/>
      <c r="KU188" s="984"/>
      <c r="KV188" s="984"/>
      <c r="KW188" s="984"/>
      <c r="KX188" s="984"/>
      <c r="KY188" s="984"/>
      <c r="KZ188" s="984"/>
      <c r="LA188" s="984"/>
      <c r="LB188" s="984"/>
      <c r="LC188" s="984"/>
      <c r="LD188" s="984"/>
      <c r="LE188" s="984"/>
      <c r="LF188" s="984"/>
      <c r="LG188" s="984"/>
      <c r="LH188" s="984"/>
      <c r="LI188" s="984"/>
      <c r="LJ188" s="984"/>
      <c r="LK188" s="984"/>
      <c r="LL188" s="984"/>
      <c r="LM188" s="984"/>
      <c r="LN188" s="984"/>
      <c r="LO188" s="984"/>
      <c r="LP188" s="984"/>
      <c r="LQ188" s="984"/>
      <c r="LR188" s="984"/>
      <c r="LS188" s="984"/>
      <c r="LT188" s="984"/>
      <c r="LU188" s="984"/>
      <c r="LV188" s="984"/>
      <c r="LW188" s="984"/>
      <c r="LX188" s="984"/>
      <c r="LY188" s="984"/>
      <c r="LZ188" s="984"/>
      <c r="MA188" s="984"/>
      <c r="MB188" s="984"/>
      <c r="MC188" s="984"/>
      <c r="MD188" s="984"/>
      <c r="ME188" s="984"/>
      <c r="MF188" s="984"/>
      <c r="MG188" s="984"/>
      <c r="MH188" s="984"/>
      <c r="MI188" s="984"/>
      <c r="MJ188" s="984"/>
      <c r="MK188" s="984"/>
      <c r="ML188" s="984"/>
      <c r="MM188" s="984"/>
      <c r="MN188" s="984"/>
      <c r="MO188" s="984"/>
      <c r="MP188" s="984"/>
      <c r="MQ188" s="984"/>
      <c r="MR188" s="984"/>
      <c r="MS188" s="984"/>
      <c r="MT188" s="984"/>
      <c r="MU188" s="984"/>
      <c r="MV188" s="984"/>
      <c r="MW188" s="984"/>
      <c r="MX188" s="984"/>
      <c r="MY188" s="984"/>
      <c r="MZ188" s="984"/>
      <c r="NA188" s="984"/>
      <c r="NB188" s="984"/>
      <c r="NC188" s="984"/>
      <c r="ND188" s="984"/>
      <c r="NE188" s="984"/>
      <c r="NF188" s="984"/>
      <c r="NG188" s="984"/>
      <c r="NH188" s="984"/>
      <c r="NI188" s="984"/>
      <c r="NJ188" s="984"/>
      <c r="NK188" s="984"/>
      <c r="NL188" s="984"/>
      <c r="NM188" s="984"/>
      <c r="NN188" s="984"/>
      <c r="NO188" s="984"/>
      <c r="NP188" s="984"/>
      <c r="NQ188" s="984"/>
      <c r="NR188" s="984"/>
      <c r="NS188" s="984"/>
      <c r="NT188" s="984"/>
      <c r="NU188" s="984"/>
      <c r="NV188" s="984"/>
      <c r="NW188" s="984"/>
      <c r="NX188" s="984"/>
      <c r="NY188" s="984"/>
      <c r="NZ188" s="984"/>
      <c r="OA188" s="984"/>
      <c r="OB188" s="984"/>
      <c r="OC188" s="984"/>
      <c r="OD188" s="984"/>
      <c r="OE188" s="984"/>
      <c r="OF188" s="984"/>
      <c r="OG188" s="984"/>
      <c r="OH188" s="984"/>
      <c r="OI188" s="984"/>
      <c r="OJ188" s="984"/>
      <c r="OK188" s="984"/>
      <c r="OL188" s="984"/>
      <c r="OM188" s="984"/>
      <c r="ON188" s="984"/>
      <c r="OO188" s="984"/>
      <c r="OP188" s="984"/>
      <c r="OQ188" s="984"/>
      <c r="OR188" s="984"/>
      <c r="OS188" s="984"/>
      <c r="OT188" s="984"/>
      <c r="OU188" s="984"/>
      <c r="OV188" s="984"/>
      <c r="OW188" s="984"/>
      <c r="OX188" s="984"/>
      <c r="OY188" s="984"/>
      <c r="OZ188" s="984"/>
      <c r="PA188" s="984"/>
      <c r="PB188" s="984"/>
      <c r="PC188" s="984"/>
      <c r="PD188" s="984"/>
      <c r="PE188" s="984"/>
      <c r="PF188" s="984"/>
      <c r="PG188" s="984"/>
      <c r="PH188" s="984"/>
      <c r="PI188" s="984"/>
      <c r="PJ188" s="984"/>
      <c r="PK188" s="984"/>
      <c r="PL188" s="984"/>
      <c r="PM188" s="984"/>
      <c r="PN188" s="984"/>
      <c r="PO188" s="984"/>
      <c r="PP188" s="984"/>
      <c r="PQ188" s="984"/>
      <c r="PR188" s="984"/>
      <c r="PS188" s="984"/>
      <c r="PT188" s="984"/>
      <c r="PU188" s="984"/>
      <c r="PV188" s="984"/>
      <c r="PW188" s="984"/>
      <c r="PX188" s="984"/>
      <c r="PY188" s="984"/>
      <c r="PZ188" s="984"/>
      <c r="QA188" s="984"/>
      <c r="QB188" s="984"/>
      <c r="QC188" s="984"/>
      <c r="QD188" s="984"/>
      <c r="QE188" s="984"/>
      <c r="QF188" s="984"/>
      <c r="QG188" s="984"/>
      <c r="QH188" s="984"/>
      <c r="QI188" s="984"/>
      <c r="QJ188" s="984"/>
      <c r="QK188" s="984"/>
      <c r="QL188" s="984"/>
      <c r="QM188" s="984"/>
      <c r="QN188" s="984"/>
      <c r="QO188" s="984"/>
      <c r="QP188" s="984"/>
      <c r="QQ188" s="984"/>
      <c r="QR188" s="984"/>
      <c r="QS188" s="984"/>
      <c r="QT188" s="984"/>
      <c r="QU188" s="984"/>
      <c r="QV188" s="984"/>
      <c r="QW188" s="984"/>
      <c r="QX188" s="984"/>
      <c r="QY188" s="984"/>
      <c r="QZ188" s="984"/>
      <c r="RA188" s="984"/>
      <c r="RB188" s="984"/>
      <c r="RC188" s="984"/>
      <c r="RD188" s="984"/>
      <c r="RE188" s="984"/>
      <c r="RF188" s="984"/>
      <c r="RG188" s="984"/>
      <c r="RH188" s="984"/>
      <c r="RI188" s="984"/>
      <c r="RJ188" s="984"/>
      <c r="RK188" s="984"/>
      <c r="RL188" s="984"/>
      <c r="RM188" s="984"/>
      <c r="RN188" s="984"/>
      <c r="RO188" s="984"/>
      <c r="RP188" s="984"/>
      <c r="RQ188" s="984"/>
      <c r="RR188" s="984"/>
      <c r="RS188" s="984"/>
      <c r="RT188" s="984"/>
      <c r="RU188" s="984"/>
      <c r="RV188" s="984"/>
      <c r="RW188" s="984"/>
      <c r="RX188" s="984"/>
      <c r="RY188" s="984"/>
      <c r="RZ188" s="984"/>
      <c r="SA188" s="984"/>
      <c r="SB188" s="984"/>
      <c r="SC188" s="984"/>
      <c r="SD188" s="984"/>
      <c r="SE188" s="984"/>
      <c r="SF188" s="984"/>
      <c r="SG188" s="984"/>
      <c r="SH188" s="984"/>
      <c r="SI188" s="984"/>
      <c r="SJ188" s="984"/>
      <c r="SK188" s="984"/>
      <c r="SL188" s="984"/>
      <c r="SM188" s="984"/>
      <c r="SN188" s="984"/>
      <c r="SO188" s="984"/>
      <c r="SP188" s="984"/>
      <c r="SQ188" s="984"/>
      <c r="SR188" s="984"/>
      <c r="SS188" s="984"/>
      <c r="ST188" s="984"/>
      <c r="SU188" s="984"/>
      <c r="SV188" s="984"/>
      <c r="SW188" s="984"/>
      <c r="SX188" s="984"/>
      <c r="SY188" s="984"/>
      <c r="SZ188" s="984"/>
      <c r="TA188" s="984"/>
      <c r="TB188" s="984"/>
      <c r="TC188" s="984"/>
      <c r="TD188" s="984"/>
      <c r="TE188" s="984"/>
      <c r="TF188" s="984"/>
      <c r="TG188" s="984"/>
      <c r="TH188" s="984"/>
      <c r="TI188" s="984"/>
      <c r="TJ188" s="984"/>
      <c r="TK188" s="984"/>
      <c r="TL188" s="984"/>
      <c r="TM188" s="984"/>
      <c r="TN188" s="984"/>
      <c r="TO188" s="984"/>
      <c r="TP188" s="984"/>
      <c r="TQ188" s="984"/>
      <c r="TR188" s="984"/>
      <c r="TS188" s="984"/>
      <c r="TT188" s="984"/>
      <c r="TU188" s="984"/>
      <c r="TV188" s="984"/>
      <c r="TW188" s="984"/>
      <c r="TX188" s="984"/>
      <c r="TY188" s="984"/>
      <c r="TZ188" s="984"/>
      <c r="UA188" s="984"/>
      <c r="UB188" s="984"/>
      <c r="UC188" s="984"/>
      <c r="UD188" s="984"/>
      <c r="UE188" s="984"/>
      <c r="UF188" s="984"/>
      <c r="UG188" s="984"/>
      <c r="UH188" s="984"/>
      <c r="UI188" s="984"/>
      <c r="UJ188" s="984"/>
      <c r="UK188" s="984"/>
      <c r="UL188" s="984"/>
      <c r="UM188" s="984"/>
      <c r="UN188" s="984"/>
      <c r="UO188" s="984"/>
      <c r="UP188" s="984"/>
      <c r="UQ188" s="984"/>
      <c r="UR188" s="984"/>
      <c r="US188" s="984"/>
      <c r="UT188" s="984"/>
      <c r="UU188" s="984"/>
      <c r="UV188" s="984"/>
      <c r="UW188" s="984"/>
      <c r="UX188" s="984"/>
      <c r="UY188" s="984"/>
      <c r="UZ188" s="984"/>
      <c r="VA188" s="984"/>
      <c r="VB188" s="984"/>
      <c r="VC188" s="984"/>
      <c r="VD188" s="984"/>
      <c r="VE188" s="984"/>
      <c r="VF188" s="984"/>
      <c r="VG188" s="984"/>
      <c r="VH188" s="984"/>
      <c r="VI188" s="984"/>
      <c r="VJ188" s="984"/>
      <c r="VK188" s="984"/>
      <c r="VL188" s="984"/>
      <c r="VM188" s="984"/>
      <c r="VN188" s="984"/>
      <c r="VO188" s="984"/>
      <c r="VP188" s="984"/>
      <c r="VQ188" s="984"/>
      <c r="VR188" s="984"/>
      <c r="VS188" s="984"/>
      <c r="VT188" s="984"/>
      <c r="VU188" s="984"/>
      <c r="VV188" s="984"/>
      <c r="VW188" s="984"/>
      <c r="VX188" s="984"/>
      <c r="VY188" s="984"/>
      <c r="VZ188" s="984"/>
      <c r="WA188" s="984"/>
      <c r="WB188" s="984"/>
      <c r="WC188" s="984"/>
      <c r="WD188" s="984"/>
      <c r="WE188" s="984"/>
      <c r="WF188" s="984"/>
      <c r="WG188" s="984"/>
      <c r="WH188" s="984"/>
      <c r="WI188" s="984"/>
      <c r="WJ188" s="984"/>
      <c r="WK188" s="984"/>
      <c r="WL188" s="984"/>
      <c r="WM188" s="984"/>
      <c r="WN188" s="984"/>
      <c r="WO188" s="984"/>
      <c r="WP188" s="984"/>
      <c r="WQ188" s="984"/>
      <c r="WR188" s="984"/>
      <c r="WS188" s="984"/>
      <c r="WT188" s="984"/>
      <c r="WU188" s="984"/>
      <c r="WV188" s="984"/>
      <c r="WW188" s="984"/>
      <c r="WX188" s="984"/>
      <c r="WY188" s="984"/>
      <c r="WZ188" s="984"/>
      <c r="XA188" s="984"/>
      <c r="XB188" s="984"/>
      <c r="XC188" s="984"/>
      <c r="XD188" s="984"/>
      <c r="XE188" s="984"/>
      <c r="XF188" s="984"/>
      <c r="XG188" s="984"/>
      <c r="XH188" s="984"/>
      <c r="XI188" s="984"/>
      <c r="XJ188" s="984"/>
      <c r="XK188" s="984"/>
      <c r="XL188" s="984"/>
      <c r="XM188" s="984"/>
      <c r="XN188" s="984"/>
      <c r="XO188" s="984"/>
      <c r="XP188" s="984"/>
      <c r="XQ188" s="984"/>
      <c r="XR188" s="984"/>
      <c r="XS188" s="984"/>
      <c r="XT188" s="984"/>
      <c r="XU188" s="984"/>
      <c r="XV188" s="984"/>
      <c r="XW188" s="984"/>
      <c r="XX188" s="984"/>
      <c r="XY188" s="984"/>
      <c r="XZ188" s="984"/>
      <c r="YA188" s="984"/>
      <c r="YB188" s="984"/>
      <c r="YC188" s="984"/>
      <c r="YD188" s="984"/>
      <c r="YE188" s="984"/>
      <c r="YF188" s="984"/>
      <c r="YG188" s="984"/>
      <c r="YH188" s="984"/>
      <c r="YI188" s="984"/>
      <c r="YJ188" s="984"/>
      <c r="YK188" s="984"/>
      <c r="YL188" s="984"/>
      <c r="YM188" s="984"/>
      <c r="YN188" s="984"/>
      <c r="YO188" s="984"/>
      <c r="YP188" s="984"/>
      <c r="YQ188" s="984"/>
      <c r="YR188" s="984"/>
      <c r="YS188" s="984"/>
      <c r="YT188" s="984"/>
      <c r="YU188" s="984"/>
      <c r="YV188" s="984"/>
      <c r="YW188" s="984"/>
      <c r="YX188" s="984"/>
      <c r="YY188" s="984"/>
      <c r="YZ188" s="984"/>
      <c r="ZA188" s="984"/>
      <c r="ZB188" s="984"/>
      <c r="ZC188" s="984"/>
      <c r="ZD188" s="984"/>
      <c r="ZE188" s="984"/>
      <c r="ZF188" s="984"/>
      <c r="ZG188" s="984"/>
      <c r="ZH188" s="984"/>
      <c r="ZI188" s="984"/>
      <c r="ZJ188" s="984"/>
      <c r="ZK188" s="984"/>
      <c r="ZL188" s="984"/>
      <c r="ZM188" s="984"/>
      <c r="ZN188" s="984"/>
      <c r="ZO188" s="984"/>
      <c r="ZP188" s="984"/>
      <c r="ZQ188" s="984"/>
      <c r="ZR188" s="984"/>
      <c r="ZS188" s="984"/>
      <c r="ZT188" s="984"/>
      <c r="ZU188" s="984"/>
      <c r="ZV188" s="984"/>
      <c r="ZW188" s="984"/>
      <c r="ZX188" s="984"/>
      <c r="ZY188" s="984"/>
      <c r="ZZ188" s="984"/>
      <c r="AAA188" s="984"/>
      <c r="AAB188" s="984"/>
      <c r="AAC188" s="984"/>
      <c r="AAD188" s="984"/>
      <c r="AAE188" s="984"/>
      <c r="AAF188" s="984"/>
      <c r="AAG188" s="984"/>
      <c r="AAH188" s="984"/>
      <c r="AAI188" s="984"/>
      <c r="AAJ188" s="984"/>
      <c r="AAK188" s="984"/>
      <c r="AAL188" s="984"/>
      <c r="AAM188" s="984"/>
      <c r="AAN188" s="984"/>
      <c r="AAO188" s="984"/>
      <c r="AAP188" s="984"/>
      <c r="AAQ188" s="984"/>
      <c r="AAR188" s="984"/>
      <c r="AAS188" s="984"/>
      <c r="AAT188" s="984"/>
      <c r="AAU188" s="984"/>
      <c r="AAV188" s="984"/>
      <c r="AAW188" s="984"/>
      <c r="AAX188" s="984"/>
      <c r="AAY188" s="984"/>
      <c r="AAZ188" s="984"/>
      <c r="ABA188" s="984"/>
      <c r="ABB188" s="984"/>
      <c r="ABC188" s="984"/>
      <c r="ABD188" s="984"/>
      <c r="ABE188" s="984"/>
      <c r="ABF188" s="984"/>
      <c r="ABG188" s="984"/>
      <c r="ABH188" s="984"/>
      <c r="ABI188" s="984"/>
      <c r="ABJ188" s="984"/>
      <c r="ABK188" s="984"/>
      <c r="ABL188" s="984"/>
      <c r="ABM188" s="984"/>
      <c r="ABN188" s="984"/>
      <c r="ABO188" s="984"/>
      <c r="ABP188" s="984"/>
      <c r="ABQ188" s="984"/>
      <c r="ABR188" s="984"/>
      <c r="ABS188" s="984"/>
      <c r="ABT188" s="984"/>
      <c r="ABU188" s="984"/>
      <c r="ABV188" s="984"/>
      <c r="ABW188" s="984"/>
      <c r="ABX188" s="984"/>
      <c r="ABY188" s="984"/>
      <c r="ABZ188" s="984"/>
      <c r="ACA188" s="984"/>
      <c r="ACB188" s="984"/>
      <c r="ACC188" s="984"/>
      <c r="ACD188" s="984"/>
      <c r="ACE188" s="984"/>
      <c r="ACF188" s="984"/>
      <c r="ACG188" s="984"/>
      <c r="ACH188" s="984"/>
      <c r="ACI188" s="984"/>
      <c r="ACJ188" s="984"/>
      <c r="ACK188" s="984"/>
      <c r="ACL188" s="984"/>
      <c r="ACM188" s="984"/>
      <c r="ACN188" s="984"/>
      <c r="ACO188" s="984"/>
      <c r="ACP188" s="984"/>
      <c r="ACQ188" s="984"/>
      <c r="ACR188" s="984"/>
      <c r="ACS188" s="984"/>
      <c r="ACT188" s="984"/>
      <c r="ACU188" s="984"/>
      <c r="ACV188" s="984"/>
      <c r="ACW188" s="984"/>
      <c r="ACX188" s="984"/>
      <c r="ACY188" s="984"/>
      <c r="ACZ188" s="984"/>
      <c r="ADA188" s="984"/>
      <c r="ADB188" s="984"/>
      <c r="ADC188" s="984"/>
      <c r="ADD188" s="984"/>
      <c r="ADE188" s="984"/>
      <c r="ADF188" s="984"/>
      <c r="ADG188" s="984"/>
      <c r="ADH188" s="984"/>
      <c r="ADI188" s="984"/>
      <c r="ADJ188" s="984"/>
      <c r="ADK188" s="984"/>
      <c r="ADL188" s="984"/>
      <c r="ADM188" s="984"/>
      <c r="ADN188" s="984"/>
      <c r="ADO188" s="984"/>
      <c r="ADP188" s="984"/>
      <c r="ADQ188" s="984"/>
      <c r="ADR188" s="984"/>
      <c r="ADS188" s="984"/>
      <c r="ADT188" s="984"/>
      <c r="ADU188" s="984"/>
      <c r="ADV188" s="984"/>
      <c r="ADW188" s="984"/>
      <c r="ADX188" s="984"/>
      <c r="ADY188" s="984"/>
      <c r="ADZ188" s="984"/>
      <c r="AEA188" s="984"/>
      <c r="AEB188" s="984"/>
      <c r="AEC188" s="984"/>
      <c r="AED188" s="984"/>
      <c r="AEE188" s="984"/>
      <c r="AEF188" s="984"/>
      <c r="AEG188" s="984"/>
      <c r="AEH188" s="984"/>
      <c r="AEI188" s="984"/>
      <c r="AEJ188" s="984"/>
      <c r="AEK188" s="984"/>
      <c r="AEL188" s="984"/>
      <c r="AEM188" s="984"/>
      <c r="AEN188" s="984"/>
      <c r="AEO188" s="984"/>
      <c r="AEP188" s="984"/>
      <c r="AEQ188" s="984"/>
      <c r="AER188" s="984"/>
      <c r="AES188" s="984"/>
      <c r="AET188" s="984"/>
      <c r="AEU188" s="984"/>
      <c r="AEV188" s="984"/>
      <c r="AEW188" s="984"/>
      <c r="AEX188" s="984"/>
      <c r="AEY188" s="984"/>
      <c r="AEZ188" s="984"/>
      <c r="AFA188" s="984"/>
      <c r="AFB188" s="984"/>
      <c r="AFC188" s="984"/>
      <c r="AFD188" s="984"/>
      <c r="AFE188" s="984"/>
      <c r="AFF188" s="984"/>
      <c r="AFG188" s="984"/>
      <c r="AFH188" s="984"/>
      <c r="AFI188" s="984"/>
      <c r="AFJ188" s="984"/>
      <c r="AFK188" s="984"/>
      <c r="AFL188" s="984"/>
      <c r="AFM188" s="984"/>
      <c r="AFN188" s="984"/>
      <c r="AFO188" s="984"/>
      <c r="AFP188" s="984"/>
      <c r="AFQ188" s="984"/>
      <c r="AFR188" s="984"/>
      <c r="AFS188" s="984"/>
      <c r="AFT188" s="984"/>
      <c r="AFU188" s="984"/>
      <c r="AFV188" s="984"/>
      <c r="AFW188" s="984"/>
      <c r="AFX188" s="984"/>
      <c r="AFY188" s="984"/>
      <c r="AFZ188" s="984"/>
      <c r="AGA188" s="984"/>
      <c r="AGB188" s="984"/>
      <c r="AGC188" s="984"/>
      <c r="AGD188" s="984"/>
      <c r="AGE188" s="984"/>
      <c r="AGF188" s="984"/>
      <c r="AGG188" s="984"/>
      <c r="AGH188" s="984"/>
      <c r="AGI188" s="984"/>
      <c r="AGJ188" s="984"/>
      <c r="AGK188" s="984"/>
      <c r="AGL188" s="984"/>
      <c r="AGM188" s="984"/>
      <c r="AGN188" s="984"/>
      <c r="AGO188" s="984"/>
      <c r="AGP188" s="984"/>
      <c r="AGQ188" s="984"/>
      <c r="AGR188" s="984"/>
      <c r="AGS188" s="984"/>
      <c r="AGT188" s="984"/>
      <c r="AGU188" s="984"/>
      <c r="AGV188" s="984"/>
      <c r="AGW188" s="984"/>
      <c r="AGX188" s="984"/>
      <c r="AGY188" s="984"/>
      <c r="AGZ188" s="984"/>
      <c r="AHA188" s="984"/>
      <c r="AHB188" s="984"/>
      <c r="AHC188" s="984"/>
      <c r="AHD188" s="984"/>
      <c r="AHE188" s="984"/>
      <c r="AHF188" s="984"/>
      <c r="AHG188" s="984"/>
      <c r="AHH188" s="984"/>
      <c r="AHI188" s="984"/>
      <c r="AHJ188" s="984"/>
      <c r="AHK188" s="984"/>
      <c r="AHL188" s="984"/>
      <c r="AHM188" s="984"/>
      <c r="AHN188" s="984"/>
      <c r="AHO188" s="984"/>
      <c r="AHP188" s="984"/>
      <c r="AHQ188" s="984"/>
      <c r="AHR188" s="984"/>
      <c r="AHS188" s="984"/>
      <c r="AHT188" s="984"/>
      <c r="AHU188" s="984"/>
      <c r="AHV188" s="984"/>
      <c r="AHW188" s="984"/>
      <c r="AHX188" s="984"/>
      <c r="AHY188" s="984"/>
      <c r="AHZ188" s="984"/>
      <c r="AIA188" s="984"/>
      <c r="AIB188" s="984"/>
      <c r="AIC188" s="984"/>
      <c r="AID188" s="984"/>
      <c r="AIE188" s="984"/>
      <c r="AIF188" s="984"/>
      <c r="AIG188" s="984"/>
      <c r="AIH188" s="984"/>
      <c r="AII188" s="984"/>
      <c r="AIJ188" s="984"/>
      <c r="AIK188" s="984"/>
      <c r="AIL188" s="984"/>
      <c r="AIM188" s="984"/>
      <c r="AIN188" s="984"/>
      <c r="AIO188" s="984"/>
      <c r="AIP188" s="984"/>
      <c r="AIQ188" s="984"/>
      <c r="AIR188" s="984"/>
      <c r="AIS188" s="984"/>
      <c r="AIT188" s="984"/>
      <c r="AIU188" s="984"/>
      <c r="AIV188" s="984"/>
      <c r="AIW188" s="984"/>
      <c r="AIX188" s="984"/>
      <c r="AIY188" s="984"/>
      <c r="AIZ188" s="984"/>
      <c r="AJA188" s="984"/>
      <c r="AJB188" s="984"/>
      <c r="AJC188" s="984"/>
      <c r="AJD188" s="984"/>
      <c r="AJE188" s="984"/>
      <c r="AJF188" s="984"/>
      <c r="AJG188" s="984"/>
      <c r="AJH188" s="984"/>
      <c r="AJI188" s="984"/>
      <c r="AJJ188" s="984"/>
      <c r="AJK188" s="984"/>
      <c r="AJL188" s="984"/>
      <c r="AJM188" s="984"/>
      <c r="AJN188" s="984"/>
      <c r="AJO188" s="984"/>
      <c r="AJP188" s="984"/>
      <c r="AJQ188" s="984"/>
      <c r="AJR188" s="984"/>
      <c r="AJS188" s="984"/>
      <c r="AJT188" s="984"/>
      <c r="AJU188" s="984"/>
      <c r="AJV188" s="984"/>
      <c r="AJW188" s="984"/>
      <c r="AJX188" s="984"/>
      <c r="AJY188" s="984"/>
      <c r="AJZ188" s="984"/>
      <c r="AKA188" s="984"/>
      <c r="AKB188" s="984"/>
      <c r="AKC188" s="984"/>
      <c r="AKD188" s="984"/>
      <c r="AKE188" s="984"/>
      <c r="AKF188" s="984"/>
      <c r="AKG188" s="984"/>
      <c r="AKH188" s="984"/>
      <c r="AKI188" s="984"/>
      <c r="AKJ188" s="984"/>
      <c r="AKK188" s="984"/>
      <c r="AKL188" s="984"/>
      <c r="AKM188" s="984"/>
      <c r="AKN188" s="984"/>
      <c r="AKO188" s="984"/>
      <c r="AKP188" s="984"/>
      <c r="AKQ188" s="984"/>
      <c r="AKR188" s="984"/>
      <c r="AKS188" s="984"/>
      <c r="AKT188" s="984"/>
      <c r="AKU188" s="984"/>
      <c r="AKV188" s="984"/>
      <c r="AKW188" s="984"/>
      <c r="AKX188" s="984"/>
      <c r="AKY188" s="984"/>
      <c r="AKZ188" s="984"/>
      <c r="ALA188" s="984"/>
      <c r="ALB188" s="984"/>
      <c r="ALC188" s="984"/>
      <c r="ALD188" s="984"/>
      <c r="ALE188" s="984"/>
      <c r="ALF188" s="984"/>
      <c r="ALG188" s="984"/>
      <c r="ALH188" s="984"/>
      <c r="ALI188" s="984"/>
      <c r="ALJ188" s="984"/>
      <c r="ALK188" s="984"/>
      <c r="ALL188" s="984"/>
      <c r="ALM188" s="984"/>
      <c r="ALN188" s="984"/>
      <c r="ALO188" s="984"/>
      <c r="ALP188" s="984"/>
      <c r="ALQ188" s="984"/>
      <c r="ALR188" s="984"/>
      <c r="ALS188" s="984"/>
      <c r="ALT188" s="984"/>
      <c r="ALU188" s="984"/>
      <c r="ALV188" s="984"/>
      <c r="ALW188" s="984"/>
      <c r="ALX188" s="984"/>
      <c r="ALY188" s="984"/>
      <c r="ALZ188" s="984"/>
      <c r="AMA188" s="984"/>
      <c r="AMB188" s="984"/>
      <c r="AMC188" s="984"/>
      <c r="AMD188" s="984"/>
      <c r="AME188" s="984"/>
      <c r="AMF188" s="984"/>
      <c r="AMG188" s="984"/>
      <c r="AMH188" s="984"/>
      <c r="AMI188" s="984"/>
      <c r="AMJ188" s="984"/>
      <c r="AMK188" s="984"/>
      <c r="AML188" s="984"/>
      <c r="AMM188" s="984"/>
      <c r="AMN188" s="984"/>
      <c r="AMO188" s="984"/>
      <c r="AMP188" s="984"/>
      <c r="AMQ188" s="984"/>
      <c r="AMR188" s="984"/>
      <c r="AMS188" s="984"/>
      <c r="AMT188" s="984"/>
      <c r="AMU188" s="984"/>
      <c r="AMV188" s="984"/>
      <c r="AMW188" s="984"/>
      <c r="AMX188" s="984"/>
      <c r="AMY188" s="984"/>
      <c r="AMZ188" s="984"/>
      <c r="ANA188" s="984"/>
      <c r="ANB188" s="984"/>
      <c r="ANC188" s="984"/>
      <c r="AND188" s="984"/>
      <c r="ANE188" s="984"/>
      <c r="ANF188" s="984"/>
      <c r="ANG188" s="984"/>
      <c r="ANH188" s="984"/>
      <c r="ANI188" s="984"/>
      <c r="ANJ188" s="984"/>
      <c r="ANK188" s="984"/>
      <c r="ANL188" s="984"/>
      <c r="ANM188" s="984"/>
      <c r="ANN188" s="984"/>
      <c r="ANO188" s="984"/>
      <c r="ANP188" s="984"/>
      <c r="ANQ188" s="984"/>
      <c r="ANR188" s="984"/>
      <c r="ANS188" s="984"/>
      <c r="ANT188" s="984"/>
      <c r="ANU188" s="984"/>
      <c r="ANV188" s="984"/>
      <c r="ANW188" s="984"/>
      <c r="ANX188" s="984"/>
      <c r="ANY188" s="984"/>
      <c r="ANZ188" s="984"/>
      <c r="AOA188" s="984"/>
      <c r="AOB188" s="984"/>
      <c r="AOC188" s="984"/>
      <c r="AOD188" s="984"/>
      <c r="AOE188" s="984"/>
      <c r="AOF188" s="984"/>
      <c r="AOG188" s="984"/>
      <c r="AOH188" s="984"/>
      <c r="AOI188" s="984"/>
      <c r="AOJ188" s="984"/>
      <c r="AOK188" s="984"/>
      <c r="AOL188" s="984"/>
      <c r="AOM188" s="984"/>
      <c r="AON188" s="984"/>
      <c r="AOO188" s="984"/>
      <c r="AOP188" s="984"/>
      <c r="AOQ188" s="984"/>
      <c r="AOR188" s="984"/>
      <c r="AOS188" s="984"/>
      <c r="AOT188" s="984"/>
      <c r="AOU188" s="984"/>
      <c r="AOV188" s="984"/>
      <c r="AOW188" s="984"/>
      <c r="AOX188" s="984"/>
      <c r="AOY188" s="984"/>
      <c r="AOZ188" s="984"/>
      <c r="APA188" s="984"/>
      <c r="APB188" s="984"/>
      <c r="APC188" s="984"/>
      <c r="APD188" s="984"/>
      <c r="APE188" s="984"/>
      <c r="APF188" s="984"/>
      <c r="APG188" s="984"/>
      <c r="APH188" s="984"/>
      <c r="API188" s="984"/>
      <c r="APJ188" s="984"/>
      <c r="APK188" s="984"/>
      <c r="APL188" s="984"/>
      <c r="APM188" s="984"/>
      <c r="APN188" s="984"/>
      <c r="APO188" s="984"/>
      <c r="APP188" s="984"/>
      <c r="APQ188" s="984"/>
      <c r="APR188" s="984"/>
      <c r="APS188" s="984"/>
      <c r="APT188" s="984"/>
      <c r="APU188" s="984"/>
      <c r="APV188" s="984"/>
      <c r="APW188" s="984"/>
      <c r="APX188" s="984"/>
      <c r="APY188" s="984"/>
      <c r="APZ188" s="984"/>
      <c r="AQA188" s="984"/>
      <c r="AQB188" s="984"/>
      <c r="AQC188" s="984"/>
      <c r="AQD188" s="984"/>
      <c r="AQE188" s="984"/>
      <c r="AQF188" s="984"/>
      <c r="AQG188" s="984"/>
      <c r="AQH188" s="984"/>
      <c r="AQI188" s="984"/>
      <c r="AQJ188" s="984"/>
      <c r="AQK188" s="984"/>
      <c r="AQL188" s="984"/>
      <c r="AQM188" s="984"/>
      <c r="AQN188" s="984"/>
      <c r="AQO188" s="984"/>
      <c r="AQP188" s="984"/>
      <c r="AQQ188" s="984"/>
      <c r="AQR188" s="984"/>
      <c r="AQS188" s="984"/>
      <c r="AQT188" s="984"/>
      <c r="AQU188" s="984"/>
      <c r="AQV188" s="984"/>
      <c r="AQW188" s="984"/>
      <c r="AQX188" s="984"/>
      <c r="AQY188" s="984"/>
      <c r="AQZ188" s="984"/>
      <c r="ARA188" s="984"/>
      <c r="ARB188" s="984"/>
      <c r="ARC188" s="984"/>
      <c r="ARD188" s="984"/>
      <c r="ARE188" s="984"/>
      <c r="ARF188" s="984"/>
      <c r="ARG188" s="984"/>
      <c r="ARH188" s="984"/>
      <c r="ARI188" s="984"/>
      <c r="ARJ188" s="984"/>
      <c r="ARK188" s="984"/>
      <c r="ARL188" s="984"/>
      <c r="ARM188" s="984"/>
      <c r="ARN188" s="984"/>
      <c r="ARO188" s="984"/>
      <c r="ARP188" s="984"/>
      <c r="ARQ188" s="984"/>
      <c r="ARR188" s="984"/>
      <c r="ARS188" s="984"/>
      <c r="ART188" s="984"/>
      <c r="ARU188" s="984"/>
      <c r="ARV188" s="984"/>
      <c r="ARW188" s="984"/>
      <c r="ARX188" s="984"/>
      <c r="ARY188" s="984"/>
      <c r="ARZ188" s="984"/>
      <c r="ASA188" s="984"/>
      <c r="ASB188" s="984"/>
      <c r="ASC188" s="984"/>
      <c r="ASD188" s="984"/>
      <c r="ASE188" s="984"/>
      <c r="ASF188" s="984"/>
      <c r="ASG188" s="984"/>
      <c r="ASH188" s="984"/>
      <c r="ASI188" s="984"/>
      <c r="ASJ188" s="984"/>
      <c r="ASK188" s="984"/>
      <c r="ASL188" s="984"/>
      <c r="ASM188" s="984"/>
      <c r="ASN188" s="984"/>
      <c r="ASO188" s="984"/>
      <c r="ASP188" s="984"/>
      <c r="ASQ188" s="984"/>
      <c r="ASR188" s="984"/>
      <c r="ASS188" s="984"/>
      <c r="AST188" s="984"/>
      <c r="ASU188" s="984"/>
      <c r="ASV188" s="984"/>
      <c r="ASW188" s="984"/>
      <c r="ASX188" s="984"/>
      <c r="ASY188" s="984"/>
      <c r="ASZ188" s="984"/>
      <c r="ATA188" s="984"/>
      <c r="ATB188" s="984"/>
      <c r="ATC188" s="984"/>
      <c r="ATD188" s="984"/>
      <c r="ATE188" s="984"/>
      <c r="ATF188" s="984"/>
      <c r="ATG188" s="984"/>
      <c r="ATH188" s="984"/>
      <c r="ATI188" s="984"/>
      <c r="ATJ188" s="984"/>
      <c r="ATK188" s="984"/>
      <c r="ATL188" s="984"/>
      <c r="ATM188" s="984"/>
      <c r="ATN188" s="984"/>
      <c r="ATO188" s="984"/>
      <c r="ATP188" s="984"/>
      <c r="ATQ188" s="984"/>
      <c r="ATR188" s="984"/>
      <c r="ATS188" s="984"/>
      <c r="ATT188" s="984"/>
      <c r="ATU188" s="984"/>
      <c r="ATV188" s="984"/>
      <c r="ATW188" s="984"/>
      <c r="ATX188" s="984"/>
      <c r="ATY188" s="984"/>
      <c r="ATZ188" s="984"/>
      <c r="AUA188" s="984"/>
      <c r="AUB188" s="984"/>
      <c r="AUC188" s="984"/>
      <c r="AUD188" s="984"/>
      <c r="AUE188" s="984"/>
      <c r="AUF188" s="984"/>
      <c r="AUG188" s="984"/>
      <c r="AUH188" s="984"/>
      <c r="AUI188" s="984"/>
      <c r="AUJ188" s="984"/>
      <c r="AUK188" s="984"/>
      <c r="AUL188" s="984"/>
      <c r="AUM188" s="984"/>
      <c r="AUN188" s="984"/>
      <c r="AUO188" s="984"/>
      <c r="AUP188" s="984"/>
      <c r="AUQ188" s="984"/>
      <c r="AUR188" s="984"/>
      <c r="AUS188" s="984"/>
      <c r="AUT188" s="984"/>
      <c r="AUU188" s="984"/>
      <c r="AUV188" s="984"/>
      <c r="AUW188" s="984"/>
      <c r="AUX188" s="984"/>
      <c r="AUY188" s="984"/>
      <c r="AUZ188" s="984"/>
      <c r="AVA188" s="984"/>
      <c r="AVB188" s="984"/>
      <c r="AVC188" s="984"/>
      <c r="AVD188" s="984"/>
      <c r="AVE188" s="984"/>
      <c r="AVF188" s="984"/>
      <c r="AVG188" s="984"/>
      <c r="AVH188" s="984"/>
      <c r="AVI188" s="984"/>
      <c r="AVJ188" s="984"/>
      <c r="AVK188" s="984"/>
      <c r="AVL188" s="984"/>
      <c r="AVM188" s="984"/>
      <c r="AVN188" s="984"/>
      <c r="AVO188" s="984"/>
      <c r="AVP188" s="984"/>
      <c r="AVQ188" s="984"/>
      <c r="AVR188" s="984"/>
      <c r="AVS188" s="984"/>
      <c r="AVT188" s="984"/>
      <c r="AVU188" s="984"/>
      <c r="AVV188" s="984"/>
      <c r="AVW188" s="984"/>
      <c r="AVX188" s="984"/>
      <c r="AVY188" s="984"/>
      <c r="AVZ188" s="984"/>
      <c r="AWA188" s="984"/>
      <c r="AWB188" s="984"/>
      <c r="AWC188" s="984"/>
      <c r="AWD188" s="984"/>
      <c r="AWE188" s="984"/>
      <c r="AWF188" s="984"/>
      <c r="AWG188" s="984"/>
      <c r="AWH188" s="984"/>
      <c r="AWI188" s="984"/>
      <c r="AWJ188" s="984"/>
      <c r="AWK188" s="984"/>
      <c r="AWL188" s="984"/>
      <c r="AWM188" s="984"/>
      <c r="AWN188" s="984"/>
      <c r="AWO188" s="984"/>
      <c r="AWP188" s="984"/>
      <c r="AWQ188" s="984"/>
      <c r="AWR188" s="984"/>
      <c r="AWS188" s="984"/>
      <c r="AWT188" s="984"/>
      <c r="AWU188" s="984"/>
      <c r="AWV188" s="984"/>
      <c r="AWW188" s="984"/>
      <c r="AWX188" s="984"/>
      <c r="AWY188" s="984"/>
      <c r="AWZ188" s="984"/>
      <c r="AXA188" s="984"/>
      <c r="AXB188" s="984"/>
      <c r="AXC188" s="984"/>
      <c r="AXD188" s="984"/>
      <c r="AXE188" s="984"/>
      <c r="AXF188" s="984"/>
      <c r="AXG188" s="984"/>
      <c r="AXH188" s="984"/>
      <c r="AXI188" s="984"/>
      <c r="AXJ188" s="984"/>
      <c r="AXK188" s="984"/>
      <c r="AXL188" s="984"/>
      <c r="AXM188" s="984"/>
      <c r="AXN188" s="984"/>
      <c r="AXO188" s="984"/>
      <c r="AXP188" s="984"/>
      <c r="AXQ188" s="984"/>
      <c r="AXR188" s="984"/>
      <c r="AXS188" s="984"/>
      <c r="AXT188" s="984"/>
      <c r="AXU188" s="984"/>
      <c r="AXV188" s="984"/>
      <c r="AXW188" s="984"/>
      <c r="AXX188" s="984"/>
      <c r="AXY188" s="984"/>
      <c r="AXZ188" s="984"/>
      <c r="AYA188" s="984"/>
      <c r="AYB188" s="984"/>
      <c r="AYC188" s="984"/>
      <c r="AYD188" s="984"/>
      <c r="AYE188" s="984"/>
      <c r="AYF188" s="984"/>
      <c r="AYG188" s="984"/>
      <c r="AYH188" s="984"/>
      <c r="AYI188" s="984"/>
      <c r="AYJ188" s="984"/>
      <c r="AYK188" s="984"/>
      <c r="AYL188" s="984"/>
      <c r="AYM188" s="984"/>
      <c r="AYN188" s="984"/>
      <c r="AYO188" s="984"/>
      <c r="AYP188" s="984"/>
      <c r="AYQ188" s="984"/>
      <c r="AYR188" s="984"/>
      <c r="AYS188" s="984"/>
      <c r="AYT188" s="984"/>
      <c r="AYU188" s="984"/>
      <c r="AYV188" s="984"/>
      <c r="AYW188" s="984"/>
      <c r="AYX188" s="984"/>
      <c r="AYY188" s="984"/>
      <c r="AYZ188" s="984"/>
      <c r="AZA188" s="984"/>
      <c r="AZB188" s="984"/>
      <c r="AZC188" s="984"/>
      <c r="AZD188" s="984"/>
      <c r="AZE188" s="984"/>
      <c r="AZF188" s="984"/>
      <c r="AZG188" s="984"/>
      <c r="AZH188" s="984"/>
      <c r="AZI188" s="984"/>
      <c r="AZJ188" s="984"/>
      <c r="AZK188" s="984"/>
      <c r="AZL188" s="984"/>
      <c r="AZM188" s="984"/>
      <c r="AZN188" s="984"/>
      <c r="AZO188" s="984"/>
      <c r="AZP188" s="984"/>
      <c r="AZQ188" s="984"/>
      <c r="AZR188" s="984"/>
      <c r="AZS188" s="984"/>
      <c r="AZT188" s="984"/>
      <c r="AZU188" s="984"/>
      <c r="AZV188" s="984"/>
      <c r="AZW188" s="984"/>
      <c r="AZX188" s="984"/>
      <c r="AZY188" s="984"/>
      <c r="AZZ188" s="984"/>
      <c r="BAA188" s="984"/>
      <c r="BAB188" s="984"/>
      <c r="BAC188" s="984"/>
      <c r="BAD188" s="984"/>
      <c r="BAE188" s="984"/>
      <c r="BAF188" s="984"/>
      <c r="BAG188" s="984"/>
      <c r="BAH188" s="984"/>
      <c r="BAI188" s="984"/>
      <c r="BAJ188" s="984"/>
      <c r="BAK188" s="984"/>
      <c r="BAL188" s="984"/>
      <c r="BAM188" s="984"/>
      <c r="BAN188" s="984"/>
      <c r="BAO188" s="984"/>
      <c r="BAP188" s="984"/>
      <c r="BAQ188" s="984"/>
      <c r="BAR188" s="984"/>
      <c r="BAS188" s="984"/>
      <c r="BAT188" s="984"/>
      <c r="BAU188" s="984"/>
      <c r="BAV188" s="984"/>
      <c r="BAW188" s="984"/>
      <c r="BAX188" s="984"/>
      <c r="BAY188" s="984"/>
      <c r="BAZ188" s="984"/>
      <c r="BBA188" s="984"/>
      <c r="BBB188" s="984"/>
      <c r="BBC188" s="984"/>
      <c r="BBD188" s="984"/>
      <c r="BBE188" s="984"/>
      <c r="BBF188" s="984"/>
      <c r="BBG188" s="984"/>
      <c r="BBH188" s="984"/>
      <c r="BBI188" s="984"/>
      <c r="BBJ188" s="984"/>
      <c r="BBK188" s="984"/>
      <c r="BBL188" s="984"/>
      <c r="BBM188" s="984"/>
      <c r="BBN188" s="984"/>
      <c r="BBO188" s="984"/>
      <c r="BBP188" s="984"/>
      <c r="BBQ188" s="984"/>
      <c r="BBR188" s="984"/>
      <c r="BBS188" s="984"/>
      <c r="BBT188" s="984"/>
      <c r="BBU188" s="984"/>
      <c r="BBV188" s="984"/>
      <c r="BBW188" s="984"/>
      <c r="BBX188" s="984"/>
      <c r="BBY188" s="984"/>
      <c r="BBZ188" s="984"/>
      <c r="BCA188" s="984"/>
      <c r="BCB188" s="984"/>
      <c r="BCC188" s="984"/>
      <c r="BCD188" s="984"/>
      <c r="BCE188" s="984"/>
      <c r="BCF188" s="984"/>
      <c r="BCG188" s="984"/>
      <c r="BCH188" s="984"/>
      <c r="BCI188" s="984"/>
      <c r="BCJ188" s="984"/>
      <c r="BCK188" s="984"/>
      <c r="BCL188" s="984"/>
      <c r="BCM188" s="984"/>
      <c r="BCN188" s="984"/>
      <c r="BCO188" s="984"/>
      <c r="BCP188" s="984"/>
      <c r="BCQ188" s="984"/>
      <c r="BCR188" s="984"/>
      <c r="BCS188" s="984"/>
      <c r="BCT188" s="984"/>
      <c r="BCU188" s="984"/>
      <c r="BCV188" s="984"/>
      <c r="BCW188" s="984"/>
      <c r="BCX188" s="984"/>
      <c r="BCY188" s="984"/>
      <c r="BCZ188" s="984"/>
      <c r="BDA188" s="984"/>
      <c r="BDB188" s="984"/>
      <c r="BDC188" s="984"/>
      <c r="BDD188" s="984"/>
      <c r="BDE188" s="984"/>
      <c r="BDF188" s="984"/>
      <c r="BDG188" s="984"/>
      <c r="BDH188" s="984"/>
      <c r="BDI188" s="984"/>
      <c r="BDJ188" s="984"/>
      <c r="BDK188" s="984"/>
      <c r="BDL188" s="984"/>
      <c r="BDM188" s="984"/>
      <c r="BDN188" s="984"/>
      <c r="BDO188" s="984"/>
      <c r="BDP188" s="984"/>
      <c r="BDQ188" s="984"/>
      <c r="BDR188" s="984"/>
      <c r="BDS188" s="984"/>
      <c r="BDT188" s="984"/>
      <c r="BDU188" s="984"/>
      <c r="BDV188" s="984"/>
      <c r="BDW188" s="984"/>
      <c r="BDX188" s="984"/>
      <c r="BDY188" s="984"/>
      <c r="BDZ188" s="984"/>
      <c r="BEA188" s="984"/>
      <c r="BEB188" s="984"/>
      <c r="BEC188" s="984"/>
      <c r="BED188" s="984"/>
      <c r="BEE188" s="984"/>
      <c r="BEF188" s="984"/>
      <c r="BEG188" s="984"/>
      <c r="BEH188" s="984"/>
      <c r="BEI188" s="984"/>
      <c r="BEJ188" s="984"/>
      <c r="BEK188" s="984"/>
      <c r="BEL188" s="984"/>
      <c r="BEM188" s="984"/>
      <c r="BEN188" s="984"/>
      <c r="BEO188" s="984"/>
      <c r="BEP188" s="984"/>
      <c r="BEQ188" s="984"/>
      <c r="BER188" s="984"/>
      <c r="BES188" s="984"/>
      <c r="BET188" s="984"/>
      <c r="BEU188" s="984"/>
      <c r="BEV188" s="984"/>
      <c r="BEW188" s="984"/>
      <c r="BEX188" s="984"/>
      <c r="BEY188" s="984"/>
      <c r="BEZ188" s="984"/>
      <c r="BFA188" s="984"/>
      <c r="BFB188" s="984"/>
      <c r="BFC188" s="984"/>
      <c r="BFD188" s="984"/>
      <c r="BFE188" s="984"/>
      <c r="BFF188" s="984"/>
      <c r="BFG188" s="984"/>
      <c r="BFH188" s="984"/>
      <c r="BFI188" s="984"/>
      <c r="BFJ188" s="984"/>
      <c r="BFK188" s="984"/>
      <c r="BFL188" s="984"/>
      <c r="BFM188" s="984"/>
      <c r="BFN188" s="984"/>
      <c r="BFO188" s="984"/>
      <c r="BFP188" s="984"/>
      <c r="BFQ188" s="984"/>
      <c r="BFR188" s="984"/>
      <c r="BFS188" s="984"/>
      <c r="BFT188" s="984"/>
      <c r="BFU188" s="984"/>
      <c r="BFV188" s="984"/>
      <c r="BFW188" s="984"/>
      <c r="BFX188" s="984"/>
      <c r="BFY188" s="984"/>
      <c r="BFZ188" s="984"/>
      <c r="BGA188" s="984"/>
      <c r="BGB188" s="984"/>
      <c r="BGC188" s="984"/>
      <c r="BGD188" s="984"/>
      <c r="BGE188" s="984"/>
      <c r="BGF188" s="984"/>
      <c r="BGG188" s="984"/>
      <c r="BGH188" s="984"/>
      <c r="BGI188" s="984"/>
      <c r="BGJ188" s="984"/>
      <c r="BGK188" s="984"/>
      <c r="BGL188" s="984"/>
      <c r="BGM188" s="984"/>
      <c r="BGN188" s="984"/>
      <c r="BGO188" s="984"/>
      <c r="BGP188" s="984"/>
      <c r="BGQ188" s="984"/>
      <c r="BGR188" s="984"/>
      <c r="BGS188" s="984"/>
      <c r="BGT188" s="984"/>
      <c r="BGU188" s="984"/>
      <c r="BGV188" s="984"/>
      <c r="BGW188" s="984"/>
      <c r="BGX188" s="984"/>
      <c r="BGY188" s="984"/>
      <c r="BGZ188" s="984"/>
      <c r="BHA188" s="984"/>
      <c r="BHB188" s="984"/>
      <c r="BHC188" s="984"/>
      <c r="BHD188" s="984"/>
      <c r="BHE188" s="984"/>
      <c r="BHF188" s="984"/>
      <c r="BHG188" s="984"/>
      <c r="BHH188" s="984"/>
      <c r="BHI188" s="984"/>
      <c r="BHJ188" s="984"/>
      <c r="BHK188" s="984"/>
      <c r="BHL188" s="984"/>
      <c r="BHM188" s="984"/>
      <c r="BHN188" s="984"/>
      <c r="BHO188" s="984"/>
      <c r="BHP188" s="984"/>
      <c r="BHQ188" s="984"/>
      <c r="BHR188" s="984"/>
      <c r="BHS188" s="984"/>
      <c r="BHT188" s="984"/>
      <c r="BHU188" s="984"/>
      <c r="BHV188" s="984"/>
      <c r="BHW188" s="984"/>
      <c r="BHX188" s="984"/>
      <c r="BHY188" s="984"/>
      <c r="BHZ188" s="984"/>
      <c r="BIA188" s="984"/>
      <c r="BIB188" s="984"/>
      <c r="BIC188" s="984"/>
      <c r="BID188" s="984"/>
      <c r="BIE188" s="984"/>
      <c r="BIF188" s="984"/>
      <c r="BIG188" s="984"/>
      <c r="BIH188" s="984"/>
      <c r="BII188" s="984"/>
      <c r="BIJ188" s="984"/>
      <c r="BIK188" s="984"/>
      <c r="BIL188" s="984"/>
      <c r="BIM188" s="984"/>
      <c r="BIN188" s="984"/>
      <c r="BIO188" s="984"/>
      <c r="BIP188" s="984"/>
      <c r="BIQ188" s="984"/>
      <c r="BIR188" s="984"/>
      <c r="BIS188" s="984"/>
      <c r="BIT188" s="984"/>
      <c r="BIU188" s="984"/>
      <c r="BIV188" s="984"/>
      <c r="BIW188" s="984"/>
      <c r="BIX188" s="984"/>
      <c r="BIY188" s="984"/>
      <c r="BIZ188" s="984"/>
      <c r="BJA188" s="984"/>
      <c r="BJB188" s="984"/>
      <c r="BJC188" s="984"/>
      <c r="BJD188" s="984"/>
      <c r="BJE188" s="984"/>
      <c r="BJF188" s="984"/>
      <c r="BJG188" s="984"/>
      <c r="BJH188" s="984"/>
      <c r="BJI188" s="984"/>
      <c r="BJJ188" s="984"/>
      <c r="BJK188" s="984"/>
      <c r="BJL188" s="984"/>
      <c r="BJM188" s="984"/>
      <c r="BJN188" s="984"/>
      <c r="BJO188" s="984"/>
      <c r="BJP188" s="984"/>
      <c r="BJQ188" s="984"/>
      <c r="BJR188" s="984"/>
      <c r="BJS188" s="984"/>
      <c r="BJT188" s="984"/>
      <c r="BJU188" s="984"/>
      <c r="BJV188" s="984"/>
      <c r="BJW188" s="984"/>
      <c r="BJX188" s="984"/>
      <c r="BJY188" s="984"/>
      <c r="BJZ188" s="984"/>
      <c r="BKA188" s="984"/>
      <c r="BKB188" s="984"/>
      <c r="BKC188" s="984"/>
      <c r="BKD188" s="984"/>
      <c r="BKE188" s="984"/>
      <c r="BKF188" s="984"/>
      <c r="BKG188" s="984"/>
      <c r="BKH188" s="984"/>
      <c r="BKI188" s="984"/>
      <c r="BKJ188" s="984"/>
      <c r="BKK188" s="984"/>
      <c r="BKL188" s="984"/>
      <c r="BKM188" s="984"/>
      <c r="BKN188" s="984"/>
      <c r="BKO188" s="984"/>
      <c r="BKP188" s="984"/>
      <c r="BKQ188" s="984"/>
      <c r="BKR188" s="984"/>
      <c r="BKS188" s="984"/>
      <c r="BKT188" s="984"/>
      <c r="BKU188" s="984"/>
      <c r="BKV188" s="984"/>
      <c r="BKW188" s="984"/>
      <c r="BKX188" s="984"/>
      <c r="BKY188" s="984"/>
      <c r="BKZ188" s="984"/>
      <c r="BLA188" s="984"/>
      <c r="BLB188" s="984"/>
      <c r="BLC188" s="984"/>
      <c r="BLD188" s="984"/>
      <c r="BLE188" s="984"/>
      <c r="BLF188" s="984"/>
      <c r="BLG188" s="984"/>
      <c r="BLH188" s="984"/>
      <c r="BLI188" s="984"/>
      <c r="BLJ188" s="984"/>
      <c r="BLK188" s="984"/>
      <c r="BLL188" s="984"/>
      <c r="BLM188" s="984"/>
      <c r="BLN188" s="984"/>
      <c r="BLO188" s="984"/>
      <c r="BLP188" s="984"/>
      <c r="BLQ188" s="984"/>
      <c r="BLR188" s="984"/>
      <c r="BLS188" s="984"/>
      <c r="BLT188" s="984"/>
      <c r="BLU188" s="984"/>
      <c r="BLV188" s="984"/>
      <c r="BLW188" s="984"/>
      <c r="BLX188" s="984"/>
      <c r="BLY188" s="984"/>
      <c r="BLZ188" s="984"/>
      <c r="BMA188" s="984"/>
      <c r="BMB188" s="984"/>
      <c r="BMC188" s="984"/>
      <c r="BMD188" s="984"/>
      <c r="BME188" s="984"/>
      <c r="BMF188" s="984"/>
      <c r="BMG188" s="984"/>
      <c r="BMH188" s="984"/>
      <c r="BMI188" s="984"/>
      <c r="BMJ188" s="984"/>
      <c r="BMK188" s="984"/>
      <c r="BML188" s="984"/>
      <c r="BMM188" s="984"/>
      <c r="BMN188" s="984"/>
      <c r="BMO188" s="984"/>
      <c r="BMP188" s="984"/>
      <c r="BMQ188" s="984"/>
      <c r="BMR188" s="984"/>
      <c r="BMS188" s="984"/>
      <c r="BMT188" s="984"/>
      <c r="BMU188" s="984"/>
      <c r="BMV188" s="984"/>
      <c r="BMW188" s="984"/>
      <c r="BMX188" s="984"/>
      <c r="BMY188" s="984"/>
      <c r="BMZ188" s="984"/>
      <c r="BNA188" s="984"/>
      <c r="BNB188" s="984"/>
      <c r="BNC188" s="984"/>
      <c r="BND188" s="984"/>
      <c r="BNE188" s="984"/>
      <c r="BNF188" s="984"/>
      <c r="BNG188" s="984"/>
      <c r="BNH188" s="984"/>
      <c r="BNI188" s="984"/>
      <c r="BNJ188" s="984"/>
      <c r="BNK188" s="984"/>
      <c r="BNL188" s="984"/>
      <c r="BNM188" s="984"/>
      <c r="BNN188" s="984"/>
      <c r="BNO188" s="984"/>
      <c r="BNP188" s="984"/>
      <c r="BNQ188" s="984"/>
      <c r="BNR188" s="984"/>
      <c r="BNS188" s="984"/>
      <c r="BNT188" s="984"/>
      <c r="BNU188" s="984"/>
      <c r="BNV188" s="984"/>
      <c r="BNW188" s="984"/>
      <c r="BNX188" s="984"/>
      <c r="BNY188" s="984"/>
      <c r="BNZ188" s="984"/>
      <c r="BOA188" s="984"/>
      <c r="BOB188" s="984"/>
      <c r="BOC188" s="984"/>
      <c r="BOD188" s="984"/>
      <c r="BOE188" s="984"/>
      <c r="BOF188" s="984"/>
      <c r="BOG188" s="984"/>
      <c r="BOH188" s="984"/>
      <c r="BOI188" s="984"/>
      <c r="BOJ188" s="984"/>
      <c r="BOK188" s="984"/>
      <c r="BOL188" s="984"/>
      <c r="BOM188" s="984"/>
      <c r="BON188" s="984"/>
      <c r="BOO188" s="984"/>
      <c r="BOP188" s="984"/>
      <c r="BOQ188" s="984"/>
      <c r="BOR188" s="984"/>
      <c r="BOS188" s="984"/>
      <c r="BOT188" s="984"/>
      <c r="BOU188" s="984"/>
      <c r="BOV188" s="984"/>
      <c r="BOW188" s="984"/>
      <c r="BOX188" s="984"/>
      <c r="BOY188" s="984"/>
      <c r="BOZ188" s="984"/>
      <c r="BPA188" s="984"/>
      <c r="BPB188" s="984"/>
      <c r="BPC188" s="984"/>
      <c r="BPD188" s="984"/>
      <c r="BPE188" s="984"/>
      <c r="BPF188" s="984"/>
      <c r="BPG188" s="984"/>
      <c r="BPH188" s="984"/>
      <c r="BPI188" s="984"/>
      <c r="BPJ188" s="984"/>
      <c r="BPK188" s="984"/>
      <c r="BPL188" s="984"/>
      <c r="BPM188" s="984"/>
      <c r="BPN188" s="984"/>
      <c r="BPO188" s="984"/>
      <c r="BPP188" s="984"/>
      <c r="BPQ188" s="984"/>
      <c r="BPR188" s="984"/>
      <c r="BPS188" s="984"/>
      <c r="BPT188" s="984"/>
      <c r="BPU188" s="984"/>
      <c r="BPV188" s="984"/>
      <c r="BPW188" s="984"/>
      <c r="BPX188" s="984"/>
      <c r="BPY188" s="984"/>
      <c r="BPZ188" s="984"/>
      <c r="BQA188" s="984"/>
      <c r="BQB188" s="984"/>
      <c r="BQC188" s="984"/>
      <c r="BQD188" s="984"/>
      <c r="BQE188" s="984"/>
      <c r="BQF188" s="984"/>
      <c r="BQG188" s="984"/>
      <c r="BQH188" s="984"/>
      <c r="BQI188" s="984"/>
      <c r="BQJ188" s="984"/>
      <c r="BQK188" s="984"/>
      <c r="BQL188" s="984"/>
      <c r="BQM188" s="984"/>
      <c r="BQN188" s="984"/>
      <c r="BQO188" s="984"/>
      <c r="BQP188" s="984"/>
      <c r="BQQ188" s="984"/>
      <c r="BQR188" s="984"/>
      <c r="BQS188" s="984"/>
      <c r="BQT188" s="984"/>
      <c r="BQU188" s="984"/>
      <c r="BQV188" s="984"/>
      <c r="BQW188" s="984"/>
      <c r="BQX188" s="984"/>
      <c r="BQY188" s="984"/>
      <c r="BQZ188" s="984"/>
      <c r="BRA188" s="984"/>
      <c r="BRB188" s="984"/>
      <c r="BRC188" s="984"/>
      <c r="BRD188" s="984"/>
      <c r="BRE188" s="984"/>
      <c r="BRF188" s="984"/>
      <c r="BRG188" s="984"/>
      <c r="BRH188" s="984"/>
      <c r="BRI188" s="984"/>
      <c r="BRJ188" s="984"/>
      <c r="BRK188" s="984"/>
      <c r="BRL188" s="984"/>
      <c r="BRM188" s="984"/>
      <c r="BRN188" s="984"/>
      <c r="BRO188" s="984"/>
      <c r="BRP188" s="984"/>
      <c r="BRQ188" s="984"/>
      <c r="BRR188" s="984"/>
      <c r="BRS188" s="984"/>
      <c r="BRT188" s="984"/>
      <c r="BRU188" s="984"/>
      <c r="BRV188" s="984"/>
      <c r="BRW188" s="984"/>
      <c r="BRX188" s="984"/>
      <c r="BRY188" s="984"/>
      <c r="BRZ188" s="984"/>
      <c r="BSA188" s="984"/>
      <c r="BSB188" s="984"/>
      <c r="BSC188" s="984"/>
      <c r="BSD188" s="984"/>
      <c r="BSE188" s="984"/>
      <c r="BSF188" s="984"/>
      <c r="BSG188" s="984"/>
      <c r="BSH188" s="984"/>
      <c r="BSI188" s="984"/>
      <c r="BSJ188" s="984"/>
      <c r="BSK188" s="984"/>
      <c r="BSL188" s="984"/>
      <c r="BSM188" s="984"/>
      <c r="BSN188" s="984"/>
      <c r="BSO188" s="984"/>
      <c r="BSP188" s="984"/>
      <c r="BSQ188" s="984"/>
      <c r="BSR188" s="984"/>
      <c r="BSS188" s="984"/>
      <c r="BST188" s="984"/>
      <c r="BSU188" s="984"/>
      <c r="BSV188" s="984"/>
      <c r="BSW188" s="984"/>
      <c r="BSX188" s="984"/>
      <c r="BSY188" s="984"/>
      <c r="BSZ188" s="984"/>
      <c r="BTA188" s="984"/>
      <c r="BTB188" s="984"/>
      <c r="BTC188" s="984"/>
      <c r="BTD188" s="984"/>
      <c r="BTE188" s="984"/>
      <c r="BTF188" s="984"/>
      <c r="BTG188" s="984"/>
      <c r="BTH188" s="984"/>
      <c r="BTI188" s="984"/>
      <c r="BTJ188" s="984"/>
      <c r="BTK188" s="984"/>
      <c r="BTL188" s="984"/>
      <c r="BTM188" s="984"/>
      <c r="BTN188" s="984"/>
      <c r="BTO188" s="984"/>
      <c r="BTP188" s="984"/>
      <c r="BTQ188" s="984"/>
      <c r="BTR188" s="984"/>
      <c r="BTS188" s="984"/>
      <c r="BTT188" s="984"/>
      <c r="BTU188" s="984"/>
      <c r="BTV188" s="984"/>
      <c r="BTW188" s="984"/>
      <c r="BTX188" s="984"/>
      <c r="BTY188" s="984"/>
      <c r="BTZ188" s="984"/>
      <c r="BUA188" s="984"/>
      <c r="BUB188" s="984"/>
      <c r="BUC188" s="984"/>
      <c r="BUD188" s="984"/>
      <c r="BUE188" s="984"/>
      <c r="BUF188" s="984"/>
      <c r="BUG188" s="984"/>
      <c r="BUH188" s="984"/>
      <c r="BUI188" s="984"/>
      <c r="BUJ188" s="984"/>
      <c r="BUK188" s="984"/>
      <c r="BUL188" s="984"/>
      <c r="BUM188" s="984"/>
      <c r="BUN188" s="984"/>
      <c r="BUO188" s="984"/>
      <c r="BUP188" s="984"/>
      <c r="BUQ188" s="984"/>
      <c r="BUR188" s="984"/>
      <c r="BUS188" s="984"/>
      <c r="BUT188" s="984"/>
      <c r="BUU188" s="984"/>
      <c r="BUV188" s="984"/>
      <c r="BUW188" s="984"/>
      <c r="BUX188" s="984"/>
      <c r="BUY188" s="984"/>
      <c r="BUZ188" s="984"/>
      <c r="BVA188" s="984"/>
      <c r="BVB188" s="984"/>
      <c r="BVC188" s="984"/>
      <c r="BVD188" s="984"/>
      <c r="BVE188" s="984"/>
      <c r="BVF188" s="984"/>
      <c r="BVG188" s="984"/>
      <c r="BVH188" s="984"/>
      <c r="BVI188" s="984"/>
      <c r="BVJ188" s="984"/>
      <c r="BVK188" s="984"/>
      <c r="BVL188" s="984"/>
      <c r="BVM188" s="984"/>
      <c r="BVN188" s="984"/>
      <c r="BVO188" s="984"/>
      <c r="BVP188" s="984"/>
      <c r="BVQ188" s="984"/>
      <c r="BVR188" s="984"/>
      <c r="BVS188" s="984"/>
      <c r="BVT188" s="984"/>
      <c r="BVU188" s="984"/>
      <c r="BVV188" s="984"/>
      <c r="BVW188" s="984"/>
      <c r="BVX188" s="984"/>
      <c r="BVY188" s="984"/>
      <c r="BVZ188" s="984"/>
      <c r="BWA188" s="984"/>
      <c r="BWB188" s="984"/>
      <c r="BWC188" s="984"/>
      <c r="BWD188" s="984"/>
      <c r="BWE188" s="984"/>
      <c r="BWF188" s="984"/>
      <c r="BWG188" s="984"/>
      <c r="BWH188" s="984"/>
      <c r="BWI188" s="984"/>
      <c r="BWJ188" s="984"/>
      <c r="BWK188" s="984"/>
      <c r="BWL188" s="984"/>
      <c r="BWM188" s="984"/>
      <c r="BWN188" s="984"/>
      <c r="BWO188" s="984"/>
      <c r="BWP188" s="984"/>
      <c r="BWQ188" s="984"/>
      <c r="BWR188" s="984"/>
      <c r="BWS188" s="984"/>
      <c r="BWT188" s="984"/>
      <c r="BWU188" s="984"/>
      <c r="BWV188" s="984"/>
      <c r="BWW188" s="984"/>
      <c r="BWX188" s="984"/>
      <c r="BWY188" s="984"/>
      <c r="BWZ188" s="984"/>
      <c r="BXA188" s="984"/>
      <c r="BXB188" s="984"/>
      <c r="BXC188" s="984"/>
      <c r="BXD188" s="984"/>
      <c r="BXE188" s="984"/>
      <c r="BXF188" s="984"/>
      <c r="BXG188" s="984"/>
      <c r="BXH188" s="984"/>
      <c r="BXI188" s="984"/>
      <c r="BXJ188" s="984"/>
      <c r="BXK188" s="984"/>
      <c r="BXL188" s="984"/>
      <c r="BXM188" s="984"/>
      <c r="BXN188" s="984"/>
      <c r="BXO188" s="984"/>
      <c r="BXP188" s="984"/>
      <c r="BXQ188" s="984"/>
      <c r="BXR188" s="984"/>
      <c r="BXS188" s="984"/>
      <c r="BXT188" s="984"/>
      <c r="BXU188" s="984"/>
      <c r="BXV188" s="984"/>
      <c r="BXW188" s="984"/>
      <c r="BXX188" s="984"/>
      <c r="BXY188" s="984"/>
      <c r="BXZ188" s="984"/>
      <c r="BYA188" s="984"/>
      <c r="BYB188" s="984"/>
      <c r="BYC188" s="984"/>
      <c r="BYD188" s="984"/>
      <c r="BYE188" s="984"/>
      <c r="BYF188" s="984"/>
      <c r="BYG188" s="984"/>
      <c r="BYH188" s="984"/>
      <c r="BYI188" s="984"/>
      <c r="BYJ188" s="984"/>
      <c r="BYK188" s="984"/>
      <c r="BYL188" s="984"/>
      <c r="BYM188" s="984"/>
      <c r="BYN188" s="984"/>
      <c r="BYO188" s="984"/>
      <c r="BYP188" s="984"/>
      <c r="BYQ188" s="984"/>
      <c r="BYR188" s="984"/>
      <c r="BYS188" s="984"/>
      <c r="BYT188" s="984"/>
      <c r="BYU188" s="984"/>
      <c r="BYV188" s="984"/>
      <c r="BYW188" s="984"/>
      <c r="BYX188" s="984"/>
      <c r="BYY188" s="984"/>
      <c r="BYZ188" s="984"/>
      <c r="BZA188" s="984"/>
      <c r="BZB188" s="984"/>
      <c r="BZC188" s="984"/>
      <c r="BZD188" s="984"/>
      <c r="BZE188" s="984"/>
      <c r="BZF188" s="984"/>
      <c r="BZG188" s="984"/>
      <c r="BZH188" s="984"/>
      <c r="BZI188" s="984"/>
      <c r="BZJ188" s="984"/>
      <c r="BZK188" s="984"/>
      <c r="BZL188" s="984"/>
      <c r="BZM188" s="984"/>
      <c r="BZN188" s="984"/>
      <c r="BZO188" s="984"/>
      <c r="BZP188" s="984"/>
      <c r="BZQ188" s="984"/>
      <c r="BZR188" s="984"/>
      <c r="BZS188" s="984"/>
      <c r="BZT188" s="984"/>
      <c r="BZU188" s="984"/>
      <c r="BZV188" s="984"/>
      <c r="BZW188" s="984"/>
      <c r="BZX188" s="984"/>
      <c r="BZY188" s="984"/>
      <c r="BZZ188" s="984"/>
      <c r="CAA188" s="984"/>
      <c r="CAB188" s="984"/>
      <c r="CAC188" s="984"/>
      <c r="CAD188" s="984"/>
      <c r="CAE188" s="984"/>
      <c r="CAF188" s="984"/>
      <c r="CAG188" s="984"/>
      <c r="CAH188" s="984"/>
      <c r="CAI188" s="984"/>
      <c r="CAJ188" s="984"/>
      <c r="CAK188" s="984"/>
      <c r="CAL188" s="984"/>
      <c r="CAM188" s="984"/>
      <c r="CAN188" s="984"/>
      <c r="CAO188" s="984"/>
      <c r="CAP188" s="984"/>
      <c r="CAQ188" s="984"/>
      <c r="CAR188" s="984"/>
      <c r="CAS188" s="984"/>
      <c r="CAT188" s="984"/>
      <c r="CAU188" s="984"/>
      <c r="CAV188" s="984"/>
      <c r="CAW188" s="984"/>
      <c r="CAX188" s="984"/>
      <c r="CAY188" s="984"/>
      <c r="CAZ188" s="984"/>
      <c r="CBA188" s="984"/>
      <c r="CBB188" s="984"/>
      <c r="CBC188" s="984"/>
      <c r="CBD188" s="984"/>
      <c r="CBE188" s="984"/>
      <c r="CBF188" s="984"/>
      <c r="CBG188" s="984"/>
      <c r="CBH188" s="984"/>
      <c r="CBI188" s="984"/>
      <c r="CBJ188" s="984"/>
      <c r="CBK188" s="984"/>
      <c r="CBL188" s="984"/>
      <c r="CBM188" s="984"/>
      <c r="CBN188" s="984"/>
      <c r="CBO188" s="984"/>
      <c r="CBP188" s="984"/>
      <c r="CBQ188" s="984"/>
      <c r="CBR188" s="984"/>
      <c r="CBS188" s="984"/>
      <c r="CBT188" s="984"/>
      <c r="CBU188" s="984"/>
      <c r="CBV188" s="984"/>
      <c r="CBW188" s="984"/>
      <c r="CBX188" s="984"/>
      <c r="CBY188" s="984"/>
      <c r="CBZ188" s="984"/>
      <c r="CCA188" s="984"/>
      <c r="CCB188" s="984"/>
      <c r="CCC188" s="984"/>
      <c r="CCD188" s="984"/>
      <c r="CCE188" s="984"/>
      <c r="CCF188" s="984"/>
      <c r="CCG188" s="984"/>
      <c r="CCH188" s="984"/>
      <c r="CCI188" s="984"/>
      <c r="CCJ188" s="984"/>
      <c r="CCK188" s="984"/>
      <c r="CCL188" s="984"/>
      <c r="CCM188" s="984"/>
      <c r="CCN188" s="984"/>
      <c r="CCO188" s="984"/>
      <c r="CCP188" s="984"/>
      <c r="CCQ188" s="984"/>
      <c r="CCR188" s="984"/>
      <c r="CCS188" s="984"/>
      <c r="CCT188" s="984"/>
      <c r="CCU188" s="984"/>
      <c r="CCV188" s="984"/>
      <c r="CCW188" s="984"/>
      <c r="CCX188" s="984"/>
      <c r="CCY188" s="984"/>
      <c r="CCZ188" s="984"/>
      <c r="CDA188" s="984"/>
      <c r="CDB188" s="984"/>
      <c r="CDC188" s="984"/>
      <c r="CDD188" s="984"/>
      <c r="CDE188" s="984"/>
      <c r="CDF188" s="984"/>
      <c r="CDG188" s="984"/>
      <c r="CDH188" s="984"/>
      <c r="CDI188" s="984"/>
      <c r="CDJ188" s="984"/>
      <c r="CDK188" s="984"/>
      <c r="CDL188" s="984"/>
      <c r="CDM188" s="984"/>
      <c r="CDN188" s="984"/>
      <c r="CDO188" s="984"/>
      <c r="CDP188" s="984"/>
      <c r="CDQ188" s="984"/>
      <c r="CDR188" s="984"/>
      <c r="CDS188" s="984"/>
      <c r="CDT188" s="984"/>
      <c r="CDU188" s="984"/>
      <c r="CDV188" s="984"/>
      <c r="CDW188" s="984"/>
      <c r="CDX188" s="984"/>
      <c r="CDY188" s="984"/>
      <c r="CDZ188" s="984"/>
      <c r="CEA188" s="984"/>
      <c r="CEB188" s="984"/>
      <c r="CEC188" s="984"/>
      <c r="CED188" s="984"/>
      <c r="CEE188" s="984"/>
      <c r="CEF188" s="984"/>
      <c r="CEG188" s="984"/>
      <c r="CEH188" s="984"/>
      <c r="CEI188" s="984"/>
      <c r="CEJ188" s="984"/>
      <c r="CEK188" s="984"/>
      <c r="CEL188" s="984"/>
      <c r="CEM188" s="984"/>
      <c r="CEN188" s="984"/>
      <c r="CEO188" s="984"/>
      <c r="CEP188" s="984"/>
      <c r="CEQ188" s="984"/>
      <c r="CER188" s="984"/>
      <c r="CES188" s="984"/>
      <c r="CET188" s="984"/>
      <c r="CEU188" s="984"/>
      <c r="CEV188" s="984"/>
      <c r="CEW188" s="984"/>
      <c r="CEX188" s="984"/>
      <c r="CEY188" s="984"/>
      <c r="CEZ188" s="984"/>
      <c r="CFA188" s="984"/>
      <c r="CFB188" s="984"/>
      <c r="CFC188" s="984"/>
      <c r="CFD188" s="984"/>
      <c r="CFE188" s="984"/>
      <c r="CFF188" s="984"/>
      <c r="CFG188" s="984"/>
      <c r="CFH188" s="984"/>
      <c r="CFI188" s="984"/>
      <c r="CFJ188" s="984"/>
      <c r="CFK188" s="984"/>
      <c r="CFL188" s="984"/>
      <c r="CFM188" s="984"/>
      <c r="CFN188" s="984"/>
      <c r="CFO188" s="984"/>
      <c r="CFP188" s="984"/>
      <c r="CFQ188" s="984"/>
      <c r="CFR188" s="984"/>
      <c r="CFS188" s="984"/>
      <c r="CFT188" s="984"/>
      <c r="CFU188" s="984"/>
      <c r="CFV188" s="984"/>
      <c r="CFW188" s="984"/>
      <c r="CFX188" s="984"/>
      <c r="CFY188" s="984"/>
      <c r="CFZ188" s="984"/>
      <c r="CGA188" s="984"/>
      <c r="CGB188" s="984"/>
      <c r="CGC188" s="984"/>
      <c r="CGD188" s="984"/>
      <c r="CGE188" s="984"/>
      <c r="CGF188" s="984"/>
      <c r="CGG188" s="984"/>
      <c r="CGH188" s="984"/>
      <c r="CGI188" s="984"/>
      <c r="CGJ188" s="984"/>
      <c r="CGK188" s="984"/>
      <c r="CGL188" s="984"/>
      <c r="CGM188" s="984"/>
      <c r="CGN188" s="984"/>
      <c r="CGO188" s="984"/>
      <c r="CGP188" s="984"/>
      <c r="CGQ188" s="984"/>
      <c r="CGR188" s="984"/>
      <c r="CGS188" s="984"/>
      <c r="CGT188" s="984"/>
      <c r="CGU188" s="984"/>
      <c r="CGV188" s="984"/>
      <c r="CGW188" s="984"/>
      <c r="CGX188" s="984"/>
      <c r="CGY188" s="984"/>
      <c r="CGZ188" s="984"/>
      <c r="CHA188" s="984"/>
      <c r="CHB188" s="984"/>
      <c r="CHC188" s="984"/>
      <c r="CHD188" s="984"/>
      <c r="CHE188" s="984"/>
      <c r="CHF188" s="984"/>
      <c r="CHG188" s="984"/>
      <c r="CHH188" s="984"/>
      <c r="CHI188" s="984"/>
      <c r="CHJ188" s="984"/>
      <c r="CHK188" s="984"/>
      <c r="CHL188" s="984"/>
      <c r="CHM188" s="984"/>
      <c r="CHN188" s="984"/>
      <c r="CHO188" s="984"/>
      <c r="CHP188" s="984"/>
      <c r="CHQ188" s="984"/>
      <c r="CHR188" s="984"/>
      <c r="CHS188" s="984"/>
      <c r="CHT188" s="984"/>
      <c r="CHU188" s="984"/>
      <c r="CHV188" s="984"/>
      <c r="CHW188" s="984"/>
      <c r="CHX188" s="984"/>
      <c r="CHY188" s="984"/>
      <c r="CHZ188" s="984"/>
      <c r="CIA188" s="984"/>
      <c r="CIB188" s="984"/>
      <c r="CIC188" s="984"/>
      <c r="CID188" s="984"/>
      <c r="CIE188" s="984"/>
      <c r="CIF188" s="984"/>
      <c r="CIG188" s="984"/>
      <c r="CIH188" s="984"/>
      <c r="CII188" s="984"/>
      <c r="CIJ188" s="984"/>
      <c r="CIK188" s="984"/>
      <c r="CIL188" s="984"/>
      <c r="CIM188" s="984"/>
      <c r="CIN188" s="984"/>
      <c r="CIO188" s="984"/>
      <c r="CIP188" s="984"/>
      <c r="CIQ188" s="984"/>
      <c r="CIR188" s="984"/>
      <c r="CIS188" s="984"/>
      <c r="CIT188" s="984"/>
      <c r="CIU188" s="984"/>
      <c r="CIV188" s="984"/>
      <c r="CIW188" s="984"/>
      <c r="CIX188" s="984"/>
      <c r="CIY188" s="984"/>
      <c r="CIZ188" s="984"/>
      <c r="CJA188" s="984"/>
      <c r="CJB188" s="984"/>
      <c r="CJC188" s="984"/>
      <c r="CJD188" s="984"/>
      <c r="CJE188" s="984"/>
      <c r="CJF188" s="984"/>
      <c r="CJG188" s="984"/>
      <c r="CJH188" s="984"/>
      <c r="CJI188" s="984"/>
      <c r="CJJ188" s="984"/>
      <c r="CJK188" s="984"/>
      <c r="CJL188" s="984"/>
      <c r="CJM188" s="984"/>
      <c r="CJN188" s="984"/>
      <c r="CJO188" s="984"/>
      <c r="CJP188" s="984"/>
      <c r="CJQ188" s="984"/>
      <c r="CJR188" s="984"/>
      <c r="CJS188" s="984"/>
      <c r="CJT188" s="984"/>
      <c r="CJU188" s="984"/>
      <c r="CJV188" s="984"/>
      <c r="CJW188" s="984"/>
      <c r="CJX188" s="984"/>
      <c r="CJY188" s="984"/>
      <c r="CJZ188" s="984"/>
      <c r="CKA188" s="984"/>
      <c r="CKB188" s="984"/>
      <c r="CKC188" s="984"/>
      <c r="CKD188" s="984"/>
      <c r="CKE188" s="984"/>
      <c r="CKF188" s="984"/>
      <c r="CKG188" s="984"/>
      <c r="CKH188" s="984"/>
      <c r="CKI188" s="984"/>
      <c r="CKJ188" s="984"/>
      <c r="CKK188" s="984"/>
      <c r="CKL188" s="984"/>
      <c r="CKM188" s="984"/>
      <c r="CKN188" s="984"/>
      <c r="CKO188" s="984"/>
      <c r="CKP188" s="984"/>
      <c r="CKQ188" s="984"/>
      <c r="CKR188" s="984"/>
      <c r="CKS188" s="984"/>
      <c r="CKT188" s="984"/>
      <c r="CKU188" s="984"/>
      <c r="CKV188" s="984"/>
      <c r="CKW188" s="984"/>
      <c r="CKX188" s="984"/>
      <c r="CKY188" s="984"/>
      <c r="CKZ188" s="984"/>
      <c r="CLA188" s="984"/>
      <c r="CLB188" s="984"/>
      <c r="CLC188" s="984"/>
      <c r="CLD188" s="984"/>
      <c r="CLE188" s="984"/>
      <c r="CLF188" s="984"/>
      <c r="CLG188" s="984"/>
      <c r="CLH188" s="984"/>
      <c r="CLI188" s="984"/>
      <c r="CLJ188" s="984"/>
      <c r="CLK188" s="984"/>
      <c r="CLL188" s="984"/>
      <c r="CLM188" s="984"/>
      <c r="CLN188" s="984"/>
      <c r="CLO188" s="984"/>
      <c r="CLP188" s="984"/>
      <c r="CLQ188" s="984"/>
      <c r="CLR188" s="984"/>
      <c r="CLS188" s="984"/>
      <c r="CLT188" s="984"/>
      <c r="CLU188" s="984"/>
      <c r="CLV188" s="984"/>
      <c r="CLW188" s="984"/>
      <c r="CLX188" s="984"/>
      <c r="CLY188" s="984"/>
      <c r="CLZ188" s="984"/>
      <c r="CMA188" s="984"/>
      <c r="CMB188" s="984"/>
      <c r="CMC188" s="984"/>
      <c r="CMD188" s="984"/>
      <c r="CME188" s="984"/>
      <c r="CMF188" s="984"/>
      <c r="CMG188" s="984"/>
      <c r="CMH188" s="984"/>
      <c r="CMI188" s="984"/>
      <c r="CMJ188" s="984"/>
      <c r="CMK188" s="984"/>
      <c r="CML188" s="984"/>
      <c r="CMM188" s="984"/>
      <c r="CMN188" s="984"/>
      <c r="CMO188" s="984"/>
      <c r="CMP188" s="984"/>
      <c r="CMQ188" s="984"/>
      <c r="CMR188" s="984"/>
      <c r="CMS188" s="984"/>
      <c r="CMT188" s="984"/>
      <c r="CMU188" s="984"/>
      <c r="CMV188" s="984"/>
      <c r="CMW188" s="984"/>
      <c r="CMX188" s="984"/>
      <c r="CMY188" s="984"/>
      <c r="CMZ188" s="984"/>
      <c r="CNA188" s="984"/>
      <c r="CNB188" s="984"/>
      <c r="CNC188" s="984"/>
      <c r="CND188" s="984"/>
      <c r="CNE188" s="984"/>
      <c r="CNF188" s="984"/>
      <c r="CNG188" s="984"/>
      <c r="CNH188" s="984"/>
      <c r="CNI188" s="984"/>
      <c r="CNJ188" s="984"/>
      <c r="CNK188" s="984"/>
      <c r="CNL188" s="984"/>
      <c r="CNM188" s="984"/>
      <c r="CNN188" s="984"/>
      <c r="CNO188" s="984"/>
      <c r="CNP188" s="984"/>
      <c r="CNQ188" s="984"/>
      <c r="CNR188" s="984"/>
      <c r="CNS188" s="984"/>
      <c r="CNT188" s="984"/>
      <c r="CNU188" s="984"/>
      <c r="CNV188" s="984"/>
      <c r="CNW188" s="984"/>
      <c r="CNX188" s="984"/>
      <c r="CNY188" s="984"/>
      <c r="CNZ188" s="984"/>
      <c r="COA188" s="984"/>
      <c r="COB188" s="984"/>
      <c r="COC188" s="984"/>
      <c r="COD188" s="984"/>
      <c r="COE188" s="984"/>
      <c r="COF188" s="984"/>
      <c r="COG188" s="984"/>
      <c r="COH188" s="984"/>
      <c r="COI188" s="984"/>
      <c r="COJ188" s="984"/>
      <c r="COK188" s="984"/>
      <c r="COL188" s="984"/>
      <c r="COM188" s="984"/>
      <c r="CON188" s="984"/>
      <c r="COO188" s="984"/>
      <c r="COP188" s="984"/>
      <c r="COQ188" s="984"/>
      <c r="COR188" s="984"/>
      <c r="COS188" s="984"/>
      <c r="COT188" s="984"/>
      <c r="COU188" s="984"/>
      <c r="COV188" s="984"/>
      <c r="COW188" s="984"/>
      <c r="COX188" s="984"/>
      <c r="COY188" s="984"/>
      <c r="COZ188" s="984"/>
      <c r="CPA188" s="984"/>
      <c r="CPB188" s="984"/>
      <c r="CPC188" s="984"/>
      <c r="CPD188" s="984"/>
      <c r="CPE188" s="984"/>
      <c r="CPF188" s="984"/>
      <c r="CPG188" s="984"/>
      <c r="CPH188" s="984"/>
      <c r="CPI188" s="984"/>
      <c r="CPJ188" s="984"/>
      <c r="CPK188" s="984"/>
      <c r="CPL188" s="984"/>
      <c r="CPM188" s="984"/>
      <c r="CPN188" s="984"/>
      <c r="CPO188" s="984"/>
      <c r="CPP188" s="984"/>
      <c r="CPQ188" s="984"/>
      <c r="CPR188" s="984"/>
      <c r="CPS188" s="984"/>
      <c r="CPT188" s="984"/>
      <c r="CPU188" s="984"/>
      <c r="CPV188" s="984"/>
      <c r="CPW188" s="984"/>
      <c r="CPX188" s="984"/>
      <c r="CPY188" s="984"/>
      <c r="CPZ188" s="984"/>
      <c r="CQA188" s="984"/>
      <c r="CQB188" s="984"/>
      <c r="CQC188" s="984"/>
      <c r="CQD188" s="984"/>
      <c r="CQE188" s="984"/>
      <c r="CQF188" s="984"/>
      <c r="CQG188" s="984"/>
      <c r="CQH188" s="984"/>
      <c r="CQI188" s="984"/>
      <c r="CQJ188" s="984"/>
      <c r="CQK188" s="984"/>
      <c r="CQL188" s="984"/>
      <c r="CQM188" s="984"/>
      <c r="CQN188" s="984"/>
      <c r="CQO188" s="984"/>
      <c r="CQP188" s="984"/>
      <c r="CQQ188" s="984"/>
      <c r="CQR188" s="984"/>
      <c r="CQS188" s="984"/>
      <c r="CQT188" s="984"/>
      <c r="CQU188" s="984"/>
      <c r="CQV188" s="984"/>
      <c r="CQW188" s="984"/>
      <c r="CQX188" s="984"/>
      <c r="CQY188" s="984"/>
      <c r="CQZ188" s="984"/>
      <c r="CRA188" s="984"/>
      <c r="CRB188" s="984"/>
      <c r="CRC188" s="984"/>
      <c r="CRD188" s="984"/>
      <c r="CRE188" s="984"/>
      <c r="CRF188" s="984"/>
      <c r="CRG188" s="984"/>
      <c r="CRH188" s="984"/>
      <c r="CRI188" s="984"/>
      <c r="CRJ188" s="984"/>
      <c r="CRK188" s="984"/>
      <c r="CRL188" s="984"/>
      <c r="CRM188" s="984"/>
      <c r="CRN188" s="984"/>
      <c r="CRO188" s="984"/>
      <c r="CRP188" s="984"/>
      <c r="CRQ188" s="984"/>
      <c r="CRR188" s="984"/>
      <c r="CRS188" s="984"/>
      <c r="CRT188" s="984"/>
      <c r="CRU188" s="984"/>
      <c r="CRV188" s="984"/>
      <c r="CRW188" s="984"/>
      <c r="CRX188" s="984"/>
      <c r="CRY188" s="984"/>
      <c r="CRZ188" s="984"/>
      <c r="CSA188" s="984"/>
      <c r="CSB188" s="984"/>
      <c r="CSC188" s="984"/>
      <c r="CSD188" s="984"/>
      <c r="CSE188" s="984"/>
      <c r="CSF188" s="984"/>
      <c r="CSG188" s="984"/>
      <c r="CSH188" s="984"/>
      <c r="CSI188" s="984"/>
      <c r="CSJ188" s="984"/>
      <c r="CSK188" s="984"/>
      <c r="CSL188" s="984"/>
      <c r="CSM188" s="984"/>
      <c r="CSN188" s="984"/>
      <c r="CSO188" s="984"/>
      <c r="CSP188" s="984"/>
      <c r="CSQ188" s="984"/>
      <c r="CSR188" s="984"/>
      <c r="CSS188" s="984"/>
      <c r="CST188" s="984"/>
      <c r="CSU188" s="984"/>
      <c r="CSV188" s="984"/>
      <c r="CSW188" s="984"/>
      <c r="CSX188" s="984"/>
      <c r="CSY188" s="984"/>
      <c r="CSZ188" s="984"/>
      <c r="CTA188" s="984"/>
      <c r="CTB188" s="984"/>
      <c r="CTC188" s="984"/>
      <c r="CTD188" s="984"/>
      <c r="CTE188" s="984"/>
      <c r="CTF188" s="984"/>
      <c r="CTG188" s="984"/>
      <c r="CTH188" s="984"/>
      <c r="CTI188" s="984"/>
      <c r="CTJ188" s="984"/>
      <c r="CTK188" s="984"/>
      <c r="CTL188" s="984"/>
      <c r="CTM188" s="984"/>
      <c r="CTN188" s="984"/>
      <c r="CTO188" s="984"/>
      <c r="CTP188" s="984"/>
      <c r="CTQ188" s="984"/>
      <c r="CTR188" s="984"/>
      <c r="CTS188" s="984"/>
      <c r="CTT188" s="984"/>
      <c r="CTU188" s="984"/>
      <c r="CTV188" s="984"/>
      <c r="CTW188" s="984"/>
      <c r="CTX188" s="984"/>
      <c r="CTY188" s="984"/>
      <c r="CTZ188" s="984"/>
      <c r="CUA188" s="984"/>
      <c r="CUB188" s="984"/>
      <c r="CUC188" s="984"/>
      <c r="CUD188" s="984"/>
      <c r="CUE188" s="984"/>
      <c r="CUF188" s="984"/>
      <c r="CUG188" s="984"/>
      <c r="CUH188" s="984"/>
      <c r="CUI188" s="984"/>
      <c r="CUJ188" s="984"/>
      <c r="CUK188" s="984"/>
      <c r="CUL188" s="984"/>
      <c r="CUM188" s="984"/>
      <c r="CUN188" s="984"/>
      <c r="CUO188" s="984"/>
      <c r="CUP188" s="984"/>
      <c r="CUQ188" s="984"/>
      <c r="CUR188" s="984"/>
      <c r="CUS188" s="984"/>
      <c r="CUT188" s="984"/>
      <c r="CUU188" s="984"/>
      <c r="CUV188" s="984"/>
      <c r="CUW188" s="984"/>
      <c r="CUX188" s="984"/>
      <c r="CUY188" s="984"/>
      <c r="CUZ188" s="984"/>
      <c r="CVA188" s="984"/>
      <c r="CVB188" s="984"/>
      <c r="CVC188" s="984"/>
      <c r="CVD188" s="984"/>
      <c r="CVE188" s="984"/>
      <c r="CVF188" s="984"/>
      <c r="CVG188" s="984"/>
      <c r="CVH188" s="984"/>
      <c r="CVI188" s="984"/>
      <c r="CVJ188" s="984"/>
      <c r="CVK188" s="984"/>
      <c r="CVL188" s="984"/>
      <c r="CVM188" s="984"/>
      <c r="CVN188" s="984"/>
      <c r="CVO188" s="984"/>
      <c r="CVP188" s="984"/>
      <c r="CVQ188" s="984"/>
      <c r="CVR188" s="984"/>
      <c r="CVS188" s="984"/>
      <c r="CVT188" s="984"/>
      <c r="CVU188" s="984"/>
      <c r="CVV188" s="984"/>
      <c r="CVW188" s="984"/>
      <c r="CVX188" s="984"/>
      <c r="CVY188" s="984"/>
      <c r="CVZ188" s="984"/>
      <c r="CWA188" s="984"/>
      <c r="CWB188" s="984"/>
      <c r="CWC188" s="984"/>
      <c r="CWD188" s="984"/>
      <c r="CWE188" s="984"/>
      <c r="CWF188" s="984"/>
      <c r="CWG188" s="984"/>
      <c r="CWH188" s="984"/>
      <c r="CWI188" s="984"/>
      <c r="CWJ188" s="984"/>
      <c r="CWK188" s="984"/>
      <c r="CWL188" s="984"/>
      <c r="CWM188" s="984"/>
      <c r="CWN188" s="984"/>
      <c r="CWO188" s="984"/>
      <c r="CWP188" s="984"/>
      <c r="CWQ188" s="984"/>
      <c r="CWR188" s="984"/>
      <c r="CWS188" s="984"/>
      <c r="CWT188" s="984"/>
      <c r="CWU188" s="984"/>
      <c r="CWV188" s="984"/>
      <c r="CWW188" s="984"/>
      <c r="CWX188" s="984"/>
      <c r="CWY188" s="984"/>
      <c r="CWZ188" s="984"/>
      <c r="CXA188" s="984"/>
      <c r="CXB188" s="984"/>
      <c r="CXC188" s="984"/>
      <c r="CXD188" s="984"/>
      <c r="CXE188" s="984"/>
      <c r="CXF188" s="984"/>
      <c r="CXG188" s="984"/>
      <c r="CXH188" s="984"/>
      <c r="CXI188" s="984"/>
      <c r="CXJ188" s="984"/>
      <c r="CXK188" s="984"/>
      <c r="CXL188" s="984"/>
      <c r="CXM188" s="984"/>
      <c r="CXN188" s="984"/>
      <c r="CXO188" s="984"/>
      <c r="CXP188" s="984"/>
      <c r="CXQ188" s="984"/>
      <c r="CXR188" s="984"/>
      <c r="CXS188" s="984"/>
      <c r="CXT188" s="984"/>
      <c r="CXU188" s="984"/>
      <c r="CXV188" s="984"/>
      <c r="CXW188" s="984"/>
      <c r="CXX188" s="984"/>
      <c r="CXY188" s="984"/>
      <c r="CXZ188" s="984"/>
      <c r="CYA188" s="984"/>
      <c r="CYB188" s="984"/>
      <c r="CYC188" s="984"/>
      <c r="CYD188" s="984"/>
      <c r="CYE188" s="984"/>
      <c r="CYF188" s="984"/>
      <c r="CYG188" s="984"/>
      <c r="CYH188" s="984"/>
      <c r="CYI188" s="984"/>
      <c r="CYJ188" s="984"/>
      <c r="CYK188" s="984"/>
      <c r="CYL188" s="984"/>
      <c r="CYM188" s="984"/>
      <c r="CYN188" s="984"/>
      <c r="CYO188" s="984"/>
      <c r="CYP188" s="984"/>
      <c r="CYQ188" s="984"/>
      <c r="CYR188" s="984"/>
      <c r="CYS188" s="984"/>
      <c r="CYT188" s="984"/>
      <c r="CYU188" s="984"/>
      <c r="CYV188" s="984"/>
      <c r="CYW188" s="984"/>
      <c r="CYX188" s="984"/>
      <c r="CYY188" s="984"/>
      <c r="CYZ188" s="984"/>
      <c r="CZA188" s="984"/>
      <c r="CZB188" s="984"/>
      <c r="CZC188" s="984"/>
      <c r="CZD188" s="984"/>
      <c r="CZE188" s="984"/>
      <c r="CZF188" s="984"/>
      <c r="CZG188" s="984"/>
      <c r="CZH188" s="984"/>
      <c r="CZI188" s="984"/>
      <c r="CZJ188" s="984"/>
      <c r="CZK188" s="984"/>
      <c r="CZL188" s="984"/>
      <c r="CZM188" s="984"/>
      <c r="CZN188" s="984"/>
      <c r="CZO188" s="984"/>
      <c r="CZP188" s="984"/>
      <c r="CZQ188" s="984"/>
      <c r="CZR188" s="984"/>
      <c r="CZS188" s="984"/>
      <c r="CZT188" s="984"/>
      <c r="CZU188" s="984"/>
      <c r="CZV188" s="984"/>
      <c r="CZW188" s="984"/>
      <c r="CZX188" s="984"/>
      <c r="CZY188" s="984"/>
      <c r="CZZ188" s="984"/>
      <c r="DAA188" s="984"/>
      <c r="DAB188" s="984"/>
      <c r="DAC188" s="984"/>
      <c r="DAD188" s="984"/>
      <c r="DAE188" s="984"/>
      <c r="DAF188" s="984"/>
      <c r="DAG188" s="984"/>
      <c r="DAH188" s="984"/>
      <c r="DAI188" s="984"/>
      <c r="DAJ188" s="984"/>
      <c r="DAK188" s="984"/>
      <c r="DAL188" s="984"/>
      <c r="DAM188" s="984"/>
      <c r="DAN188" s="984"/>
      <c r="DAO188" s="984"/>
      <c r="DAP188" s="984"/>
      <c r="DAQ188" s="984"/>
      <c r="DAR188" s="984"/>
      <c r="DAS188" s="984"/>
      <c r="DAT188" s="984"/>
      <c r="DAU188" s="984"/>
      <c r="DAV188" s="984"/>
      <c r="DAW188" s="984"/>
      <c r="DAX188" s="984"/>
      <c r="DAY188" s="984"/>
      <c r="DAZ188" s="984"/>
      <c r="DBA188" s="984"/>
      <c r="DBB188" s="984"/>
      <c r="DBC188" s="984"/>
      <c r="DBD188" s="984"/>
      <c r="DBE188" s="984"/>
      <c r="DBF188" s="984"/>
      <c r="DBG188" s="984"/>
      <c r="DBH188" s="984"/>
      <c r="DBI188" s="984"/>
      <c r="DBJ188" s="984"/>
      <c r="DBK188" s="984"/>
      <c r="DBL188" s="984"/>
      <c r="DBM188" s="984"/>
      <c r="DBN188" s="984"/>
      <c r="DBO188" s="984"/>
      <c r="DBP188" s="984"/>
      <c r="DBQ188" s="984"/>
      <c r="DBR188" s="984"/>
      <c r="DBS188" s="984"/>
      <c r="DBT188" s="984"/>
      <c r="DBU188" s="984"/>
      <c r="DBV188" s="984"/>
      <c r="DBW188" s="984"/>
      <c r="DBX188" s="984"/>
      <c r="DBY188" s="984"/>
      <c r="DBZ188" s="984"/>
      <c r="DCA188" s="984"/>
      <c r="DCB188" s="984"/>
      <c r="DCC188" s="984"/>
      <c r="DCD188" s="984"/>
      <c r="DCE188" s="984"/>
      <c r="DCF188" s="984"/>
      <c r="DCG188" s="984"/>
      <c r="DCH188" s="984"/>
      <c r="DCI188" s="984"/>
      <c r="DCJ188" s="984"/>
      <c r="DCK188" s="984"/>
      <c r="DCL188" s="984"/>
      <c r="DCM188" s="984"/>
      <c r="DCN188" s="984"/>
      <c r="DCO188" s="984"/>
      <c r="DCP188" s="984"/>
      <c r="DCQ188" s="984"/>
      <c r="DCR188" s="984"/>
      <c r="DCS188" s="984"/>
      <c r="DCT188" s="984"/>
      <c r="DCU188" s="984"/>
      <c r="DCV188" s="984"/>
      <c r="DCW188" s="984"/>
      <c r="DCX188" s="984"/>
      <c r="DCY188" s="984"/>
      <c r="DCZ188" s="984"/>
      <c r="DDA188" s="984"/>
      <c r="DDB188" s="984"/>
      <c r="DDC188" s="984"/>
      <c r="DDD188" s="984"/>
      <c r="DDE188" s="984"/>
      <c r="DDF188" s="984"/>
      <c r="DDG188" s="984"/>
      <c r="DDH188" s="984"/>
      <c r="DDI188" s="984"/>
      <c r="DDJ188" s="984"/>
      <c r="DDK188" s="984"/>
      <c r="DDL188" s="984"/>
      <c r="DDM188" s="984"/>
      <c r="DDN188" s="984"/>
      <c r="DDO188" s="984"/>
      <c r="DDP188" s="984"/>
      <c r="DDQ188" s="984"/>
      <c r="DDR188" s="984"/>
      <c r="DDS188" s="984"/>
      <c r="DDT188" s="984"/>
      <c r="DDU188" s="984"/>
      <c r="DDV188" s="984"/>
      <c r="DDW188" s="984"/>
      <c r="DDX188" s="984"/>
      <c r="DDY188" s="984"/>
      <c r="DDZ188" s="984"/>
      <c r="DEA188" s="984"/>
      <c r="DEB188" s="984"/>
      <c r="DEC188" s="984"/>
      <c r="DED188" s="984"/>
      <c r="DEE188" s="984"/>
      <c r="DEF188" s="984"/>
      <c r="DEG188" s="984"/>
      <c r="DEH188" s="984"/>
      <c r="DEI188" s="984"/>
      <c r="DEJ188" s="984"/>
      <c r="DEK188" s="984"/>
      <c r="DEL188" s="984"/>
      <c r="DEM188" s="984"/>
      <c r="DEN188" s="984"/>
      <c r="DEO188" s="984"/>
      <c r="DEP188" s="984"/>
      <c r="DEQ188" s="984"/>
      <c r="DER188" s="984"/>
      <c r="DES188" s="984"/>
      <c r="DET188" s="984"/>
      <c r="DEU188" s="984"/>
      <c r="DEV188" s="984"/>
      <c r="DEW188" s="984"/>
      <c r="DEX188" s="984"/>
      <c r="DEY188" s="984"/>
      <c r="DEZ188" s="984"/>
      <c r="DFA188" s="984"/>
      <c r="DFB188" s="984"/>
      <c r="DFC188" s="984"/>
      <c r="DFD188" s="984"/>
      <c r="DFE188" s="984"/>
      <c r="DFF188" s="984"/>
      <c r="DFG188" s="984"/>
      <c r="DFH188" s="984"/>
      <c r="DFI188" s="984"/>
      <c r="DFJ188" s="984"/>
      <c r="DFK188" s="984"/>
      <c r="DFL188" s="984"/>
      <c r="DFM188" s="984"/>
      <c r="DFN188" s="984"/>
      <c r="DFO188" s="984"/>
      <c r="DFP188" s="984"/>
      <c r="DFQ188" s="984"/>
      <c r="DFR188" s="984"/>
      <c r="DFS188" s="984"/>
      <c r="DFT188" s="984"/>
      <c r="DFU188" s="984"/>
      <c r="DFV188" s="984"/>
      <c r="DFW188" s="984"/>
      <c r="DFX188" s="984"/>
      <c r="DFY188" s="984"/>
      <c r="DFZ188" s="984"/>
      <c r="DGA188" s="984"/>
      <c r="DGB188" s="984"/>
      <c r="DGC188" s="984"/>
      <c r="DGD188" s="984"/>
      <c r="DGE188" s="984"/>
      <c r="DGF188" s="984"/>
      <c r="DGG188" s="984"/>
      <c r="DGH188" s="984"/>
      <c r="DGI188" s="984"/>
      <c r="DGJ188" s="984"/>
      <c r="DGK188" s="984"/>
      <c r="DGL188" s="984"/>
      <c r="DGM188" s="984"/>
      <c r="DGN188" s="984"/>
      <c r="DGO188" s="984"/>
      <c r="DGP188" s="984"/>
      <c r="DGQ188" s="984"/>
      <c r="DGR188" s="984"/>
      <c r="DGS188" s="984"/>
      <c r="DGT188" s="984"/>
      <c r="DGU188" s="984"/>
      <c r="DGV188" s="984"/>
      <c r="DGW188" s="984"/>
      <c r="DGX188" s="984"/>
      <c r="DGY188" s="984"/>
      <c r="DGZ188" s="984"/>
      <c r="DHA188" s="984"/>
      <c r="DHB188" s="984"/>
      <c r="DHC188" s="984"/>
      <c r="DHD188" s="984"/>
      <c r="DHE188" s="984"/>
      <c r="DHF188" s="984"/>
      <c r="DHG188" s="984"/>
      <c r="DHH188" s="984"/>
      <c r="DHI188" s="984"/>
      <c r="DHJ188" s="984"/>
      <c r="DHK188" s="984"/>
      <c r="DHL188" s="984"/>
      <c r="DHM188" s="984"/>
      <c r="DHN188" s="984"/>
      <c r="DHO188" s="984"/>
      <c r="DHP188" s="984"/>
      <c r="DHQ188" s="984"/>
      <c r="DHR188" s="984"/>
      <c r="DHS188" s="984"/>
      <c r="DHT188" s="984"/>
      <c r="DHU188" s="984"/>
      <c r="DHV188" s="984"/>
      <c r="DHW188" s="984"/>
      <c r="DHX188" s="984"/>
      <c r="DHY188" s="984"/>
      <c r="DHZ188" s="984"/>
      <c r="DIA188" s="984"/>
      <c r="DIB188" s="984"/>
      <c r="DIC188" s="984"/>
      <c r="DID188" s="984"/>
      <c r="DIE188" s="984"/>
      <c r="DIF188" s="984"/>
      <c r="DIG188" s="984"/>
      <c r="DIH188" s="984"/>
      <c r="DII188" s="984"/>
      <c r="DIJ188" s="984"/>
      <c r="DIK188" s="984"/>
      <c r="DIL188" s="984"/>
      <c r="DIM188" s="984"/>
      <c r="DIN188" s="984"/>
      <c r="DIO188" s="984"/>
      <c r="DIP188" s="984"/>
      <c r="DIQ188" s="984"/>
      <c r="DIR188" s="984"/>
      <c r="DIS188" s="984"/>
      <c r="DIT188" s="984"/>
      <c r="DIU188" s="984"/>
      <c r="DIV188" s="984"/>
      <c r="DIW188" s="984"/>
      <c r="DIX188" s="984"/>
      <c r="DIY188" s="984"/>
      <c r="DIZ188" s="984"/>
      <c r="DJA188" s="984"/>
      <c r="DJB188" s="984"/>
      <c r="DJC188" s="984"/>
      <c r="DJD188" s="984"/>
      <c r="DJE188" s="984"/>
      <c r="DJF188" s="984"/>
      <c r="DJG188" s="984"/>
      <c r="DJH188" s="984"/>
      <c r="DJI188" s="984"/>
      <c r="DJJ188" s="984"/>
      <c r="DJK188" s="984"/>
      <c r="DJL188" s="984"/>
      <c r="DJM188" s="984"/>
      <c r="DJN188" s="984"/>
      <c r="DJO188" s="984"/>
      <c r="DJP188" s="984"/>
      <c r="DJQ188" s="984"/>
      <c r="DJR188" s="984"/>
      <c r="DJS188" s="984"/>
      <c r="DJT188" s="984"/>
      <c r="DJU188" s="984"/>
      <c r="DJV188" s="984"/>
      <c r="DJW188" s="984"/>
      <c r="DJX188" s="984"/>
      <c r="DJY188" s="984"/>
      <c r="DJZ188" s="984"/>
      <c r="DKA188" s="984"/>
      <c r="DKB188" s="984"/>
      <c r="DKC188" s="984"/>
      <c r="DKD188" s="984"/>
      <c r="DKE188" s="984"/>
      <c r="DKF188" s="984"/>
      <c r="DKG188" s="984"/>
      <c r="DKH188" s="984"/>
      <c r="DKI188" s="984"/>
      <c r="DKJ188" s="984"/>
      <c r="DKK188" s="984"/>
      <c r="DKL188" s="984"/>
      <c r="DKM188" s="984"/>
      <c r="DKN188" s="984"/>
      <c r="DKO188" s="984"/>
      <c r="DKP188" s="984"/>
      <c r="DKQ188" s="984"/>
      <c r="DKR188" s="984"/>
      <c r="DKS188" s="984"/>
      <c r="DKT188" s="984"/>
      <c r="DKU188" s="984"/>
      <c r="DKV188" s="984"/>
      <c r="DKW188" s="984"/>
      <c r="DKX188" s="984"/>
      <c r="DKY188" s="984"/>
      <c r="DKZ188" s="984"/>
      <c r="DLA188" s="984"/>
      <c r="DLB188" s="984"/>
      <c r="DLC188" s="984"/>
      <c r="DLD188" s="984"/>
      <c r="DLE188" s="984"/>
      <c r="DLF188" s="984"/>
      <c r="DLG188" s="984"/>
      <c r="DLH188" s="984"/>
      <c r="DLI188" s="984"/>
      <c r="DLJ188" s="984"/>
      <c r="DLK188" s="984"/>
      <c r="DLL188" s="984"/>
      <c r="DLM188" s="984"/>
      <c r="DLN188" s="984"/>
      <c r="DLO188" s="984"/>
      <c r="DLP188" s="984"/>
      <c r="DLQ188" s="984"/>
      <c r="DLR188" s="984"/>
      <c r="DLS188" s="984"/>
      <c r="DLT188" s="984"/>
      <c r="DLU188" s="984"/>
      <c r="DLV188" s="984"/>
      <c r="DLW188" s="984"/>
      <c r="DLX188" s="984"/>
      <c r="DLY188" s="984"/>
      <c r="DLZ188" s="984"/>
      <c r="DMA188" s="984"/>
      <c r="DMB188" s="984"/>
      <c r="DMC188" s="984"/>
      <c r="DMD188" s="984"/>
      <c r="DME188" s="984"/>
      <c r="DMF188" s="984"/>
      <c r="DMG188" s="984"/>
      <c r="DMH188" s="984"/>
      <c r="DMI188" s="984"/>
      <c r="DMJ188" s="984"/>
      <c r="DMK188" s="984"/>
      <c r="DML188" s="984"/>
      <c r="DMM188" s="984"/>
      <c r="DMN188" s="984"/>
      <c r="DMO188" s="984"/>
      <c r="DMP188" s="984"/>
      <c r="DMQ188" s="984"/>
      <c r="DMR188" s="984"/>
      <c r="DMS188" s="984"/>
      <c r="DMT188" s="984"/>
      <c r="DMU188" s="984"/>
      <c r="DMV188" s="984"/>
      <c r="DMW188" s="984"/>
      <c r="DMX188" s="984"/>
      <c r="DMY188" s="984"/>
      <c r="DMZ188" s="984"/>
      <c r="DNA188" s="984"/>
      <c r="DNB188" s="984"/>
      <c r="DNC188" s="984"/>
      <c r="DND188" s="984"/>
      <c r="DNE188" s="984"/>
      <c r="DNF188" s="984"/>
      <c r="DNG188" s="984"/>
      <c r="DNH188" s="984"/>
      <c r="DNI188" s="984"/>
      <c r="DNJ188" s="984"/>
      <c r="DNK188" s="984"/>
      <c r="DNL188" s="984"/>
      <c r="DNM188" s="984"/>
      <c r="DNN188" s="984"/>
      <c r="DNO188" s="984"/>
      <c r="DNP188" s="984"/>
      <c r="DNQ188" s="984"/>
      <c r="DNR188" s="984"/>
      <c r="DNS188" s="984"/>
      <c r="DNT188" s="984"/>
      <c r="DNU188" s="984"/>
      <c r="DNV188" s="984"/>
      <c r="DNW188" s="984"/>
      <c r="DNX188" s="984"/>
      <c r="DNY188" s="984"/>
      <c r="DNZ188" s="984"/>
      <c r="DOA188" s="984"/>
      <c r="DOB188" s="984"/>
      <c r="DOC188" s="984"/>
      <c r="DOD188" s="984"/>
      <c r="DOE188" s="984"/>
      <c r="DOF188" s="984"/>
      <c r="DOG188" s="984"/>
      <c r="DOH188" s="984"/>
      <c r="DOI188" s="984"/>
      <c r="DOJ188" s="984"/>
      <c r="DOK188" s="984"/>
      <c r="DOL188" s="984"/>
      <c r="DOM188" s="984"/>
      <c r="DON188" s="984"/>
      <c r="DOO188" s="984"/>
      <c r="DOP188" s="984"/>
      <c r="DOQ188" s="984"/>
      <c r="DOR188" s="984"/>
      <c r="DOS188" s="984"/>
      <c r="DOT188" s="984"/>
      <c r="DOU188" s="984"/>
      <c r="DOV188" s="984"/>
      <c r="DOW188" s="984"/>
      <c r="DOX188" s="984"/>
      <c r="DOY188" s="984"/>
      <c r="DOZ188" s="984"/>
      <c r="DPA188" s="984"/>
      <c r="DPB188" s="984"/>
      <c r="DPC188" s="984"/>
      <c r="DPD188" s="984"/>
      <c r="DPE188" s="984"/>
      <c r="DPF188" s="984"/>
      <c r="DPG188" s="984"/>
      <c r="DPH188" s="984"/>
      <c r="DPI188" s="984"/>
      <c r="DPJ188" s="984"/>
      <c r="DPK188" s="984"/>
      <c r="DPL188" s="984"/>
      <c r="DPM188" s="984"/>
      <c r="DPN188" s="984"/>
      <c r="DPO188" s="984"/>
      <c r="DPP188" s="984"/>
      <c r="DPQ188" s="984"/>
      <c r="DPR188" s="984"/>
      <c r="DPS188" s="984"/>
      <c r="DPT188" s="984"/>
      <c r="DPU188" s="984"/>
      <c r="DPV188" s="984"/>
      <c r="DPW188" s="984"/>
      <c r="DPX188" s="984"/>
      <c r="DPY188" s="984"/>
      <c r="DPZ188" s="984"/>
      <c r="DQA188" s="984"/>
      <c r="DQB188" s="984"/>
      <c r="DQC188" s="984"/>
      <c r="DQD188" s="984"/>
      <c r="DQE188" s="984"/>
      <c r="DQF188" s="984"/>
      <c r="DQG188" s="984"/>
      <c r="DQH188" s="984"/>
      <c r="DQI188" s="984"/>
      <c r="DQJ188" s="984"/>
      <c r="DQK188" s="984"/>
      <c r="DQL188" s="984"/>
      <c r="DQM188" s="984"/>
      <c r="DQN188" s="984"/>
      <c r="DQO188" s="984"/>
      <c r="DQP188" s="984"/>
      <c r="DQQ188" s="984"/>
      <c r="DQR188" s="984"/>
      <c r="DQS188" s="984"/>
      <c r="DQT188" s="984"/>
      <c r="DQU188" s="984"/>
      <c r="DQV188" s="984"/>
      <c r="DQW188" s="984"/>
      <c r="DQX188" s="984"/>
      <c r="DQY188" s="984"/>
      <c r="DQZ188" s="984"/>
      <c r="DRA188" s="984"/>
      <c r="DRB188" s="984"/>
      <c r="DRC188" s="984"/>
      <c r="DRD188" s="984"/>
      <c r="DRE188" s="984"/>
      <c r="DRF188" s="984"/>
      <c r="DRG188" s="984"/>
      <c r="DRH188" s="984"/>
      <c r="DRI188" s="984"/>
      <c r="DRJ188" s="984"/>
      <c r="DRK188" s="984"/>
      <c r="DRL188" s="984"/>
      <c r="DRM188" s="984"/>
      <c r="DRN188" s="984"/>
      <c r="DRO188" s="984"/>
      <c r="DRP188" s="984"/>
      <c r="DRQ188" s="984"/>
      <c r="DRR188" s="984"/>
      <c r="DRS188" s="984"/>
      <c r="DRT188" s="984"/>
      <c r="DRU188" s="984"/>
      <c r="DRV188" s="984"/>
      <c r="DRW188" s="984"/>
      <c r="DRX188" s="984"/>
      <c r="DRY188" s="984"/>
      <c r="DRZ188" s="984"/>
      <c r="DSA188" s="984"/>
      <c r="DSB188" s="984"/>
      <c r="DSC188" s="984"/>
      <c r="DSD188" s="984"/>
      <c r="DSE188" s="984"/>
      <c r="DSF188" s="984"/>
      <c r="DSG188" s="984"/>
      <c r="DSH188" s="984"/>
      <c r="DSI188" s="984"/>
      <c r="DSJ188" s="984"/>
      <c r="DSK188" s="984"/>
      <c r="DSL188" s="984"/>
      <c r="DSM188" s="984"/>
      <c r="DSN188" s="984"/>
      <c r="DSO188" s="984"/>
      <c r="DSP188" s="984"/>
      <c r="DSQ188" s="984"/>
      <c r="DSR188" s="984"/>
      <c r="DSS188" s="984"/>
      <c r="DST188" s="984"/>
      <c r="DSU188" s="984"/>
      <c r="DSV188" s="984"/>
      <c r="DSW188" s="984"/>
      <c r="DSX188" s="984"/>
      <c r="DSY188" s="984"/>
      <c r="DSZ188" s="984"/>
      <c r="DTA188" s="984"/>
      <c r="DTB188" s="984"/>
      <c r="DTC188" s="984"/>
      <c r="DTD188" s="984"/>
      <c r="DTE188" s="984"/>
      <c r="DTF188" s="984"/>
      <c r="DTG188" s="984"/>
      <c r="DTH188" s="984"/>
      <c r="DTI188" s="984"/>
      <c r="DTJ188" s="984"/>
      <c r="DTK188" s="984"/>
      <c r="DTL188" s="984"/>
      <c r="DTM188" s="984"/>
      <c r="DTN188" s="984"/>
      <c r="DTO188" s="984"/>
      <c r="DTP188" s="984"/>
      <c r="DTQ188" s="984"/>
      <c r="DTR188" s="984"/>
      <c r="DTS188" s="984"/>
      <c r="DTT188" s="984"/>
      <c r="DTU188" s="984"/>
      <c r="DTV188" s="984"/>
      <c r="DTW188" s="984"/>
      <c r="DTX188" s="984"/>
      <c r="DTY188" s="984"/>
      <c r="DTZ188" s="984"/>
      <c r="DUA188" s="984"/>
      <c r="DUB188" s="984"/>
      <c r="DUC188" s="984"/>
      <c r="DUD188" s="984"/>
      <c r="DUE188" s="984"/>
      <c r="DUF188" s="984"/>
      <c r="DUG188" s="984"/>
      <c r="DUH188" s="984"/>
      <c r="DUI188" s="984"/>
      <c r="DUJ188" s="984"/>
      <c r="DUK188" s="984"/>
      <c r="DUL188" s="984"/>
      <c r="DUM188" s="984"/>
      <c r="DUN188" s="984"/>
      <c r="DUO188" s="984"/>
      <c r="DUP188" s="984"/>
      <c r="DUQ188" s="984"/>
      <c r="DUR188" s="984"/>
      <c r="DUS188" s="984"/>
      <c r="DUT188" s="984"/>
      <c r="DUU188" s="984"/>
      <c r="DUV188" s="984"/>
      <c r="DUW188" s="984"/>
      <c r="DUX188" s="984"/>
      <c r="DUY188" s="984"/>
      <c r="DUZ188" s="984"/>
      <c r="DVA188" s="984"/>
      <c r="DVB188" s="984"/>
      <c r="DVC188" s="984"/>
      <c r="DVD188" s="984"/>
      <c r="DVE188" s="984"/>
      <c r="DVF188" s="984"/>
      <c r="DVG188" s="984"/>
      <c r="DVH188" s="984"/>
      <c r="DVI188" s="984"/>
      <c r="DVJ188" s="984"/>
      <c r="DVK188" s="984"/>
      <c r="DVL188" s="984"/>
      <c r="DVM188" s="984"/>
      <c r="DVN188" s="984"/>
      <c r="DVO188" s="984"/>
      <c r="DVP188" s="984"/>
      <c r="DVQ188" s="984"/>
      <c r="DVR188" s="984"/>
      <c r="DVS188" s="984"/>
      <c r="DVT188" s="984"/>
      <c r="DVU188" s="984"/>
      <c r="DVV188" s="984"/>
      <c r="DVW188" s="984"/>
      <c r="DVX188" s="984"/>
      <c r="DVY188" s="984"/>
      <c r="DVZ188" s="984"/>
      <c r="DWA188" s="984"/>
      <c r="DWB188" s="984"/>
      <c r="DWC188" s="984"/>
      <c r="DWD188" s="984"/>
      <c r="DWE188" s="984"/>
      <c r="DWF188" s="984"/>
      <c r="DWG188" s="984"/>
      <c r="DWH188" s="984"/>
      <c r="DWI188" s="984"/>
      <c r="DWJ188" s="984"/>
      <c r="DWK188" s="984"/>
      <c r="DWL188" s="984"/>
      <c r="DWM188" s="984"/>
      <c r="DWN188" s="984"/>
      <c r="DWO188" s="984"/>
      <c r="DWP188" s="984"/>
      <c r="DWQ188" s="984"/>
      <c r="DWR188" s="984"/>
      <c r="DWS188" s="984"/>
      <c r="DWT188" s="984"/>
      <c r="DWU188" s="984"/>
      <c r="DWV188" s="984"/>
      <c r="DWW188" s="984"/>
      <c r="DWX188" s="984"/>
      <c r="DWY188" s="984"/>
      <c r="DWZ188" s="984"/>
      <c r="DXA188" s="984"/>
      <c r="DXB188" s="984"/>
      <c r="DXC188" s="984"/>
      <c r="DXD188" s="984"/>
      <c r="DXE188" s="984"/>
      <c r="DXF188" s="984"/>
      <c r="DXG188" s="984"/>
      <c r="DXH188" s="984"/>
      <c r="DXI188" s="984"/>
      <c r="DXJ188" s="984"/>
      <c r="DXK188" s="984"/>
      <c r="DXL188" s="984"/>
      <c r="DXM188" s="984"/>
      <c r="DXN188" s="984"/>
      <c r="DXO188" s="984"/>
      <c r="DXP188" s="984"/>
      <c r="DXQ188" s="984"/>
      <c r="DXR188" s="984"/>
      <c r="DXS188" s="984"/>
      <c r="DXT188" s="984"/>
      <c r="DXU188" s="984"/>
      <c r="DXV188" s="984"/>
      <c r="DXW188" s="984"/>
      <c r="DXX188" s="984"/>
      <c r="DXY188" s="984"/>
      <c r="DXZ188" s="984"/>
      <c r="DYA188" s="984"/>
      <c r="DYB188" s="984"/>
      <c r="DYC188" s="984"/>
      <c r="DYD188" s="984"/>
      <c r="DYE188" s="984"/>
      <c r="DYF188" s="984"/>
      <c r="DYG188" s="984"/>
      <c r="DYH188" s="984"/>
      <c r="DYI188" s="984"/>
      <c r="DYJ188" s="984"/>
      <c r="DYK188" s="984"/>
      <c r="DYL188" s="984"/>
      <c r="DYM188" s="984"/>
      <c r="DYN188" s="984"/>
      <c r="DYO188" s="984"/>
      <c r="DYP188" s="984"/>
      <c r="DYQ188" s="984"/>
      <c r="DYR188" s="984"/>
      <c r="DYS188" s="984"/>
      <c r="DYT188" s="984"/>
      <c r="DYU188" s="984"/>
      <c r="DYV188" s="984"/>
      <c r="DYW188" s="984"/>
      <c r="DYX188" s="984"/>
      <c r="DYY188" s="984"/>
      <c r="DYZ188" s="984"/>
      <c r="DZA188" s="984"/>
      <c r="DZB188" s="984"/>
      <c r="DZC188" s="984"/>
      <c r="DZD188" s="984"/>
      <c r="DZE188" s="984"/>
      <c r="DZF188" s="984"/>
      <c r="DZG188" s="984"/>
      <c r="DZH188" s="984"/>
      <c r="DZI188" s="984"/>
      <c r="DZJ188" s="984"/>
      <c r="DZK188" s="984"/>
      <c r="DZL188" s="984"/>
      <c r="DZM188" s="984"/>
      <c r="DZN188" s="984"/>
      <c r="DZO188" s="984"/>
      <c r="DZP188" s="984"/>
      <c r="DZQ188" s="984"/>
      <c r="DZR188" s="984"/>
      <c r="DZS188" s="984"/>
      <c r="DZT188" s="984"/>
      <c r="DZU188" s="984"/>
      <c r="DZV188" s="984"/>
      <c r="DZW188" s="984"/>
      <c r="DZX188" s="984"/>
      <c r="DZY188" s="984"/>
      <c r="DZZ188" s="984"/>
      <c r="EAA188" s="984"/>
      <c r="EAB188" s="984"/>
      <c r="EAC188" s="984"/>
      <c r="EAD188" s="984"/>
      <c r="EAE188" s="984"/>
      <c r="EAF188" s="984"/>
      <c r="EAG188" s="984"/>
      <c r="EAH188" s="984"/>
      <c r="EAI188" s="984"/>
      <c r="EAJ188" s="984"/>
      <c r="EAK188" s="984"/>
      <c r="EAL188" s="984"/>
      <c r="EAM188" s="984"/>
      <c r="EAN188" s="984"/>
      <c r="EAO188" s="984"/>
      <c r="EAP188" s="984"/>
      <c r="EAQ188" s="984"/>
      <c r="EAR188" s="984"/>
      <c r="EAS188" s="984"/>
      <c r="EAT188" s="984"/>
      <c r="EAU188" s="984"/>
      <c r="EAV188" s="984"/>
      <c r="EAW188" s="984"/>
      <c r="EAX188" s="984"/>
      <c r="EAY188" s="984"/>
      <c r="EAZ188" s="984"/>
      <c r="EBA188" s="984"/>
      <c r="EBB188" s="984"/>
      <c r="EBC188" s="984"/>
      <c r="EBD188" s="984"/>
      <c r="EBE188" s="984"/>
      <c r="EBF188" s="984"/>
      <c r="EBG188" s="984"/>
      <c r="EBH188" s="984"/>
      <c r="EBI188" s="984"/>
      <c r="EBJ188" s="984"/>
      <c r="EBK188" s="984"/>
      <c r="EBL188" s="984"/>
      <c r="EBM188" s="984"/>
      <c r="EBN188" s="984"/>
      <c r="EBO188" s="984"/>
      <c r="EBP188" s="984"/>
      <c r="EBQ188" s="984"/>
      <c r="EBR188" s="984"/>
      <c r="EBS188" s="984"/>
      <c r="EBT188" s="984"/>
      <c r="EBU188" s="984"/>
      <c r="EBV188" s="984"/>
      <c r="EBW188" s="984"/>
      <c r="EBX188" s="984"/>
      <c r="EBY188" s="984"/>
      <c r="EBZ188" s="984"/>
      <c r="ECA188" s="984"/>
      <c r="ECB188" s="984"/>
      <c r="ECC188" s="984"/>
      <c r="ECD188" s="984"/>
      <c r="ECE188" s="984"/>
      <c r="ECF188" s="984"/>
      <c r="ECG188" s="984"/>
      <c r="ECH188" s="984"/>
      <c r="ECI188" s="984"/>
      <c r="ECJ188" s="984"/>
      <c r="ECK188" s="984"/>
      <c r="ECL188" s="984"/>
      <c r="ECM188" s="984"/>
      <c r="ECN188" s="984"/>
      <c r="ECO188" s="984"/>
      <c r="ECP188" s="984"/>
      <c r="ECQ188" s="984"/>
      <c r="ECR188" s="984"/>
      <c r="ECS188" s="984"/>
      <c r="ECT188" s="984"/>
      <c r="ECU188" s="984"/>
      <c r="ECV188" s="984"/>
      <c r="ECW188" s="984"/>
      <c r="ECX188" s="984"/>
      <c r="ECY188" s="984"/>
      <c r="ECZ188" s="984"/>
      <c r="EDA188" s="984"/>
      <c r="EDB188" s="984"/>
      <c r="EDC188" s="984"/>
      <c r="EDD188" s="984"/>
      <c r="EDE188" s="984"/>
      <c r="EDF188" s="984"/>
      <c r="EDG188" s="984"/>
      <c r="EDH188" s="984"/>
      <c r="EDI188" s="984"/>
      <c r="EDJ188" s="984"/>
      <c r="EDK188" s="984"/>
      <c r="EDL188" s="984"/>
      <c r="EDM188" s="984"/>
      <c r="EDN188" s="984"/>
      <c r="EDO188" s="984"/>
      <c r="EDP188" s="984"/>
      <c r="EDQ188" s="984"/>
      <c r="EDR188" s="984"/>
      <c r="EDS188" s="984"/>
      <c r="EDT188" s="984"/>
      <c r="EDU188" s="984"/>
      <c r="EDV188" s="984"/>
      <c r="EDW188" s="984"/>
      <c r="EDX188" s="984"/>
      <c r="EDY188" s="984"/>
      <c r="EDZ188" s="984"/>
      <c r="EEA188" s="984"/>
      <c r="EEB188" s="984"/>
      <c r="EEC188" s="984"/>
      <c r="EED188" s="984"/>
      <c r="EEE188" s="984"/>
      <c r="EEF188" s="984"/>
      <c r="EEG188" s="984"/>
      <c r="EEH188" s="984"/>
      <c r="EEI188" s="984"/>
      <c r="EEJ188" s="984"/>
      <c r="EEK188" s="984"/>
      <c r="EEL188" s="984"/>
      <c r="EEM188" s="984"/>
      <c r="EEN188" s="984"/>
      <c r="EEO188" s="984"/>
      <c r="EEP188" s="984"/>
      <c r="EEQ188" s="984"/>
      <c r="EER188" s="984"/>
      <c r="EES188" s="984"/>
      <c r="EET188" s="984"/>
      <c r="EEU188" s="984"/>
      <c r="EEV188" s="984"/>
      <c r="EEW188" s="984"/>
      <c r="EEX188" s="984"/>
      <c r="EEY188" s="984"/>
      <c r="EEZ188" s="984"/>
      <c r="EFA188" s="984"/>
      <c r="EFB188" s="984"/>
      <c r="EFC188" s="984"/>
      <c r="EFD188" s="984"/>
      <c r="EFE188" s="984"/>
      <c r="EFF188" s="984"/>
      <c r="EFG188" s="984"/>
      <c r="EFH188" s="984"/>
      <c r="EFI188" s="984"/>
      <c r="EFJ188" s="984"/>
      <c r="EFK188" s="984"/>
      <c r="EFL188" s="984"/>
      <c r="EFM188" s="984"/>
      <c r="EFN188" s="984"/>
      <c r="EFO188" s="984"/>
      <c r="EFP188" s="984"/>
      <c r="EFQ188" s="984"/>
      <c r="EFR188" s="984"/>
      <c r="EFS188" s="984"/>
      <c r="EFT188" s="984"/>
      <c r="EFU188" s="984"/>
      <c r="EFV188" s="984"/>
      <c r="EFW188" s="984"/>
      <c r="EFX188" s="984"/>
      <c r="EFY188" s="984"/>
      <c r="EFZ188" s="984"/>
      <c r="EGA188" s="984"/>
      <c r="EGB188" s="984"/>
      <c r="EGC188" s="984"/>
      <c r="EGD188" s="984"/>
      <c r="EGE188" s="984"/>
      <c r="EGF188" s="984"/>
      <c r="EGG188" s="984"/>
      <c r="EGH188" s="984"/>
      <c r="EGI188" s="984"/>
      <c r="EGJ188" s="984"/>
      <c r="EGK188" s="984"/>
      <c r="EGL188" s="984"/>
      <c r="EGM188" s="984"/>
      <c r="EGN188" s="984"/>
      <c r="EGO188" s="984"/>
      <c r="EGP188" s="984"/>
      <c r="EGQ188" s="984"/>
      <c r="EGR188" s="984"/>
      <c r="EGS188" s="984"/>
      <c r="EGT188" s="984"/>
      <c r="EGU188" s="984"/>
      <c r="EGV188" s="984"/>
      <c r="EGW188" s="984"/>
      <c r="EGX188" s="984"/>
      <c r="EGY188" s="984"/>
      <c r="EGZ188" s="984"/>
      <c r="EHA188" s="984"/>
      <c r="EHB188" s="984"/>
      <c r="EHC188" s="984"/>
      <c r="EHD188" s="984"/>
      <c r="EHE188" s="984"/>
      <c r="EHF188" s="984"/>
      <c r="EHG188" s="984"/>
      <c r="EHH188" s="984"/>
      <c r="EHI188" s="984"/>
      <c r="EHJ188" s="984"/>
      <c r="EHK188" s="984"/>
      <c r="EHL188" s="984"/>
      <c r="EHM188" s="984"/>
      <c r="EHN188" s="984"/>
      <c r="EHO188" s="984"/>
      <c r="EHP188" s="984"/>
      <c r="EHQ188" s="984"/>
      <c r="EHR188" s="984"/>
      <c r="EHS188" s="984"/>
      <c r="EHT188" s="984"/>
      <c r="EHU188" s="984"/>
      <c r="EHV188" s="984"/>
      <c r="EHW188" s="984"/>
      <c r="EHX188" s="984"/>
      <c r="EHY188" s="984"/>
      <c r="EHZ188" s="984"/>
      <c r="EIA188" s="984"/>
      <c r="EIB188" s="984"/>
      <c r="EIC188" s="984"/>
      <c r="EID188" s="984"/>
      <c r="EIE188" s="984"/>
      <c r="EIF188" s="984"/>
      <c r="EIG188" s="984"/>
      <c r="EIH188" s="984"/>
      <c r="EII188" s="984"/>
      <c r="EIJ188" s="984"/>
      <c r="EIK188" s="984"/>
      <c r="EIL188" s="984"/>
      <c r="EIM188" s="984"/>
      <c r="EIN188" s="984"/>
      <c r="EIO188" s="984"/>
      <c r="EIP188" s="984"/>
      <c r="EIQ188" s="984"/>
      <c r="EIR188" s="984"/>
      <c r="EIS188" s="984"/>
      <c r="EIT188" s="984"/>
      <c r="EIU188" s="984"/>
      <c r="EIV188" s="984"/>
      <c r="EIW188" s="984"/>
      <c r="EIX188" s="984"/>
      <c r="EIY188" s="984"/>
      <c r="EIZ188" s="984"/>
      <c r="EJA188" s="984"/>
      <c r="EJB188" s="984"/>
      <c r="EJC188" s="984"/>
      <c r="EJD188" s="984"/>
      <c r="EJE188" s="984"/>
      <c r="EJF188" s="984"/>
      <c r="EJG188" s="984"/>
      <c r="EJH188" s="984"/>
      <c r="EJI188" s="984"/>
      <c r="EJJ188" s="984"/>
      <c r="EJK188" s="984"/>
      <c r="EJL188" s="984"/>
      <c r="EJM188" s="984"/>
      <c r="EJN188" s="984"/>
      <c r="EJO188" s="984"/>
      <c r="EJP188" s="984"/>
      <c r="EJQ188" s="984"/>
      <c r="EJR188" s="984"/>
      <c r="EJS188" s="984"/>
      <c r="EJT188" s="984"/>
      <c r="EJU188" s="984"/>
      <c r="EJV188" s="984"/>
      <c r="EJW188" s="984"/>
      <c r="EJX188" s="984"/>
      <c r="EJY188" s="984"/>
      <c r="EJZ188" s="984"/>
      <c r="EKA188" s="984"/>
      <c r="EKB188" s="984"/>
      <c r="EKC188" s="984"/>
      <c r="EKD188" s="984"/>
      <c r="EKE188" s="984"/>
      <c r="EKF188" s="984"/>
      <c r="EKG188" s="984"/>
      <c r="EKH188" s="984"/>
      <c r="EKI188" s="984"/>
      <c r="EKJ188" s="984"/>
      <c r="EKK188" s="984"/>
      <c r="EKL188" s="984"/>
      <c r="EKM188" s="984"/>
      <c r="EKN188" s="984"/>
      <c r="EKO188" s="984"/>
      <c r="EKP188" s="984"/>
      <c r="EKQ188" s="984"/>
      <c r="EKR188" s="984"/>
      <c r="EKS188" s="984"/>
      <c r="EKT188" s="984"/>
      <c r="EKU188" s="984"/>
      <c r="EKV188" s="984"/>
      <c r="EKW188" s="984"/>
      <c r="EKX188" s="984"/>
      <c r="EKY188" s="984"/>
      <c r="EKZ188" s="984"/>
      <c r="ELA188" s="984"/>
      <c r="ELB188" s="984"/>
      <c r="ELC188" s="984"/>
      <c r="ELD188" s="984"/>
      <c r="ELE188" s="984"/>
      <c r="ELF188" s="984"/>
      <c r="ELG188" s="984"/>
      <c r="ELH188" s="984"/>
      <c r="ELI188" s="984"/>
      <c r="ELJ188" s="984"/>
      <c r="ELK188" s="984"/>
      <c r="ELL188" s="984"/>
      <c r="ELM188" s="984"/>
      <c r="ELN188" s="984"/>
      <c r="ELO188" s="984"/>
      <c r="ELP188" s="984"/>
      <c r="ELQ188" s="984"/>
      <c r="ELR188" s="984"/>
      <c r="ELS188" s="984"/>
      <c r="ELT188" s="984"/>
      <c r="ELU188" s="984"/>
      <c r="ELV188" s="984"/>
      <c r="ELW188" s="984"/>
      <c r="ELX188" s="984"/>
      <c r="ELY188" s="984"/>
      <c r="ELZ188" s="984"/>
      <c r="EMA188" s="984"/>
      <c r="EMB188" s="984"/>
      <c r="EMC188" s="984"/>
      <c r="EMD188" s="984"/>
      <c r="EME188" s="984"/>
      <c r="EMF188" s="984"/>
      <c r="EMG188" s="984"/>
      <c r="EMH188" s="984"/>
      <c r="EMI188" s="984"/>
      <c r="EMJ188" s="984"/>
      <c r="EMK188" s="984"/>
      <c r="EML188" s="984"/>
      <c r="EMM188" s="984"/>
      <c r="EMN188" s="984"/>
      <c r="EMO188" s="984"/>
      <c r="EMP188" s="984"/>
      <c r="EMQ188" s="984"/>
      <c r="EMR188" s="984"/>
      <c r="EMS188" s="984"/>
      <c r="EMT188" s="984"/>
      <c r="EMU188" s="984"/>
      <c r="EMV188" s="984"/>
      <c r="EMW188" s="984"/>
      <c r="EMX188" s="984"/>
      <c r="EMY188" s="984"/>
      <c r="EMZ188" s="984"/>
      <c r="ENA188" s="984"/>
      <c r="ENB188" s="984"/>
      <c r="ENC188" s="984"/>
      <c r="END188" s="984"/>
      <c r="ENE188" s="984"/>
      <c r="ENF188" s="984"/>
      <c r="ENG188" s="984"/>
      <c r="ENH188" s="984"/>
      <c r="ENI188" s="984"/>
      <c r="ENJ188" s="984"/>
      <c r="ENK188" s="984"/>
      <c r="ENL188" s="984"/>
      <c r="ENM188" s="984"/>
      <c r="ENN188" s="984"/>
      <c r="ENO188" s="984"/>
      <c r="ENP188" s="984"/>
      <c r="ENQ188" s="984"/>
      <c r="ENR188" s="984"/>
      <c r="ENS188" s="984"/>
      <c r="ENT188" s="984"/>
      <c r="ENU188" s="984"/>
      <c r="ENV188" s="984"/>
      <c r="ENW188" s="984"/>
      <c r="ENX188" s="984"/>
      <c r="ENY188" s="984"/>
      <c r="ENZ188" s="984"/>
      <c r="EOA188" s="984"/>
      <c r="EOB188" s="984"/>
      <c r="EOC188" s="984"/>
      <c r="EOD188" s="984"/>
      <c r="EOE188" s="984"/>
      <c r="EOF188" s="984"/>
      <c r="EOG188" s="984"/>
      <c r="EOH188" s="984"/>
      <c r="EOI188" s="984"/>
      <c r="EOJ188" s="984"/>
      <c r="EOK188" s="984"/>
      <c r="EOL188" s="984"/>
      <c r="EOM188" s="984"/>
      <c r="EON188" s="984"/>
      <c r="EOO188" s="984"/>
      <c r="EOP188" s="984"/>
      <c r="EOQ188" s="984"/>
      <c r="EOR188" s="984"/>
      <c r="EOS188" s="984"/>
      <c r="EOT188" s="984"/>
      <c r="EOU188" s="984"/>
      <c r="EOV188" s="984"/>
      <c r="EOW188" s="984"/>
      <c r="EOX188" s="984"/>
      <c r="EOY188" s="984"/>
      <c r="EOZ188" s="984"/>
      <c r="EPA188" s="984"/>
      <c r="EPB188" s="984"/>
      <c r="EPC188" s="984"/>
      <c r="EPD188" s="984"/>
      <c r="EPE188" s="984"/>
      <c r="EPF188" s="984"/>
      <c r="EPG188" s="984"/>
      <c r="EPH188" s="984"/>
      <c r="EPI188" s="984"/>
      <c r="EPJ188" s="984"/>
      <c r="EPK188" s="984"/>
      <c r="EPL188" s="984"/>
      <c r="EPM188" s="984"/>
      <c r="EPN188" s="984"/>
      <c r="EPO188" s="984"/>
      <c r="EPP188" s="984"/>
      <c r="EPQ188" s="984"/>
      <c r="EPR188" s="984"/>
      <c r="EPS188" s="984"/>
      <c r="EPT188" s="984"/>
      <c r="EPU188" s="984"/>
      <c r="EPV188" s="984"/>
      <c r="EPW188" s="984"/>
      <c r="EPX188" s="984"/>
      <c r="EPY188" s="984"/>
      <c r="EPZ188" s="984"/>
      <c r="EQA188" s="984"/>
      <c r="EQB188" s="984"/>
      <c r="EQC188" s="984"/>
      <c r="EQD188" s="984"/>
      <c r="EQE188" s="984"/>
      <c r="EQF188" s="984"/>
      <c r="EQG188" s="984"/>
      <c r="EQH188" s="984"/>
      <c r="EQI188" s="984"/>
      <c r="EQJ188" s="984"/>
      <c r="EQK188" s="984"/>
      <c r="EQL188" s="984"/>
      <c r="EQM188" s="984"/>
      <c r="EQN188" s="984"/>
      <c r="EQO188" s="984"/>
      <c r="EQP188" s="984"/>
      <c r="EQQ188" s="984"/>
      <c r="EQR188" s="984"/>
      <c r="EQS188" s="984"/>
      <c r="EQT188" s="984"/>
      <c r="EQU188" s="984"/>
      <c r="EQV188" s="984"/>
      <c r="EQW188" s="984"/>
      <c r="EQX188" s="984"/>
      <c r="EQY188" s="984"/>
      <c r="EQZ188" s="984"/>
      <c r="ERA188" s="984"/>
      <c r="ERB188" s="984"/>
      <c r="ERC188" s="984"/>
      <c r="ERD188" s="984"/>
      <c r="ERE188" s="984"/>
      <c r="ERF188" s="984"/>
      <c r="ERG188" s="984"/>
      <c r="ERH188" s="984"/>
      <c r="ERI188" s="984"/>
      <c r="ERJ188" s="984"/>
      <c r="ERK188" s="984"/>
      <c r="ERL188" s="984"/>
      <c r="ERM188" s="984"/>
      <c r="ERN188" s="984"/>
      <c r="ERO188" s="984"/>
      <c r="ERP188" s="984"/>
      <c r="ERQ188" s="984"/>
      <c r="ERR188" s="984"/>
      <c r="ERS188" s="984"/>
      <c r="ERT188" s="984"/>
      <c r="ERU188" s="984"/>
      <c r="ERV188" s="984"/>
      <c r="ERW188" s="984"/>
      <c r="ERX188" s="984"/>
      <c r="ERY188" s="984"/>
      <c r="ERZ188" s="984"/>
      <c r="ESA188" s="984"/>
      <c r="ESB188" s="984"/>
      <c r="ESC188" s="984"/>
      <c r="ESD188" s="984"/>
      <c r="ESE188" s="984"/>
      <c r="ESF188" s="984"/>
      <c r="ESG188" s="984"/>
      <c r="ESH188" s="984"/>
      <c r="ESI188" s="984"/>
      <c r="ESJ188" s="984"/>
      <c r="ESK188" s="984"/>
      <c r="ESL188" s="984"/>
      <c r="ESM188" s="984"/>
      <c r="ESN188" s="984"/>
      <c r="ESO188" s="984"/>
      <c r="ESP188" s="984"/>
      <c r="ESQ188" s="984"/>
      <c r="ESR188" s="984"/>
      <c r="ESS188" s="984"/>
      <c r="EST188" s="984"/>
      <c r="ESU188" s="984"/>
      <c r="ESV188" s="984"/>
      <c r="ESW188" s="984"/>
      <c r="ESX188" s="984"/>
      <c r="ESY188" s="984"/>
      <c r="ESZ188" s="984"/>
      <c r="ETA188" s="984"/>
      <c r="ETB188" s="984"/>
      <c r="ETC188" s="984"/>
      <c r="ETD188" s="984"/>
      <c r="ETE188" s="984"/>
      <c r="ETF188" s="984"/>
      <c r="ETG188" s="984"/>
      <c r="ETH188" s="984"/>
      <c r="ETI188" s="984"/>
      <c r="ETJ188" s="984"/>
      <c r="ETK188" s="984"/>
      <c r="ETL188" s="984"/>
      <c r="ETM188" s="984"/>
      <c r="ETN188" s="984"/>
      <c r="ETO188" s="984"/>
      <c r="ETP188" s="984"/>
      <c r="ETQ188" s="984"/>
      <c r="ETR188" s="984"/>
      <c r="ETS188" s="984"/>
      <c r="ETT188" s="984"/>
      <c r="ETU188" s="984"/>
      <c r="ETV188" s="984"/>
      <c r="ETW188" s="984"/>
      <c r="ETX188" s="984"/>
      <c r="ETY188" s="984"/>
      <c r="ETZ188" s="984"/>
      <c r="EUA188" s="984"/>
      <c r="EUB188" s="984"/>
      <c r="EUC188" s="984"/>
      <c r="EUD188" s="984"/>
      <c r="EUE188" s="984"/>
      <c r="EUF188" s="984"/>
      <c r="EUG188" s="984"/>
      <c r="EUH188" s="984"/>
      <c r="EUI188" s="984"/>
      <c r="EUJ188" s="984"/>
      <c r="EUK188" s="984"/>
      <c r="EUL188" s="984"/>
      <c r="EUM188" s="984"/>
      <c r="EUN188" s="984"/>
      <c r="EUO188" s="984"/>
      <c r="EUP188" s="984"/>
      <c r="EUQ188" s="984"/>
      <c r="EUR188" s="984"/>
      <c r="EUS188" s="984"/>
      <c r="EUT188" s="984"/>
      <c r="EUU188" s="984"/>
      <c r="EUV188" s="984"/>
      <c r="EUW188" s="984"/>
      <c r="EUX188" s="984"/>
      <c r="EUY188" s="984"/>
      <c r="EUZ188" s="984"/>
      <c r="EVA188" s="984"/>
      <c r="EVB188" s="984"/>
      <c r="EVC188" s="984"/>
      <c r="EVD188" s="984"/>
      <c r="EVE188" s="984"/>
      <c r="EVF188" s="984"/>
      <c r="EVG188" s="984"/>
      <c r="EVH188" s="984"/>
      <c r="EVI188" s="984"/>
      <c r="EVJ188" s="984"/>
      <c r="EVK188" s="984"/>
      <c r="EVL188" s="984"/>
      <c r="EVM188" s="984"/>
      <c r="EVN188" s="984"/>
      <c r="EVO188" s="984"/>
      <c r="EVP188" s="984"/>
      <c r="EVQ188" s="984"/>
      <c r="EVR188" s="984"/>
      <c r="EVS188" s="984"/>
      <c r="EVT188" s="984"/>
      <c r="EVU188" s="984"/>
      <c r="EVV188" s="984"/>
      <c r="EVW188" s="984"/>
      <c r="EVX188" s="984"/>
      <c r="EVY188" s="984"/>
      <c r="EVZ188" s="984"/>
      <c r="EWA188" s="984"/>
      <c r="EWB188" s="984"/>
      <c r="EWC188" s="984"/>
      <c r="EWD188" s="984"/>
      <c r="EWE188" s="984"/>
      <c r="EWF188" s="984"/>
      <c r="EWG188" s="984"/>
      <c r="EWH188" s="984"/>
      <c r="EWI188" s="984"/>
      <c r="EWJ188" s="984"/>
      <c r="EWK188" s="984"/>
      <c r="EWL188" s="984"/>
      <c r="EWM188" s="984"/>
      <c r="EWN188" s="984"/>
      <c r="EWO188" s="984"/>
      <c r="EWP188" s="984"/>
      <c r="EWQ188" s="984"/>
      <c r="EWR188" s="984"/>
      <c r="EWS188" s="984"/>
      <c r="EWT188" s="984"/>
      <c r="EWU188" s="984"/>
      <c r="EWV188" s="984"/>
      <c r="EWW188" s="984"/>
      <c r="EWX188" s="984"/>
      <c r="EWY188" s="984"/>
      <c r="EWZ188" s="984"/>
      <c r="EXA188" s="984"/>
      <c r="EXB188" s="984"/>
      <c r="EXC188" s="984"/>
      <c r="EXD188" s="984"/>
      <c r="EXE188" s="984"/>
      <c r="EXF188" s="984"/>
      <c r="EXG188" s="984"/>
      <c r="EXH188" s="984"/>
      <c r="EXI188" s="984"/>
      <c r="EXJ188" s="984"/>
      <c r="EXK188" s="984"/>
      <c r="EXL188" s="984"/>
      <c r="EXM188" s="984"/>
      <c r="EXN188" s="984"/>
      <c r="EXO188" s="984"/>
      <c r="EXP188" s="984"/>
      <c r="EXQ188" s="984"/>
      <c r="EXR188" s="984"/>
      <c r="EXS188" s="984"/>
      <c r="EXT188" s="984"/>
      <c r="EXU188" s="984"/>
      <c r="EXV188" s="984"/>
      <c r="EXW188" s="984"/>
      <c r="EXX188" s="984"/>
      <c r="EXY188" s="984"/>
      <c r="EXZ188" s="984"/>
      <c r="EYA188" s="984"/>
      <c r="EYB188" s="984"/>
      <c r="EYC188" s="984"/>
      <c r="EYD188" s="984"/>
      <c r="EYE188" s="984"/>
      <c r="EYF188" s="984"/>
      <c r="EYG188" s="984"/>
      <c r="EYH188" s="984"/>
      <c r="EYI188" s="984"/>
      <c r="EYJ188" s="984"/>
      <c r="EYK188" s="984"/>
      <c r="EYL188" s="984"/>
      <c r="EYM188" s="984"/>
      <c r="EYN188" s="984"/>
      <c r="EYO188" s="984"/>
      <c r="EYP188" s="984"/>
      <c r="EYQ188" s="984"/>
      <c r="EYR188" s="984"/>
      <c r="EYS188" s="984"/>
      <c r="EYT188" s="984"/>
      <c r="EYU188" s="984"/>
      <c r="EYV188" s="984"/>
      <c r="EYW188" s="984"/>
      <c r="EYX188" s="984"/>
      <c r="EYY188" s="984"/>
      <c r="EYZ188" s="984"/>
      <c r="EZA188" s="984"/>
      <c r="EZB188" s="984"/>
      <c r="EZC188" s="984"/>
      <c r="EZD188" s="984"/>
      <c r="EZE188" s="984"/>
      <c r="EZF188" s="984"/>
      <c r="EZG188" s="984"/>
      <c r="EZH188" s="984"/>
      <c r="EZI188" s="984"/>
      <c r="EZJ188" s="984"/>
      <c r="EZK188" s="984"/>
      <c r="EZL188" s="984"/>
      <c r="EZM188" s="984"/>
      <c r="EZN188" s="984"/>
      <c r="EZO188" s="984"/>
      <c r="EZP188" s="984"/>
      <c r="EZQ188" s="984"/>
      <c r="EZR188" s="984"/>
      <c r="EZS188" s="984"/>
      <c r="EZT188" s="984"/>
      <c r="EZU188" s="984"/>
      <c r="EZV188" s="984"/>
      <c r="EZW188" s="984"/>
      <c r="EZX188" s="984"/>
      <c r="EZY188" s="984"/>
      <c r="EZZ188" s="984"/>
      <c r="FAA188" s="984"/>
      <c r="FAB188" s="984"/>
      <c r="FAC188" s="984"/>
      <c r="FAD188" s="984"/>
      <c r="FAE188" s="984"/>
      <c r="FAF188" s="984"/>
      <c r="FAG188" s="984"/>
      <c r="FAH188" s="984"/>
      <c r="FAI188" s="984"/>
      <c r="FAJ188" s="984"/>
      <c r="FAK188" s="984"/>
      <c r="FAL188" s="984"/>
      <c r="FAM188" s="984"/>
      <c r="FAN188" s="984"/>
      <c r="FAO188" s="984"/>
      <c r="FAP188" s="984"/>
      <c r="FAQ188" s="984"/>
      <c r="FAR188" s="984"/>
      <c r="FAS188" s="984"/>
      <c r="FAT188" s="984"/>
      <c r="FAU188" s="984"/>
      <c r="FAV188" s="984"/>
      <c r="FAW188" s="984"/>
      <c r="FAX188" s="984"/>
      <c r="FAY188" s="984"/>
      <c r="FAZ188" s="984"/>
      <c r="FBA188" s="984"/>
      <c r="FBB188" s="984"/>
      <c r="FBC188" s="984"/>
      <c r="FBD188" s="984"/>
      <c r="FBE188" s="984"/>
      <c r="FBF188" s="984"/>
      <c r="FBG188" s="984"/>
      <c r="FBH188" s="984"/>
      <c r="FBI188" s="984"/>
      <c r="FBJ188" s="984"/>
      <c r="FBK188" s="984"/>
      <c r="FBL188" s="984"/>
      <c r="FBM188" s="984"/>
      <c r="FBN188" s="984"/>
      <c r="FBO188" s="984"/>
      <c r="FBP188" s="984"/>
      <c r="FBQ188" s="984"/>
      <c r="FBR188" s="984"/>
      <c r="FBS188" s="984"/>
      <c r="FBT188" s="984"/>
      <c r="FBU188" s="984"/>
      <c r="FBV188" s="984"/>
      <c r="FBW188" s="984"/>
      <c r="FBX188" s="984"/>
      <c r="FBY188" s="984"/>
      <c r="FBZ188" s="984"/>
      <c r="FCA188" s="984"/>
      <c r="FCB188" s="984"/>
      <c r="FCC188" s="984"/>
      <c r="FCD188" s="984"/>
      <c r="FCE188" s="984"/>
      <c r="FCF188" s="984"/>
      <c r="FCG188" s="984"/>
      <c r="FCH188" s="984"/>
      <c r="FCI188" s="984"/>
      <c r="FCJ188" s="984"/>
      <c r="FCK188" s="984"/>
      <c r="FCL188" s="984"/>
      <c r="FCM188" s="984"/>
      <c r="FCN188" s="984"/>
      <c r="FCO188" s="984"/>
      <c r="FCP188" s="984"/>
      <c r="FCQ188" s="984"/>
      <c r="FCR188" s="984"/>
      <c r="FCS188" s="984"/>
      <c r="FCT188" s="984"/>
      <c r="FCU188" s="984"/>
      <c r="FCV188" s="984"/>
      <c r="FCW188" s="984"/>
      <c r="FCX188" s="984"/>
      <c r="FCY188" s="984"/>
      <c r="FCZ188" s="984"/>
      <c r="FDA188" s="984"/>
      <c r="FDB188" s="984"/>
      <c r="FDC188" s="984"/>
      <c r="FDD188" s="984"/>
      <c r="FDE188" s="984"/>
      <c r="FDF188" s="984"/>
      <c r="FDG188" s="984"/>
      <c r="FDH188" s="984"/>
      <c r="FDI188" s="984"/>
      <c r="FDJ188" s="984"/>
      <c r="FDK188" s="984"/>
      <c r="FDL188" s="984"/>
      <c r="FDM188" s="984"/>
      <c r="FDN188" s="984"/>
      <c r="FDO188" s="984"/>
      <c r="FDP188" s="984"/>
      <c r="FDQ188" s="984"/>
      <c r="FDR188" s="984"/>
      <c r="FDS188" s="984"/>
      <c r="FDT188" s="984"/>
      <c r="FDU188" s="984"/>
      <c r="FDV188" s="984"/>
      <c r="FDW188" s="984"/>
      <c r="FDX188" s="984"/>
      <c r="FDY188" s="984"/>
      <c r="FDZ188" s="984"/>
      <c r="FEA188" s="984"/>
      <c r="FEB188" s="984"/>
      <c r="FEC188" s="984"/>
      <c r="FED188" s="984"/>
      <c r="FEE188" s="984"/>
      <c r="FEF188" s="984"/>
      <c r="FEG188" s="984"/>
      <c r="FEH188" s="984"/>
      <c r="FEI188" s="984"/>
      <c r="FEJ188" s="984"/>
      <c r="FEK188" s="984"/>
      <c r="FEL188" s="984"/>
      <c r="FEM188" s="984"/>
      <c r="FEN188" s="984"/>
      <c r="FEO188" s="984"/>
      <c r="FEP188" s="984"/>
      <c r="FEQ188" s="984"/>
      <c r="FER188" s="984"/>
      <c r="FES188" s="984"/>
      <c r="FET188" s="984"/>
      <c r="FEU188" s="984"/>
      <c r="FEV188" s="984"/>
      <c r="FEW188" s="984"/>
      <c r="FEX188" s="984"/>
      <c r="FEY188" s="984"/>
      <c r="FEZ188" s="984"/>
      <c r="FFA188" s="984"/>
      <c r="FFB188" s="984"/>
      <c r="FFC188" s="984"/>
      <c r="FFD188" s="984"/>
      <c r="FFE188" s="984"/>
      <c r="FFF188" s="984"/>
      <c r="FFG188" s="984"/>
      <c r="FFH188" s="984"/>
      <c r="FFI188" s="984"/>
      <c r="FFJ188" s="984"/>
      <c r="FFK188" s="984"/>
      <c r="FFL188" s="984"/>
      <c r="FFM188" s="984"/>
      <c r="FFN188" s="984"/>
      <c r="FFO188" s="984"/>
      <c r="FFP188" s="984"/>
      <c r="FFQ188" s="984"/>
      <c r="FFR188" s="984"/>
      <c r="FFS188" s="984"/>
      <c r="FFT188" s="984"/>
      <c r="FFU188" s="984"/>
      <c r="FFV188" s="984"/>
      <c r="FFW188" s="984"/>
      <c r="FFX188" s="984"/>
      <c r="FFY188" s="984"/>
      <c r="FFZ188" s="984"/>
      <c r="FGA188" s="984"/>
      <c r="FGB188" s="984"/>
      <c r="FGC188" s="984"/>
      <c r="FGD188" s="984"/>
      <c r="FGE188" s="984"/>
      <c r="FGF188" s="984"/>
      <c r="FGG188" s="984"/>
      <c r="FGH188" s="984"/>
      <c r="FGI188" s="984"/>
      <c r="FGJ188" s="984"/>
      <c r="FGK188" s="984"/>
      <c r="FGL188" s="984"/>
      <c r="FGM188" s="984"/>
      <c r="FGN188" s="984"/>
      <c r="FGO188" s="984"/>
      <c r="FGP188" s="984"/>
      <c r="FGQ188" s="984"/>
      <c r="FGR188" s="984"/>
      <c r="FGS188" s="984"/>
      <c r="FGT188" s="984"/>
      <c r="FGU188" s="984"/>
      <c r="FGV188" s="984"/>
      <c r="FGW188" s="984"/>
      <c r="FGX188" s="984"/>
      <c r="FGY188" s="984"/>
      <c r="FGZ188" s="984"/>
      <c r="FHA188" s="984"/>
      <c r="FHB188" s="984"/>
      <c r="FHC188" s="984"/>
      <c r="FHD188" s="984"/>
      <c r="FHE188" s="984"/>
      <c r="FHF188" s="984"/>
      <c r="FHG188" s="984"/>
      <c r="FHH188" s="984"/>
      <c r="FHI188" s="984"/>
      <c r="FHJ188" s="984"/>
      <c r="FHK188" s="984"/>
      <c r="FHL188" s="984"/>
      <c r="FHM188" s="984"/>
      <c r="FHN188" s="984"/>
      <c r="FHO188" s="984"/>
      <c r="FHP188" s="984"/>
      <c r="FHQ188" s="984"/>
      <c r="FHR188" s="984"/>
      <c r="FHS188" s="984"/>
      <c r="FHT188" s="984"/>
      <c r="FHU188" s="984"/>
      <c r="FHV188" s="984"/>
      <c r="FHW188" s="984"/>
      <c r="FHX188" s="984"/>
      <c r="FHY188" s="984"/>
      <c r="FHZ188" s="984"/>
      <c r="FIA188" s="984"/>
      <c r="FIB188" s="984"/>
      <c r="FIC188" s="984"/>
      <c r="FID188" s="984"/>
      <c r="FIE188" s="984"/>
      <c r="FIF188" s="984"/>
      <c r="FIG188" s="984"/>
      <c r="FIH188" s="984"/>
      <c r="FII188" s="984"/>
      <c r="FIJ188" s="984"/>
      <c r="FIK188" s="984"/>
      <c r="FIL188" s="984"/>
      <c r="FIM188" s="984"/>
      <c r="FIN188" s="984"/>
      <c r="FIO188" s="984"/>
      <c r="FIP188" s="984"/>
      <c r="FIQ188" s="984"/>
      <c r="FIR188" s="984"/>
      <c r="FIS188" s="984"/>
      <c r="FIT188" s="984"/>
      <c r="FIU188" s="984"/>
      <c r="FIV188" s="984"/>
      <c r="FIW188" s="984"/>
      <c r="FIX188" s="984"/>
      <c r="FIY188" s="984"/>
      <c r="FIZ188" s="984"/>
      <c r="FJA188" s="984"/>
      <c r="FJB188" s="984"/>
      <c r="FJC188" s="984"/>
      <c r="FJD188" s="984"/>
      <c r="FJE188" s="984"/>
      <c r="FJF188" s="984"/>
      <c r="FJG188" s="984"/>
      <c r="FJH188" s="984"/>
      <c r="FJI188" s="984"/>
      <c r="FJJ188" s="984"/>
      <c r="FJK188" s="984"/>
      <c r="FJL188" s="984"/>
      <c r="FJM188" s="984"/>
      <c r="FJN188" s="984"/>
      <c r="FJO188" s="984"/>
      <c r="FJP188" s="984"/>
      <c r="FJQ188" s="984"/>
      <c r="FJR188" s="984"/>
      <c r="FJS188" s="984"/>
      <c r="FJT188" s="984"/>
      <c r="FJU188" s="984"/>
      <c r="FJV188" s="984"/>
      <c r="FJW188" s="984"/>
      <c r="FJX188" s="984"/>
      <c r="FJY188" s="984"/>
      <c r="FJZ188" s="984"/>
      <c r="FKA188" s="984"/>
      <c r="FKB188" s="984"/>
      <c r="FKC188" s="984"/>
      <c r="FKD188" s="984"/>
      <c r="FKE188" s="984"/>
      <c r="FKF188" s="984"/>
      <c r="FKG188" s="984"/>
      <c r="FKH188" s="984"/>
      <c r="FKI188" s="984"/>
      <c r="FKJ188" s="984"/>
      <c r="FKK188" s="984"/>
      <c r="FKL188" s="984"/>
      <c r="FKM188" s="984"/>
      <c r="FKN188" s="984"/>
      <c r="FKO188" s="984"/>
      <c r="FKP188" s="984"/>
      <c r="FKQ188" s="984"/>
      <c r="FKR188" s="984"/>
      <c r="FKS188" s="984"/>
      <c r="FKT188" s="984"/>
      <c r="FKU188" s="984"/>
      <c r="FKV188" s="984"/>
      <c r="FKW188" s="984"/>
      <c r="FKX188" s="984"/>
      <c r="FKY188" s="984"/>
      <c r="FKZ188" s="984"/>
      <c r="FLA188" s="984"/>
      <c r="FLB188" s="984"/>
      <c r="FLC188" s="984"/>
      <c r="FLD188" s="984"/>
      <c r="FLE188" s="984"/>
      <c r="FLF188" s="984"/>
      <c r="FLG188" s="984"/>
      <c r="FLH188" s="984"/>
      <c r="FLI188" s="984"/>
      <c r="FLJ188" s="984"/>
      <c r="FLK188" s="984"/>
      <c r="FLL188" s="984"/>
      <c r="FLM188" s="984"/>
      <c r="FLN188" s="984"/>
      <c r="FLO188" s="984"/>
      <c r="FLP188" s="984"/>
      <c r="FLQ188" s="984"/>
      <c r="FLR188" s="984"/>
      <c r="FLS188" s="984"/>
      <c r="FLT188" s="984"/>
      <c r="FLU188" s="984"/>
      <c r="FLV188" s="984"/>
      <c r="FLW188" s="984"/>
      <c r="FLX188" s="984"/>
      <c r="FLY188" s="984"/>
      <c r="FLZ188" s="984"/>
      <c r="FMA188" s="984"/>
      <c r="FMB188" s="984"/>
      <c r="FMC188" s="984"/>
      <c r="FMD188" s="984"/>
      <c r="FME188" s="984"/>
      <c r="FMF188" s="984"/>
      <c r="FMG188" s="984"/>
      <c r="FMH188" s="984"/>
      <c r="FMI188" s="984"/>
      <c r="FMJ188" s="984"/>
      <c r="FMK188" s="984"/>
      <c r="FML188" s="984"/>
      <c r="FMM188" s="984"/>
      <c r="FMN188" s="984"/>
      <c r="FMO188" s="984"/>
      <c r="FMP188" s="984"/>
      <c r="FMQ188" s="984"/>
      <c r="FMR188" s="984"/>
      <c r="FMS188" s="984"/>
      <c r="FMT188" s="984"/>
      <c r="FMU188" s="984"/>
      <c r="FMV188" s="984"/>
      <c r="FMW188" s="984"/>
      <c r="FMX188" s="984"/>
      <c r="FMY188" s="984"/>
      <c r="FMZ188" s="984"/>
      <c r="FNA188" s="984"/>
      <c r="FNB188" s="984"/>
      <c r="FNC188" s="984"/>
      <c r="FND188" s="984"/>
      <c r="FNE188" s="984"/>
      <c r="FNF188" s="984"/>
      <c r="FNG188" s="984"/>
      <c r="FNH188" s="984"/>
      <c r="FNI188" s="984"/>
      <c r="FNJ188" s="984"/>
      <c r="FNK188" s="984"/>
      <c r="FNL188" s="984"/>
      <c r="FNM188" s="984"/>
      <c r="FNN188" s="984"/>
      <c r="FNO188" s="984"/>
      <c r="FNP188" s="984"/>
      <c r="FNQ188" s="984"/>
      <c r="FNR188" s="984"/>
      <c r="FNS188" s="984"/>
      <c r="FNT188" s="984"/>
      <c r="FNU188" s="984"/>
      <c r="FNV188" s="984"/>
      <c r="FNW188" s="984"/>
      <c r="FNX188" s="984"/>
      <c r="FNY188" s="984"/>
      <c r="FNZ188" s="984"/>
      <c r="FOA188" s="984"/>
      <c r="FOB188" s="984"/>
      <c r="FOC188" s="984"/>
      <c r="FOD188" s="984"/>
      <c r="FOE188" s="984"/>
      <c r="FOF188" s="984"/>
      <c r="FOG188" s="984"/>
      <c r="FOH188" s="984"/>
      <c r="FOI188" s="984"/>
      <c r="FOJ188" s="984"/>
      <c r="FOK188" s="984"/>
      <c r="FOL188" s="984"/>
      <c r="FOM188" s="984"/>
      <c r="FON188" s="984"/>
      <c r="FOO188" s="984"/>
      <c r="FOP188" s="984"/>
      <c r="FOQ188" s="984"/>
      <c r="FOR188" s="984"/>
      <c r="FOS188" s="984"/>
      <c r="FOT188" s="984"/>
      <c r="FOU188" s="984"/>
      <c r="FOV188" s="984"/>
      <c r="FOW188" s="984"/>
      <c r="FOX188" s="984"/>
      <c r="FOY188" s="984"/>
      <c r="FOZ188" s="984"/>
      <c r="FPA188" s="984"/>
      <c r="FPB188" s="984"/>
      <c r="FPC188" s="984"/>
      <c r="FPD188" s="984"/>
      <c r="FPE188" s="984"/>
      <c r="FPF188" s="984"/>
      <c r="FPG188" s="984"/>
      <c r="FPH188" s="984"/>
      <c r="FPI188" s="984"/>
      <c r="FPJ188" s="984"/>
      <c r="FPK188" s="984"/>
      <c r="FPL188" s="984"/>
      <c r="FPM188" s="984"/>
      <c r="FPN188" s="984"/>
      <c r="FPO188" s="984"/>
      <c r="FPP188" s="984"/>
      <c r="FPQ188" s="984"/>
      <c r="FPR188" s="984"/>
      <c r="FPS188" s="984"/>
      <c r="FPT188" s="984"/>
      <c r="FPU188" s="984"/>
      <c r="FPV188" s="984"/>
      <c r="FPW188" s="984"/>
      <c r="FPX188" s="984"/>
      <c r="FPY188" s="984"/>
      <c r="FPZ188" s="984"/>
      <c r="FQA188" s="984"/>
      <c r="FQB188" s="984"/>
      <c r="FQC188" s="984"/>
      <c r="FQD188" s="984"/>
      <c r="FQE188" s="984"/>
      <c r="FQF188" s="984"/>
      <c r="FQG188" s="984"/>
      <c r="FQH188" s="984"/>
      <c r="FQI188" s="984"/>
      <c r="FQJ188" s="984"/>
      <c r="FQK188" s="984"/>
      <c r="FQL188" s="984"/>
      <c r="FQM188" s="984"/>
      <c r="FQN188" s="984"/>
      <c r="FQO188" s="984"/>
      <c r="FQP188" s="984"/>
      <c r="FQQ188" s="984"/>
      <c r="FQR188" s="984"/>
      <c r="FQS188" s="984"/>
      <c r="FQT188" s="984"/>
      <c r="FQU188" s="984"/>
      <c r="FQV188" s="984"/>
      <c r="FQW188" s="984"/>
      <c r="FQX188" s="984"/>
      <c r="FQY188" s="984"/>
      <c r="FQZ188" s="984"/>
      <c r="FRA188" s="984"/>
      <c r="FRB188" s="984"/>
      <c r="FRC188" s="984"/>
      <c r="FRD188" s="984"/>
      <c r="FRE188" s="984"/>
      <c r="FRF188" s="984"/>
      <c r="FRG188" s="984"/>
      <c r="FRH188" s="984"/>
      <c r="FRI188" s="984"/>
      <c r="FRJ188" s="984"/>
      <c r="FRK188" s="984"/>
      <c r="FRL188" s="984"/>
      <c r="FRM188" s="984"/>
      <c r="FRN188" s="984"/>
      <c r="FRO188" s="984"/>
      <c r="FRP188" s="984"/>
      <c r="FRQ188" s="984"/>
      <c r="FRR188" s="984"/>
      <c r="FRS188" s="984"/>
      <c r="FRT188" s="984"/>
      <c r="FRU188" s="984"/>
      <c r="FRV188" s="984"/>
      <c r="FRW188" s="984"/>
      <c r="FRX188" s="984"/>
      <c r="FRY188" s="984"/>
      <c r="FRZ188" s="984"/>
      <c r="FSA188" s="984"/>
      <c r="FSB188" s="984"/>
      <c r="FSC188" s="984"/>
      <c r="FSD188" s="984"/>
      <c r="FSE188" s="984"/>
      <c r="FSF188" s="984"/>
      <c r="FSG188" s="984"/>
      <c r="FSH188" s="984"/>
      <c r="FSI188" s="984"/>
      <c r="FSJ188" s="984"/>
      <c r="FSK188" s="984"/>
      <c r="FSL188" s="984"/>
      <c r="FSM188" s="984"/>
      <c r="FSN188" s="984"/>
      <c r="FSO188" s="984"/>
      <c r="FSP188" s="984"/>
      <c r="FSQ188" s="984"/>
      <c r="FSR188" s="984"/>
      <c r="FSS188" s="984"/>
      <c r="FST188" s="984"/>
      <c r="FSU188" s="984"/>
      <c r="FSV188" s="984"/>
      <c r="FSW188" s="984"/>
      <c r="FSX188" s="984"/>
      <c r="FSY188" s="984"/>
      <c r="FSZ188" s="984"/>
      <c r="FTA188" s="984"/>
      <c r="FTB188" s="984"/>
      <c r="FTC188" s="984"/>
      <c r="FTD188" s="984"/>
      <c r="FTE188" s="984"/>
      <c r="FTF188" s="984"/>
      <c r="FTG188" s="984"/>
      <c r="FTH188" s="984"/>
      <c r="FTI188" s="984"/>
      <c r="FTJ188" s="984"/>
      <c r="FTK188" s="984"/>
      <c r="FTL188" s="984"/>
      <c r="FTM188" s="984"/>
      <c r="FTN188" s="984"/>
      <c r="FTO188" s="984"/>
      <c r="FTP188" s="984"/>
      <c r="FTQ188" s="984"/>
      <c r="FTR188" s="984"/>
      <c r="FTS188" s="984"/>
      <c r="FTT188" s="984"/>
      <c r="FTU188" s="984"/>
      <c r="FTV188" s="984"/>
      <c r="FTW188" s="984"/>
      <c r="FTX188" s="984"/>
      <c r="FTY188" s="984"/>
      <c r="FTZ188" s="984"/>
      <c r="FUA188" s="984"/>
      <c r="FUB188" s="984"/>
      <c r="FUC188" s="984"/>
      <c r="FUD188" s="984"/>
      <c r="FUE188" s="984"/>
      <c r="FUF188" s="984"/>
      <c r="FUG188" s="984"/>
      <c r="FUH188" s="984"/>
      <c r="FUI188" s="984"/>
      <c r="FUJ188" s="984"/>
      <c r="FUK188" s="984"/>
      <c r="FUL188" s="984"/>
      <c r="FUM188" s="984"/>
      <c r="FUN188" s="984"/>
      <c r="FUO188" s="984"/>
      <c r="FUP188" s="984"/>
      <c r="FUQ188" s="984"/>
      <c r="FUR188" s="984"/>
      <c r="FUS188" s="984"/>
      <c r="FUT188" s="984"/>
      <c r="FUU188" s="984"/>
      <c r="FUV188" s="984"/>
      <c r="FUW188" s="984"/>
      <c r="FUX188" s="984"/>
      <c r="FUY188" s="984"/>
      <c r="FUZ188" s="984"/>
      <c r="FVA188" s="984"/>
      <c r="FVB188" s="984"/>
      <c r="FVC188" s="984"/>
      <c r="FVD188" s="984"/>
      <c r="FVE188" s="984"/>
      <c r="FVF188" s="984"/>
      <c r="FVG188" s="984"/>
      <c r="FVH188" s="984"/>
      <c r="FVI188" s="984"/>
      <c r="FVJ188" s="984"/>
      <c r="FVK188" s="984"/>
      <c r="FVL188" s="984"/>
      <c r="FVM188" s="984"/>
      <c r="FVN188" s="984"/>
      <c r="FVO188" s="984"/>
      <c r="FVP188" s="984"/>
      <c r="FVQ188" s="984"/>
      <c r="FVR188" s="984"/>
      <c r="FVS188" s="984"/>
      <c r="FVT188" s="984"/>
      <c r="FVU188" s="984"/>
      <c r="FVV188" s="984"/>
      <c r="FVW188" s="984"/>
      <c r="FVX188" s="984"/>
      <c r="FVY188" s="984"/>
      <c r="FVZ188" s="984"/>
      <c r="FWA188" s="984"/>
      <c r="FWB188" s="984"/>
      <c r="FWC188" s="984"/>
      <c r="FWD188" s="984"/>
      <c r="FWE188" s="984"/>
      <c r="FWF188" s="984"/>
      <c r="FWG188" s="984"/>
      <c r="FWH188" s="984"/>
      <c r="FWI188" s="984"/>
      <c r="FWJ188" s="984"/>
      <c r="FWK188" s="984"/>
      <c r="FWL188" s="984"/>
      <c r="FWM188" s="984"/>
      <c r="FWN188" s="984"/>
      <c r="FWO188" s="984"/>
      <c r="FWP188" s="984"/>
      <c r="FWQ188" s="984"/>
      <c r="FWR188" s="984"/>
      <c r="FWS188" s="984"/>
      <c r="FWT188" s="984"/>
      <c r="FWU188" s="984"/>
      <c r="FWV188" s="984"/>
      <c r="FWW188" s="984"/>
      <c r="FWX188" s="984"/>
      <c r="FWY188" s="984"/>
      <c r="FWZ188" s="984"/>
      <c r="FXA188" s="984"/>
      <c r="FXB188" s="984"/>
      <c r="FXC188" s="984"/>
      <c r="FXD188" s="984"/>
      <c r="FXE188" s="984"/>
      <c r="FXF188" s="984"/>
      <c r="FXG188" s="984"/>
      <c r="FXH188" s="984"/>
      <c r="FXI188" s="984"/>
      <c r="FXJ188" s="984"/>
      <c r="FXK188" s="984"/>
      <c r="FXL188" s="984"/>
      <c r="FXM188" s="984"/>
      <c r="FXN188" s="984"/>
      <c r="FXO188" s="984"/>
      <c r="FXP188" s="984"/>
      <c r="FXQ188" s="984"/>
      <c r="FXR188" s="984"/>
      <c r="FXS188" s="984"/>
      <c r="FXT188" s="984"/>
      <c r="FXU188" s="984"/>
      <c r="FXV188" s="984"/>
      <c r="FXW188" s="984"/>
      <c r="FXX188" s="984"/>
      <c r="FXY188" s="984"/>
      <c r="FXZ188" s="984"/>
      <c r="FYA188" s="984"/>
      <c r="FYB188" s="984"/>
      <c r="FYC188" s="984"/>
      <c r="FYD188" s="984"/>
      <c r="FYE188" s="984"/>
      <c r="FYF188" s="984"/>
      <c r="FYG188" s="984"/>
      <c r="FYH188" s="984"/>
      <c r="FYI188" s="984"/>
      <c r="FYJ188" s="984"/>
      <c r="FYK188" s="984"/>
      <c r="FYL188" s="984"/>
      <c r="FYM188" s="984"/>
      <c r="FYN188" s="984"/>
      <c r="FYO188" s="984"/>
      <c r="FYP188" s="984"/>
      <c r="FYQ188" s="984"/>
      <c r="FYR188" s="984"/>
      <c r="FYS188" s="984"/>
      <c r="FYT188" s="984"/>
      <c r="FYU188" s="984"/>
      <c r="FYV188" s="984"/>
      <c r="FYW188" s="984"/>
      <c r="FYX188" s="984"/>
      <c r="FYY188" s="984"/>
      <c r="FYZ188" s="984"/>
      <c r="FZA188" s="984"/>
      <c r="FZB188" s="984"/>
      <c r="FZC188" s="984"/>
      <c r="FZD188" s="984"/>
      <c r="FZE188" s="984"/>
      <c r="FZF188" s="984"/>
      <c r="FZG188" s="984"/>
      <c r="FZH188" s="984"/>
      <c r="FZI188" s="984"/>
      <c r="FZJ188" s="984"/>
      <c r="FZK188" s="984"/>
      <c r="FZL188" s="984"/>
      <c r="FZM188" s="984"/>
      <c r="FZN188" s="984"/>
      <c r="FZO188" s="984"/>
      <c r="FZP188" s="984"/>
      <c r="FZQ188" s="984"/>
      <c r="FZR188" s="984"/>
      <c r="FZS188" s="984"/>
      <c r="FZT188" s="984"/>
      <c r="FZU188" s="984"/>
      <c r="FZV188" s="984"/>
      <c r="FZW188" s="984"/>
      <c r="FZX188" s="984"/>
      <c r="FZY188" s="984"/>
      <c r="FZZ188" s="984"/>
      <c r="GAA188" s="984"/>
      <c r="GAB188" s="984"/>
      <c r="GAC188" s="984"/>
      <c r="GAD188" s="984"/>
      <c r="GAE188" s="984"/>
      <c r="GAF188" s="984"/>
      <c r="GAG188" s="984"/>
      <c r="GAH188" s="984"/>
      <c r="GAI188" s="984"/>
      <c r="GAJ188" s="984"/>
      <c r="GAK188" s="984"/>
      <c r="GAL188" s="984"/>
      <c r="GAM188" s="984"/>
      <c r="GAN188" s="984"/>
      <c r="GAO188" s="984"/>
      <c r="GAP188" s="984"/>
      <c r="GAQ188" s="984"/>
      <c r="GAR188" s="984"/>
      <c r="GAS188" s="984"/>
      <c r="GAT188" s="984"/>
      <c r="GAU188" s="984"/>
      <c r="GAV188" s="984"/>
      <c r="GAW188" s="984"/>
      <c r="GAX188" s="984"/>
      <c r="GAY188" s="984"/>
      <c r="GAZ188" s="984"/>
      <c r="GBA188" s="984"/>
      <c r="GBB188" s="984"/>
      <c r="GBC188" s="984"/>
      <c r="GBD188" s="984"/>
      <c r="GBE188" s="984"/>
      <c r="GBF188" s="984"/>
      <c r="GBG188" s="984"/>
      <c r="GBH188" s="984"/>
      <c r="GBI188" s="984"/>
      <c r="GBJ188" s="984"/>
      <c r="GBK188" s="984"/>
      <c r="GBL188" s="984"/>
      <c r="GBM188" s="984"/>
      <c r="GBN188" s="984"/>
      <c r="GBO188" s="984"/>
      <c r="GBP188" s="984"/>
      <c r="GBQ188" s="984"/>
      <c r="GBR188" s="984"/>
      <c r="GBS188" s="984"/>
      <c r="GBT188" s="984"/>
      <c r="GBU188" s="984"/>
      <c r="GBV188" s="984"/>
      <c r="GBW188" s="984"/>
      <c r="GBX188" s="984"/>
      <c r="GBY188" s="984"/>
      <c r="GBZ188" s="984"/>
      <c r="GCA188" s="984"/>
      <c r="GCB188" s="984"/>
      <c r="GCC188" s="984"/>
      <c r="GCD188" s="984"/>
      <c r="GCE188" s="984"/>
      <c r="GCF188" s="984"/>
      <c r="GCG188" s="984"/>
      <c r="GCH188" s="984"/>
      <c r="GCI188" s="984"/>
      <c r="GCJ188" s="984"/>
      <c r="GCK188" s="984"/>
      <c r="GCL188" s="984"/>
      <c r="GCM188" s="984"/>
      <c r="GCN188" s="984"/>
      <c r="GCO188" s="984"/>
      <c r="GCP188" s="984"/>
      <c r="GCQ188" s="984"/>
      <c r="GCR188" s="984"/>
      <c r="GCS188" s="984"/>
      <c r="GCT188" s="984"/>
      <c r="GCU188" s="984"/>
      <c r="GCV188" s="984"/>
      <c r="GCW188" s="984"/>
      <c r="GCX188" s="984"/>
      <c r="GCY188" s="984"/>
      <c r="GCZ188" s="984"/>
      <c r="GDA188" s="984"/>
      <c r="GDB188" s="984"/>
      <c r="GDC188" s="984"/>
      <c r="GDD188" s="984"/>
      <c r="GDE188" s="984"/>
      <c r="GDF188" s="984"/>
      <c r="GDG188" s="984"/>
      <c r="GDH188" s="984"/>
      <c r="GDI188" s="984"/>
      <c r="GDJ188" s="984"/>
      <c r="GDK188" s="984"/>
      <c r="GDL188" s="984"/>
      <c r="GDM188" s="984"/>
      <c r="GDN188" s="984"/>
      <c r="GDO188" s="984"/>
      <c r="GDP188" s="984"/>
      <c r="GDQ188" s="984"/>
      <c r="GDR188" s="984"/>
      <c r="GDS188" s="984"/>
      <c r="GDT188" s="984"/>
      <c r="GDU188" s="984"/>
      <c r="GDV188" s="984"/>
      <c r="GDW188" s="984"/>
      <c r="GDX188" s="984"/>
      <c r="GDY188" s="984"/>
      <c r="GDZ188" s="984"/>
      <c r="GEA188" s="984"/>
      <c r="GEB188" s="984"/>
      <c r="GEC188" s="984"/>
      <c r="GED188" s="984"/>
      <c r="GEE188" s="984"/>
      <c r="GEF188" s="984"/>
      <c r="GEG188" s="984"/>
      <c r="GEH188" s="984"/>
      <c r="GEI188" s="984"/>
      <c r="GEJ188" s="984"/>
      <c r="GEK188" s="984"/>
      <c r="GEL188" s="984"/>
      <c r="GEM188" s="984"/>
      <c r="GEN188" s="984"/>
      <c r="GEO188" s="984"/>
      <c r="GEP188" s="984"/>
      <c r="GEQ188" s="984"/>
      <c r="GER188" s="984"/>
      <c r="GES188" s="984"/>
      <c r="GET188" s="984"/>
      <c r="GEU188" s="984"/>
      <c r="GEV188" s="984"/>
      <c r="GEW188" s="984"/>
      <c r="GEX188" s="984"/>
      <c r="GEY188" s="984"/>
      <c r="GEZ188" s="984"/>
      <c r="GFA188" s="984"/>
      <c r="GFB188" s="984"/>
      <c r="GFC188" s="984"/>
      <c r="GFD188" s="984"/>
      <c r="GFE188" s="984"/>
      <c r="GFF188" s="984"/>
      <c r="GFG188" s="984"/>
      <c r="GFH188" s="984"/>
      <c r="GFI188" s="984"/>
      <c r="GFJ188" s="984"/>
      <c r="GFK188" s="984"/>
      <c r="GFL188" s="984"/>
      <c r="GFM188" s="984"/>
      <c r="GFN188" s="984"/>
      <c r="GFO188" s="984"/>
      <c r="GFP188" s="984"/>
      <c r="GFQ188" s="984"/>
      <c r="GFR188" s="984"/>
      <c r="GFS188" s="984"/>
      <c r="GFT188" s="984"/>
      <c r="GFU188" s="984"/>
      <c r="GFV188" s="984"/>
      <c r="GFW188" s="984"/>
      <c r="GFX188" s="984"/>
      <c r="GFY188" s="984"/>
      <c r="GFZ188" s="984"/>
      <c r="GGA188" s="984"/>
      <c r="GGB188" s="984"/>
      <c r="GGC188" s="984"/>
      <c r="GGD188" s="984"/>
      <c r="GGE188" s="984"/>
      <c r="GGF188" s="984"/>
      <c r="GGG188" s="984"/>
      <c r="GGH188" s="984"/>
      <c r="GGI188" s="984"/>
      <c r="GGJ188" s="984"/>
      <c r="GGK188" s="984"/>
      <c r="GGL188" s="984"/>
      <c r="GGM188" s="984"/>
      <c r="GGN188" s="984"/>
      <c r="GGO188" s="984"/>
      <c r="GGP188" s="984"/>
      <c r="GGQ188" s="984"/>
      <c r="GGR188" s="984"/>
      <c r="GGS188" s="984"/>
      <c r="GGT188" s="984"/>
      <c r="GGU188" s="984"/>
      <c r="GGV188" s="984"/>
      <c r="GGW188" s="984"/>
      <c r="GGX188" s="984"/>
      <c r="GGY188" s="984"/>
      <c r="GGZ188" s="984"/>
      <c r="GHA188" s="984"/>
      <c r="GHB188" s="984"/>
      <c r="GHC188" s="984"/>
      <c r="GHD188" s="984"/>
      <c r="GHE188" s="984"/>
      <c r="GHF188" s="984"/>
      <c r="GHG188" s="984"/>
      <c r="GHH188" s="984"/>
      <c r="GHI188" s="984"/>
      <c r="GHJ188" s="984"/>
      <c r="GHK188" s="984"/>
      <c r="GHL188" s="984"/>
      <c r="GHM188" s="984"/>
      <c r="GHN188" s="984"/>
      <c r="GHO188" s="984"/>
      <c r="GHP188" s="984"/>
      <c r="GHQ188" s="984"/>
      <c r="GHR188" s="984"/>
      <c r="GHS188" s="984"/>
      <c r="GHT188" s="984"/>
      <c r="GHU188" s="984"/>
      <c r="GHV188" s="984"/>
      <c r="GHW188" s="984"/>
      <c r="GHX188" s="984"/>
      <c r="GHY188" s="984"/>
      <c r="GHZ188" s="984"/>
      <c r="GIA188" s="984"/>
      <c r="GIB188" s="984"/>
      <c r="GIC188" s="984"/>
      <c r="GID188" s="984"/>
      <c r="GIE188" s="984"/>
      <c r="GIF188" s="984"/>
      <c r="GIG188" s="984"/>
      <c r="GIH188" s="984"/>
      <c r="GII188" s="984"/>
      <c r="GIJ188" s="984"/>
      <c r="GIK188" s="984"/>
      <c r="GIL188" s="984"/>
      <c r="GIM188" s="984"/>
      <c r="GIN188" s="984"/>
      <c r="GIO188" s="984"/>
      <c r="GIP188" s="984"/>
      <c r="GIQ188" s="984"/>
      <c r="GIR188" s="984"/>
      <c r="GIS188" s="984"/>
      <c r="GIT188" s="984"/>
      <c r="GIU188" s="984"/>
      <c r="GIV188" s="984"/>
      <c r="GIW188" s="984"/>
      <c r="GIX188" s="984"/>
      <c r="GIY188" s="984"/>
      <c r="GIZ188" s="984"/>
      <c r="GJA188" s="984"/>
      <c r="GJB188" s="984"/>
      <c r="GJC188" s="984"/>
      <c r="GJD188" s="984"/>
      <c r="GJE188" s="984"/>
      <c r="GJF188" s="984"/>
      <c r="GJG188" s="984"/>
      <c r="GJH188" s="984"/>
      <c r="GJI188" s="984"/>
      <c r="GJJ188" s="984"/>
      <c r="GJK188" s="984"/>
      <c r="GJL188" s="984"/>
      <c r="GJM188" s="984"/>
      <c r="GJN188" s="984"/>
      <c r="GJO188" s="984"/>
      <c r="GJP188" s="984"/>
      <c r="GJQ188" s="984"/>
      <c r="GJR188" s="984"/>
      <c r="GJS188" s="984"/>
      <c r="GJT188" s="984"/>
      <c r="GJU188" s="984"/>
      <c r="GJV188" s="984"/>
      <c r="GJW188" s="984"/>
      <c r="GJX188" s="984"/>
      <c r="GJY188" s="984"/>
      <c r="GJZ188" s="984"/>
      <c r="GKA188" s="984"/>
      <c r="GKB188" s="984"/>
      <c r="GKC188" s="984"/>
      <c r="GKD188" s="984"/>
      <c r="GKE188" s="984"/>
      <c r="GKF188" s="984"/>
      <c r="GKG188" s="984"/>
      <c r="GKH188" s="984"/>
      <c r="GKI188" s="984"/>
      <c r="GKJ188" s="984"/>
      <c r="GKK188" s="984"/>
      <c r="GKL188" s="984"/>
      <c r="GKM188" s="984"/>
      <c r="GKN188" s="984"/>
      <c r="GKO188" s="984"/>
      <c r="GKP188" s="984"/>
      <c r="GKQ188" s="984"/>
      <c r="GKR188" s="984"/>
      <c r="GKS188" s="984"/>
      <c r="GKT188" s="984"/>
      <c r="GKU188" s="984"/>
      <c r="GKV188" s="984"/>
      <c r="GKW188" s="984"/>
      <c r="GKX188" s="984"/>
      <c r="GKY188" s="984"/>
      <c r="GKZ188" s="984"/>
      <c r="GLA188" s="984"/>
      <c r="GLB188" s="984"/>
      <c r="GLC188" s="984"/>
      <c r="GLD188" s="984"/>
      <c r="GLE188" s="984"/>
      <c r="GLF188" s="984"/>
      <c r="GLG188" s="984"/>
      <c r="GLH188" s="984"/>
      <c r="GLI188" s="984"/>
      <c r="GLJ188" s="984"/>
      <c r="GLK188" s="984"/>
      <c r="GLL188" s="984"/>
      <c r="GLM188" s="984"/>
      <c r="GLN188" s="984"/>
      <c r="GLO188" s="984"/>
      <c r="GLP188" s="984"/>
      <c r="GLQ188" s="984"/>
      <c r="GLR188" s="984"/>
      <c r="GLS188" s="984"/>
      <c r="GLT188" s="984"/>
      <c r="GLU188" s="984"/>
      <c r="GLV188" s="984"/>
      <c r="GLW188" s="984"/>
      <c r="GLX188" s="984"/>
      <c r="GLY188" s="984"/>
      <c r="GLZ188" s="984"/>
      <c r="GMA188" s="984"/>
      <c r="GMB188" s="984"/>
      <c r="GMC188" s="984"/>
      <c r="GMD188" s="984"/>
      <c r="GME188" s="984"/>
      <c r="GMF188" s="984"/>
      <c r="GMG188" s="984"/>
      <c r="GMH188" s="984"/>
      <c r="GMI188" s="984"/>
      <c r="GMJ188" s="984"/>
      <c r="GMK188" s="984"/>
      <c r="GML188" s="984"/>
      <c r="GMM188" s="984"/>
      <c r="GMN188" s="984"/>
      <c r="GMO188" s="984"/>
      <c r="GMP188" s="984"/>
      <c r="GMQ188" s="984"/>
      <c r="GMR188" s="984"/>
      <c r="GMS188" s="984"/>
      <c r="GMT188" s="984"/>
      <c r="GMU188" s="984"/>
      <c r="GMV188" s="984"/>
      <c r="GMW188" s="984"/>
      <c r="GMX188" s="984"/>
      <c r="GMY188" s="984"/>
      <c r="GMZ188" s="984"/>
      <c r="GNA188" s="984"/>
      <c r="GNB188" s="984"/>
      <c r="GNC188" s="984"/>
      <c r="GND188" s="984"/>
      <c r="GNE188" s="984"/>
      <c r="GNF188" s="984"/>
      <c r="GNG188" s="984"/>
      <c r="GNH188" s="984"/>
      <c r="GNI188" s="984"/>
      <c r="GNJ188" s="984"/>
      <c r="GNK188" s="984"/>
      <c r="GNL188" s="984"/>
      <c r="GNM188" s="984"/>
      <c r="GNN188" s="984"/>
      <c r="GNO188" s="984"/>
      <c r="GNP188" s="984"/>
      <c r="GNQ188" s="984"/>
      <c r="GNR188" s="984"/>
      <c r="GNS188" s="984"/>
      <c r="GNT188" s="984"/>
      <c r="GNU188" s="984"/>
      <c r="GNV188" s="984"/>
      <c r="GNW188" s="984"/>
      <c r="GNX188" s="984"/>
      <c r="GNY188" s="984"/>
      <c r="GNZ188" s="984"/>
      <c r="GOA188" s="984"/>
      <c r="GOB188" s="984"/>
      <c r="GOC188" s="984"/>
      <c r="GOD188" s="984"/>
      <c r="GOE188" s="984"/>
      <c r="GOF188" s="984"/>
      <c r="GOG188" s="984"/>
      <c r="GOH188" s="984"/>
      <c r="GOI188" s="984"/>
      <c r="GOJ188" s="984"/>
      <c r="GOK188" s="984"/>
      <c r="GOL188" s="984"/>
      <c r="GOM188" s="984"/>
      <c r="GON188" s="984"/>
      <c r="GOO188" s="984"/>
      <c r="GOP188" s="984"/>
      <c r="GOQ188" s="984"/>
      <c r="GOR188" s="984"/>
      <c r="GOS188" s="984"/>
      <c r="GOT188" s="984"/>
      <c r="GOU188" s="984"/>
      <c r="GOV188" s="984"/>
      <c r="GOW188" s="984"/>
      <c r="GOX188" s="984"/>
      <c r="GOY188" s="984"/>
      <c r="GOZ188" s="984"/>
      <c r="GPA188" s="984"/>
      <c r="GPB188" s="984"/>
      <c r="GPC188" s="984"/>
      <c r="GPD188" s="984"/>
      <c r="GPE188" s="984"/>
      <c r="GPF188" s="984"/>
      <c r="GPG188" s="984"/>
      <c r="GPH188" s="984"/>
      <c r="GPI188" s="984"/>
      <c r="GPJ188" s="984"/>
      <c r="GPK188" s="984"/>
      <c r="GPL188" s="984"/>
      <c r="GPM188" s="984"/>
      <c r="GPN188" s="984"/>
      <c r="GPO188" s="984"/>
      <c r="GPP188" s="984"/>
      <c r="GPQ188" s="984"/>
      <c r="GPR188" s="984"/>
      <c r="GPS188" s="984"/>
      <c r="GPT188" s="984"/>
      <c r="GPU188" s="984"/>
      <c r="GPV188" s="984"/>
      <c r="GPW188" s="984"/>
      <c r="GPX188" s="984"/>
      <c r="GPY188" s="984"/>
      <c r="GPZ188" s="984"/>
      <c r="GQA188" s="984"/>
      <c r="GQB188" s="984"/>
      <c r="GQC188" s="984"/>
      <c r="GQD188" s="984"/>
      <c r="GQE188" s="984"/>
      <c r="GQF188" s="984"/>
      <c r="GQG188" s="984"/>
      <c r="GQH188" s="984"/>
      <c r="GQI188" s="984"/>
      <c r="GQJ188" s="984"/>
      <c r="GQK188" s="984"/>
      <c r="GQL188" s="984"/>
      <c r="GQM188" s="984"/>
      <c r="GQN188" s="984"/>
      <c r="GQO188" s="984"/>
      <c r="GQP188" s="984"/>
      <c r="GQQ188" s="984"/>
      <c r="GQR188" s="984"/>
      <c r="GQS188" s="984"/>
      <c r="GQT188" s="984"/>
      <c r="GQU188" s="984"/>
      <c r="GQV188" s="984"/>
      <c r="GQW188" s="984"/>
      <c r="GQX188" s="984"/>
      <c r="GQY188" s="984"/>
      <c r="GQZ188" s="984"/>
      <c r="GRA188" s="984"/>
      <c r="GRB188" s="984"/>
      <c r="GRC188" s="984"/>
      <c r="GRD188" s="984"/>
      <c r="GRE188" s="984"/>
      <c r="GRF188" s="984"/>
      <c r="GRG188" s="984"/>
      <c r="GRH188" s="984"/>
      <c r="GRI188" s="984"/>
      <c r="GRJ188" s="984"/>
      <c r="GRK188" s="984"/>
      <c r="GRL188" s="984"/>
      <c r="GRM188" s="984"/>
      <c r="GRN188" s="984"/>
      <c r="GRO188" s="984"/>
      <c r="GRP188" s="984"/>
      <c r="GRQ188" s="984"/>
      <c r="GRR188" s="984"/>
      <c r="GRS188" s="984"/>
      <c r="GRT188" s="984"/>
      <c r="GRU188" s="984"/>
      <c r="GRV188" s="984"/>
      <c r="GRW188" s="984"/>
      <c r="GRX188" s="984"/>
      <c r="GRY188" s="984"/>
      <c r="GRZ188" s="984"/>
      <c r="GSA188" s="984"/>
      <c r="GSB188" s="984"/>
      <c r="GSC188" s="984"/>
      <c r="GSD188" s="984"/>
      <c r="GSE188" s="984"/>
      <c r="GSF188" s="984"/>
      <c r="GSG188" s="984"/>
      <c r="GSH188" s="984"/>
      <c r="GSI188" s="984"/>
      <c r="GSJ188" s="984"/>
      <c r="GSK188" s="984"/>
      <c r="GSL188" s="984"/>
      <c r="GSM188" s="984"/>
      <c r="GSN188" s="984"/>
      <c r="GSO188" s="984"/>
      <c r="GSP188" s="984"/>
      <c r="GSQ188" s="984"/>
      <c r="GSR188" s="984"/>
      <c r="GSS188" s="984"/>
      <c r="GST188" s="984"/>
      <c r="GSU188" s="984"/>
      <c r="GSV188" s="984"/>
      <c r="GSW188" s="984"/>
      <c r="GSX188" s="984"/>
      <c r="GSY188" s="984"/>
      <c r="GSZ188" s="984"/>
      <c r="GTA188" s="984"/>
      <c r="GTB188" s="984"/>
      <c r="GTC188" s="984"/>
      <c r="GTD188" s="984"/>
      <c r="GTE188" s="984"/>
      <c r="GTF188" s="984"/>
      <c r="GTG188" s="984"/>
      <c r="GTH188" s="984"/>
      <c r="GTI188" s="984"/>
      <c r="GTJ188" s="984"/>
      <c r="GTK188" s="984"/>
      <c r="GTL188" s="984"/>
      <c r="GTM188" s="984"/>
      <c r="GTN188" s="984"/>
      <c r="GTO188" s="984"/>
      <c r="GTP188" s="984"/>
      <c r="GTQ188" s="984"/>
      <c r="GTR188" s="984"/>
      <c r="GTS188" s="984"/>
      <c r="GTT188" s="984"/>
      <c r="GTU188" s="984"/>
      <c r="GTV188" s="984"/>
      <c r="GTW188" s="984"/>
      <c r="GTX188" s="984"/>
      <c r="GTY188" s="984"/>
      <c r="GTZ188" s="984"/>
      <c r="GUA188" s="984"/>
      <c r="GUB188" s="984"/>
      <c r="GUC188" s="984"/>
      <c r="GUD188" s="984"/>
      <c r="GUE188" s="984"/>
      <c r="GUF188" s="984"/>
      <c r="GUG188" s="984"/>
      <c r="GUH188" s="984"/>
      <c r="GUI188" s="984"/>
      <c r="GUJ188" s="984"/>
      <c r="GUK188" s="984"/>
      <c r="GUL188" s="984"/>
      <c r="GUM188" s="984"/>
      <c r="GUN188" s="984"/>
      <c r="GUO188" s="984"/>
      <c r="GUP188" s="984"/>
      <c r="GUQ188" s="984"/>
      <c r="GUR188" s="984"/>
      <c r="GUS188" s="984"/>
      <c r="GUT188" s="984"/>
      <c r="GUU188" s="984"/>
      <c r="GUV188" s="984"/>
      <c r="GUW188" s="984"/>
      <c r="GUX188" s="984"/>
      <c r="GUY188" s="984"/>
      <c r="GUZ188" s="984"/>
      <c r="GVA188" s="984"/>
      <c r="GVB188" s="984"/>
      <c r="GVC188" s="984"/>
      <c r="GVD188" s="984"/>
      <c r="GVE188" s="984"/>
      <c r="GVF188" s="984"/>
      <c r="GVG188" s="984"/>
      <c r="GVH188" s="984"/>
      <c r="GVI188" s="984"/>
      <c r="GVJ188" s="984"/>
      <c r="GVK188" s="984"/>
      <c r="GVL188" s="984"/>
      <c r="GVM188" s="984"/>
      <c r="GVN188" s="984"/>
      <c r="GVO188" s="984"/>
      <c r="GVP188" s="984"/>
      <c r="GVQ188" s="984"/>
      <c r="GVR188" s="984"/>
      <c r="GVS188" s="984"/>
      <c r="GVT188" s="984"/>
      <c r="GVU188" s="984"/>
      <c r="GVV188" s="984"/>
      <c r="GVW188" s="984"/>
      <c r="GVX188" s="984"/>
      <c r="GVY188" s="984"/>
      <c r="GVZ188" s="984"/>
      <c r="GWA188" s="984"/>
      <c r="GWB188" s="984"/>
      <c r="GWC188" s="984"/>
      <c r="GWD188" s="984"/>
      <c r="GWE188" s="984"/>
      <c r="GWF188" s="984"/>
      <c r="GWG188" s="984"/>
      <c r="GWH188" s="984"/>
      <c r="GWI188" s="984"/>
      <c r="GWJ188" s="984"/>
      <c r="GWK188" s="984"/>
      <c r="GWL188" s="984"/>
      <c r="GWM188" s="984"/>
      <c r="GWN188" s="984"/>
      <c r="GWO188" s="984"/>
      <c r="GWP188" s="984"/>
      <c r="GWQ188" s="984"/>
      <c r="GWR188" s="984"/>
      <c r="GWS188" s="984"/>
      <c r="GWT188" s="984"/>
      <c r="GWU188" s="984"/>
      <c r="GWV188" s="984"/>
      <c r="GWW188" s="984"/>
      <c r="GWX188" s="984"/>
      <c r="GWY188" s="984"/>
      <c r="GWZ188" s="984"/>
      <c r="GXA188" s="984"/>
      <c r="GXB188" s="984"/>
      <c r="GXC188" s="984"/>
      <c r="GXD188" s="984"/>
      <c r="GXE188" s="984"/>
      <c r="GXF188" s="984"/>
      <c r="GXG188" s="984"/>
      <c r="GXH188" s="984"/>
      <c r="GXI188" s="984"/>
      <c r="GXJ188" s="984"/>
      <c r="GXK188" s="984"/>
      <c r="GXL188" s="984"/>
      <c r="GXM188" s="984"/>
      <c r="GXN188" s="984"/>
      <c r="GXO188" s="984"/>
      <c r="GXP188" s="984"/>
      <c r="GXQ188" s="984"/>
      <c r="GXR188" s="984"/>
      <c r="GXS188" s="984"/>
      <c r="GXT188" s="984"/>
      <c r="GXU188" s="984"/>
      <c r="GXV188" s="984"/>
      <c r="GXW188" s="984"/>
      <c r="GXX188" s="984"/>
      <c r="GXY188" s="984"/>
      <c r="GXZ188" s="984"/>
      <c r="GYA188" s="984"/>
      <c r="GYB188" s="984"/>
      <c r="GYC188" s="984"/>
      <c r="GYD188" s="984"/>
      <c r="GYE188" s="984"/>
      <c r="GYF188" s="984"/>
      <c r="GYG188" s="984"/>
      <c r="GYH188" s="984"/>
      <c r="GYI188" s="984"/>
      <c r="GYJ188" s="984"/>
      <c r="GYK188" s="984"/>
      <c r="GYL188" s="984"/>
      <c r="GYM188" s="984"/>
      <c r="GYN188" s="984"/>
      <c r="GYO188" s="984"/>
      <c r="GYP188" s="984"/>
      <c r="GYQ188" s="984"/>
      <c r="GYR188" s="984"/>
      <c r="GYS188" s="984"/>
      <c r="GYT188" s="984"/>
      <c r="GYU188" s="984"/>
      <c r="GYV188" s="984"/>
      <c r="GYW188" s="984"/>
      <c r="GYX188" s="984"/>
      <c r="GYY188" s="984"/>
      <c r="GYZ188" s="984"/>
      <c r="GZA188" s="984"/>
      <c r="GZB188" s="984"/>
      <c r="GZC188" s="984"/>
      <c r="GZD188" s="984"/>
      <c r="GZE188" s="984"/>
      <c r="GZF188" s="984"/>
      <c r="GZG188" s="984"/>
      <c r="GZH188" s="984"/>
      <c r="GZI188" s="984"/>
      <c r="GZJ188" s="984"/>
      <c r="GZK188" s="984"/>
      <c r="GZL188" s="984"/>
      <c r="GZM188" s="984"/>
      <c r="GZN188" s="984"/>
      <c r="GZO188" s="984"/>
      <c r="GZP188" s="984"/>
      <c r="GZQ188" s="984"/>
      <c r="GZR188" s="984"/>
      <c r="GZS188" s="984"/>
      <c r="GZT188" s="984"/>
      <c r="GZU188" s="984"/>
      <c r="GZV188" s="984"/>
      <c r="GZW188" s="984"/>
      <c r="GZX188" s="984"/>
      <c r="GZY188" s="984"/>
      <c r="GZZ188" s="984"/>
      <c r="HAA188" s="984"/>
      <c r="HAB188" s="984"/>
      <c r="HAC188" s="984"/>
      <c r="HAD188" s="984"/>
      <c r="HAE188" s="984"/>
      <c r="HAF188" s="984"/>
      <c r="HAG188" s="984"/>
      <c r="HAH188" s="984"/>
      <c r="HAI188" s="984"/>
      <c r="HAJ188" s="984"/>
      <c r="HAK188" s="984"/>
      <c r="HAL188" s="984"/>
      <c r="HAM188" s="984"/>
      <c r="HAN188" s="984"/>
      <c r="HAO188" s="984"/>
      <c r="HAP188" s="984"/>
      <c r="HAQ188" s="984"/>
      <c r="HAR188" s="984"/>
      <c r="HAS188" s="984"/>
      <c r="HAT188" s="984"/>
      <c r="HAU188" s="984"/>
      <c r="HAV188" s="984"/>
      <c r="HAW188" s="984"/>
      <c r="HAX188" s="984"/>
      <c r="HAY188" s="984"/>
      <c r="HAZ188" s="984"/>
      <c r="HBA188" s="984"/>
      <c r="HBB188" s="984"/>
      <c r="HBC188" s="984"/>
      <c r="HBD188" s="984"/>
      <c r="HBE188" s="984"/>
      <c r="HBF188" s="984"/>
      <c r="HBG188" s="984"/>
      <c r="HBH188" s="984"/>
      <c r="HBI188" s="984"/>
      <c r="HBJ188" s="984"/>
      <c r="HBK188" s="984"/>
      <c r="HBL188" s="984"/>
      <c r="HBM188" s="984"/>
      <c r="HBN188" s="984"/>
      <c r="HBO188" s="984"/>
      <c r="HBP188" s="984"/>
      <c r="HBQ188" s="984"/>
      <c r="HBR188" s="984"/>
      <c r="HBS188" s="984"/>
      <c r="HBT188" s="984"/>
      <c r="HBU188" s="984"/>
      <c r="HBV188" s="984"/>
      <c r="HBW188" s="984"/>
      <c r="HBX188" s="984"/>
      <c r="HBY188" s="984"/>
      <c r="HBZ188" s="984"/>
      <c r="HCA188" s="984"/>
      <c r="HCB188" s="984"/>
      <c r="HCC188" s="984"/>
      <c r="HCD188" s="984"/>
      <c r="HCE188" s="984"/>
      <c r="HCF188" s="984"/>
      <c r="HCG188" s="984"/>
      <c r="HCH188" s="984"/>
      <c r="HCI188" s="984"/>
      <c r="HCJ188" s="984"/>
      <c r="HCK188" s="984"/>
      <c r="HCL188" s="984"/>
      <c r="HCM188" s="984"/>
      <c r="HCN188" s="984"/>
      <c r="HCO188" s="984"/>
      <c r="HCP188" s="984"/>
      <c r="HCQ188" s="984"/>
      <c r="HCR188" s="984"/>
      <c r="HCS188" s="984"/>
      <c r="HCT188" s="984"/>
      <c r="HCU188" s="984"/>
      <c r="HCV188" s="984"/>
      <c r="HCW188" s="984"/>
      <c r="HCX188" s="984"/>
      <c r="HCY188" s="984"/>
      <c r="HCZ188" s="984"/>
      <c r="HDA188" s="984"/>
      <c r="HDB188" s="984"/>
      <c r="HDC188" s="984"/>
      <c r="HDD188" s="984"/>
      <c r="HDE188" s="984"/>
      <c r="HDF188" s="984"/>
      <c r="HDG188" s="984"/>
      <c r="HDH188" s="984"/>
      <c r="HDI188" s="984"/>
      <c r="HDJ188" s="984"/>
      <c r="HDK188" s="984"/>
      <c r="HDL188" s="984"/>
      <c r="HDM188" s="984"/>
      <c r="HDN188" s="984"/>
      <c r="HDO188" s="984"/>
      <c r="HDP188" s="984"/>
      <c r="HDQ188" s="984"/>
      <c r="HDR188" s="984"/>
      <c r="HDS188" s="984"/>
      <c r="HDT188" s="984"/>
      <c r="HDU188" s="984"/>
      <c r="HDV188" s="984"/>
      <c r="HDW188" s="984"/>
      <c r="HDX188" s="984"/>
      <c r="HDY188" s="984"/>
      <c r="HDZ188" s="984"/>
      <c r="HEA188" s="984"/>
      <c r="HEB188" s="984"/>
      <c r="HEC188" s="984"/>
      <c r="HED188" s="984"/>
      <c r="HEE188" s="984"/>
      <c r="HEF188" s="984"/>
      <c r="HEG188" s="984"/>
      <c r="HEH188" s="984"/>
      <c r="HEI188" s="984"/>
      <c r="HEJ188" s="984"/>
      <c r="HEK188" s="984"/>
      <c r="HEL188" s="984"/>
      <c r="HEM188" s="984"/>
      <c r="HEN188" s="984"/>
      <c r="HEO188" s="984"/>
      <c r="HEP188" s="984"/>
      <c r="HEQ188" s="984"/>
      <c r="HER188" s="984"/>
      <c r="HES188" s="984"/>
      <c r="HET188" s="984"/>
      <c r="HEU188" s="984"/>
      <c r="HEV188" s="984"/>
      <c r="HEW188" s="984"/>
      <c r="HEX188" s="984"/>
      <c r="HEY188" s="984"/>
      <c r="HEZ188" s="984"/>
      <c r="HFA188" s="984"/>
      <c r="HFB188" s="984"/>
      <c r="HFC188" s="984"/>
      <c r="HFD188" s="984"/>
      <c r="HFE188" s="984"/>
      <c r="HFF188" s="984"/>
      <c r="HFG188" s="984"/>
      <c r="HFH188" s="984"/>
      <c r="HFI188" s="984"/>
      <c r="HFJ188" s="984"/>
      <c r="HFK188" s="984"/>
      <c r="HFL188" s="984"/>
      <c r="HFM188" s="984"/>
      <c r="HFN188" s="984"/>
      <c r="HFO188" s="984"/>
      <c r="HFP188" s="984"/>
      <c r="HFQ188" s="984"/>
      <c r="HFR188" s="984"/>
      <c r="HFS188" s="984"/>
      <c r="HFT188" s="984"/>
      <c r="HFU188" s="984"/>
      <c r="HFV188" s="984"/>
      <c r="HFW188" s="984"/>
      <c r="HFX188" s="984"/>
      <c r="HFY188" s="984"/>
      <c r="HFZ188" s="984"/>
      <c r="HGA188" s="984"/>
      <c r="HGB188" s="984"/>
      <c r="HGC188" s="984"/>
      <c r="HGD188" s="984"/>
      <c r="HGE188" s="984"/>
      <c r="HGF188" s="984"/>
      <c r="HGG188" s="984"/>
      <c r="HGH188" s="984"/>
      <c r="HGI188" s="984"/>
      <c r="HGJ188" s="984"/>
      <c r="HGK188" s="984"/>
      <c r="HGL188" s="984"/>
      <c r="HGM188" s="984"/>
      <c r="HGN188" s="984"/>
      <c r="HGO188" s="984"/>
      <c r="HGP188" s="984"/>
      <c r="HGQ188" s="984"/>
      <c r="HGR188" s="984"/>
      <c r="HGS188" s="984"/>
      <c r="HGT188" s="984"/>
      <c r="HGU188" s="984"/>
      <c r="HGV188" s="984"/>
      <c r="HGW188" s="984"/>
      <c r="HGX188" s="984"/>
      <c r="HGY188" s="984"/>
      <c r="HGZ188" s="984"/>
      <c r="HHA188" s="984"/>
      <c r="HHB188" s="984"/>
      <c r="HHC188" s="984"/>
      <c r="HHD188" s="984"/>
      <c r="HHE188" s="984"/>
      <c r="HHF188" s="984"/>
      <c r="HHG188" s="984"/>
      <c r="HHH188" s="984"/>
      <c r="HHI188" s="984"/>
      <c r="HHJ188" s="984"/>
      <c r="HHK188" s="984"/>
      <c r="HHL188" s="984"/>
      <c r="HHM188" s="984"/>
      <c r="HHN188" s="984"/>
      <c r="HHO188" s="984"/>
      <c r="HHP188" s="984"/>
      <c r="HHQ188" s="984"/>
      <c r="HHR188" s="984"/>
      <c r="HHS188" s="984"/>
      <c r="HHT188" s="984"/>
      <c r="HHU188" s="984"/>
      <c r="HHV188" s="984"/>
      <c r="HHW188" s="984"/>
      <c r="HHX188" s="984"/>
      <c r="HHY188" s="984"/>
      <c r="HHZ188" s="984"/>
      <c r="HIA188" s="984"/>
      <c r="HIB188" s="984"/>
      <c r="HIC188" s="984"/>
      <c r="HID188" s="984"/>
      <c r="HIE188" s="984"/>
      <c r="HIF188" s="984"/>
      <c r="HIG188" s="984"/>
      <c r="HIH188" s="984"/>
      <c r="HII188" s="984"/>
      <c r="HIJ188" s="984"/>
      <c r="HIK188" s="984"/>
      <c r="HIL188" s="984"/>
      <c r="HIM188" s="984"/>
      <c r="HIN188" s="984"/>
      <c r="HIO188" s="984"/>
      <c r="HIP188" s="984"/>
      <c r="HIQ188" s="984"/>
      <c r="HIR188" s="984"/>
      <c r="HIS188" s="984"/>
      <c r="HIT188" s="984"/>
      <c r="HIU188" s="984"/>
      <c r="HIV188" s="984"/>
      <c r="HIW188" s="984"/>
      <c r="HIX188" s="984"/>
      <c r="HIY188" s="984"/>
      <c r="HIZ188" s="984"/>
      <c r="HJA188" s="984"/>
      <c r="HJB188" s="984"/>
      <c r="HJC188" s="984"/>
      <c r="HJD188" s="984"/>
      <c r="HJE188" s="984"/>
      <c r="HJF188" s="984"/>
      <c r="HJG188" s="984"/>
      <c r="HJH188" s="984"/>
      <c r="HJI188" s="984"/>
      <c r="HJJ188" s="984"/>
      <c r="HJK188" s="984"/>
      <c r="HJL188" s="984"/>
      <c r="HJM188" s="984"/>
      <c r="HJN188" s="984"/>
      <c r="HJO188" s="984"/>
      <c r="HJP188" s="984"/>
      <c r="HJQ188" s="984"/>
      <c r="HJR188" s="984"/>
      <c r="HJS188" s="984"/>
      <c r="HJT188" s="984"/>
      <c r="HJU188" s="984"/>
      <c r="HJV188" s="984"/>
      <c r="HJW188" s="984"/>
      <c r="HJX188" s="984"/>
      <c r="HJY188" s="984"/>
      <c r="HJZ188" s="984"/>
      <c r="HKA188" s="984"/>
      <c r="HKB188" s="984"/>
      <c r="HKC188" s="984"/>
      <c r="HKD188" s="984"/>
      <c r="HKE188" s="984"/>
      <c r="HKF188" s="984"/>
      <c r="HKG188" s="984"/>
      <c r="HKH188" s="984"/>
      <c r="HKI188" s="984"/>
      <c r="HKJ188" s="984"/>
      <c r="HKK188" s="984"/>
      <c r="HKL188" s="984"/>
      <c r="HKM188" s="984"/>
      <c r="HKN188" s="984"/>
      <c r="HKO188" s="984"/>
      <c r="HKP188" s="984"/>
      <c r="HKQ188" s="984"/>
      <c r="HKR188" s="984"/>
      <c r="HKS188" s="984"/>
      <c r="HKT188" s="984"/>
      <c r="HKU188" s="984"/>
      <c r="HKV188" s="984"/>
      <c r="HKW188" s="984"/>
      <c r="HKX188" s="984"/>
      <c r="HKY188" s="984"/>
      <c r="HKZ188" s="984"/>
      <c r="HLA188" s="984"/>
      <c r="HLB188" s="984"/>
      <c r="HLC188" s="984"/>
      <c r="HLD188" s="984"/>
      <c r="HLE188" s="984"/>
      <c r="HLF188" s="984"/>
      <c r="HLG188" s="984"/>
      <c r="HLH188" s="984"/>
      <c r="HLI188" s="984"/>
      <c r="HLJ188" s="984"/>
      <c r="HLK188" s="984"/>
      <c r="HLL188" s="984"/>
      <c r="HLM188" s="984"/>
      <c r="HLN188" s="984"/>
      <c r="HLO188" s="984"/>
      <c r="HLP188" s="984"/>
      <c r="HLQ188" s="984"/>
      <c r="HLR188" s="984"/>
      <c r="HLS188" s="984"/>
      <c r="HLT188" s="984"/>
      <c r="HLU188" s="984"/>
      <c r="HLV188" s="984"/>
      <c r="HLW188" s="984"/>
      <c r="HLX188" s="984"/>
      <c r="HLY188" s="984"/>
      <c r="HLZ188" s="984"/>
      <c r="HMA188" s="984"/>
      <c r="HMB188" s="984"/>
      <c r="HMC188" s="984"/>
      <c r="HMD188" s="984"/>
      <c r="HME188" s="984"/>
      <c r="HMF188" s="984"/>
      <c r="HMG188" s="984"/>
      <c r="HMH188" s="984"/>
      <c r="HMI188" s="984"/>
      <c r="HMJ188" s="984"/>
      <c r="HMK188" s="984"/>
      <c r="HML188" s="984"/>
      <c r="HMM188" s="984"/>
      <c r="HMN188" s="984"/>
      <c r="HMO188" s="984"/>
      <c r="HMP188" s="984"/>
      <c r="HMQ188" s="984"/>
      <c r="HMR188" s="984"/>
      <c r="HMS188" s="984"/>
      <c r="HMT188" s="984"/>
      <c r="HMU188" s="984"/>
      <c r="HMV188" s="984"/>
      <c r="HMW188" s="984"/>
      <c r="HMX188" s="984"/>
      <c r="HMY188" s="984"/>
      <c r="HMZ188" s="984"/>
      <c r="HNA188" s="984"/>
      <c r="HNB188" s="984"/>
      <c r="HNC188" s="984"/>
      <c r="HND188" s="984"/>
      <c r="HNE188" s="984"/>
      <c r="HNF188" s="984"/>
      <c r="HNG188" s="984"/>
      <c r="HNH188" s="984"/>
      <c r="HNI188" s="984"/>
      <c r="HNJ188" s="984"/>
      <c r="HNK188" s="984"/>
      <c r="HNL188" s="984"/>
      <c r="HNM188" s="984"/>
      <c r="HNN188" s="984"/>
      <c r="HNO188" s="984"/>
      <c r="HNP188" s="984"/>
      <c r="HNQ188" s="984"/>
      <c r="HNR188" s="984"/>
      <c r="HNS188" s="984"/>
      <c r="HNT188" s="984"/>
      <c r="HNU188" s="984"/>
      <c r="HNV188" s="984"/>
      <c r="HNW188" s="984"/>
      <c r="HNX188" s="984"/>
      <c r="HNY188" s="984"/>
      <c r="HNZ188" s="984"/>
      <c r="HOA188" s="984"/>
      <c r="HOB188" s="984"/>
      <c r="HOC188" s="984"/>
      <c r="HOD188" s="984"/>
      <c r="HOE188" s="984"/>
      <c r="HOF188" s="984"/>
      <c r="HOG188" s="984"/>
      <c r="HOH188" s="984"/>
      <c r="HOI188" s="984"/>
      <c r="HOJ188" s="984"/>
      <c r="HOK188" s="984"/>
      <c r="HOL188" s="984"/>
      <c r="HOM188" s="984"/>
      <c r="HON188" s="984"/>
      <c r="HOO188" s="984"/>
      <c r="HOP188" s="984"/>
      <c r="HOQ188" s="984"/>
      <c r="HOR188" s="984"/>
      <c r="HOS188" s="984"/>
      <c r="HOT188" s="984"/>
      <c r="HOU188" s="984"/>
      <c r="HOV188" s="984"/>
      <c r="HOW188" s="984"/>
      <c r="HOX188" s="984"/>
      <c r="HOY188" s="984"/>
      <c r="HOZ188" s="984"/>
      <c r="HPA188" s="984"/>
      <c r="HPB188" s="984"/>
      <c r="HPC188" s="984"/>
      <c r="HPD188" s="984"/>
      <c r="HPE188" s="984"/>
      <c r="HPF188" s="984"/>
      <c r="HPG188" s="984"/>
      <c r="HPH188" s="984"/>
      <c r="HPI188" s="984"/>
      <c r="HPJ188" s="984"/>
      <c r="HPK188" s="984"/>
      <c r="HPL188" s="984"/>
      <c r="HPM188" s="984"/>
      <c r="HPN188" s="984"/>
      <c r="HPO188" s="984"/>
      <c r="HPP188" s="984"/>
      <c r="HPQ188" s="984"/>
      <c r="HPR188" s="984"/>
      <c r="HPS188" s="984"/>
      <c r="HPT188" s="984"/>
      <c r="HPU188" s="984"/>
      <c r="HPV188" s="984"/>
      <c r="HPW188" s="984"/>
      <c r="HPX188" s="984"/>
      <c r="HPY188" s="984"/>
      <c r="HPZ188" s="984"/>
      <c r="HQA188" s="984"/>
      <c r="HQB188" s="984"/>
      <c r="HQC188" s="984"/>
      <c r="HQD188" s="984"/>
      <c r="HQE188" s="984"/>
      <c r="HQF188" s="984"/>
      <c r="HQG188" s="984"/>
      <c r="HQH188" s="984"/>
      <c r="HQI188" s="984"/>
      <c r="HQJ188" s="984"/>
      <c r="HQK188" s="984"/>
      <c r="HQL188" s="984"/>
      <c r="HQM188" s="984"/>
      <c r="HQN188" s="984"/>
      <c r="HQO188" s="984"/>
      <c r="HQP188" s="984"/>
      <c r="HQQ188" s="984"/>
      <c r="HQR188" s="984"/>
      <c r="HQS188" s="984"/>
      <c r="HQT188" s="984"/>
      <c r="HQU188" s="984"/>
      <c r="HQV188" s="984"/>
      <c r="HQW188" s="984"/>
      <c r="HQX188" s="984"/>
      <c r="HQY188" s="984"/>
      <c r="HQZ188" s="984"/>
      <c r="HRA188" s="984"/>
      <c r="HRB188" s="984"/>
      <c r="HRC188" s="984"/>
      <c r="HRD188" s="984"/>
      <c r="HRE188" s="984"/>
      <c r="HRF188" s="984"/>
      <c r="HRG188" s="984"/>
      <c r="HRH188" s="984"/>
      <c r="HRI188" s="984"/>
      <c r="HRJ188" s="984"/>
      <c r="HRK188" s="984"/>
      <c r="HRL188" s="984"/>
      <c r="HRM188" s="984"/>
      <c r="HRN188" s="984"/>
      <c r="HRO188" s="984"/>
      <c r="HRP188" s="984"/>
      <c r="HRQ188" s="984"/>
      <c r="HRR188" s="984"/>
      <c r="HRS188" s="984"/>
      <c r="HRT188" s="984"/>
      <c r="HRU188" s="984"/>
      <c r="HRV188" s="984"/>
      <c r="HRW188" s="984"/>
      <c r="HRX188" s="984"/>
      <c r="HRY188" s="984"/>
      <c r="HRZ188" s="984"/>
      <c r="HSA188" s="984"/>
      <c r="HSB188" s="984"/>
      <c r="HSC188" s="984"/>
      <c r="HSD188" s="984"/>
      <c r="HSE188" s="984"/>
      <c r="HSF188" s="984"/>
      <c r="HSG188" s="984"/>
      <c r="HSH188" s="984"/>
      <c r="HSI188" s="984"/>
      <c r="HSJ188" s="984"/>
      <c r="HSK188" s="984"/>
      <c r="HSL188" s="984"/>
      <c r="HSM188" s="984"/>
      <c r="HSN188" s="984"/>
      <c r="HSO188" s="984"/>
      <c r="HSP188" s="984"/>
      <c r="HSQ188" s="984"/>
      <c r="HSR188" s="984"/>
      <c r="HSS188" s="984"/>
      <c r="HST188" s="984"/>
      <c r="HSU188" s="984"/>
      <c r="HSV188" s="984"/>
      <c r="HSW188" s="984"/>
      <c r="HSX188" s="984"/>
      <c r="HSY188" s="984"/>
      <c r="HSZ188" s="984"/>
      <c r="HTA188" s="984"/>
      <c r="HTB188" s="984"/>
      <c r="HTC188" s="984"/>
      <c r="HTD188" s="984"/>
      <c r="HTE188" s="984"/>
      <c r="HTF188" s="984"/>
      <c r="HTG188" s="984"/>
      <c r="HTH188" s="984"/>
      <c r="HTI188" s="984"/>
      <c r="HTJ188" s="984"/>
      <c r="HTK188" s="984"/>
      <c r="HTL188" s="984"/>
      <c r="HTM188" s="984"/>
      <c r="HTN188" s="984"/>
      <c r="HTO188" s="984"/>
      <c r="HTP188" s="984"/>
      <c r="HTQ188" s="984"/>
      <c r="HTR188" s="984"/>
      <c r="HTS188" s="984"/>
      <c r="HTT188" s="984"/>
      <c r="HTU188" s="984"/>
      <c r="HTV188" s="984"/>
      <c r="HTW188" s="984"/>
      <c r="HTX188" s="984"/>
      <c r="HTY188" s="984"/>
      <c r="HTZ188" s="984"/>
      <c r="HUA188" s="984"/>
      <c r="HUB188" s="984"/>
      <c r="HUC188" s="984"/>
      <c r="HUD188" s="984"/>
      <c r="HUE188" s="984"/>
      <c r="HUF188" s="984"/>
      <c r="HUG188" s="984"/>
      <c r="HUH188" s="984"/>
      <c r="HUI188" s="984"/>
      <c r="HUJ188" s="984"/>
      <c r="HUK188" s="984"/>
      <c r="HUL188" s="984"/>
      <c r="HUM188" s="984"/>
      <c r="HUN188" s="984"/>
      <c r="HUO188" s="984"/>
      <c r="HUP188" s="984"/>
      <c r="HUQ188" s="984"/>
      <c r="HUR188" s="984"/>
      <c r="HUS188" s="984"/>
      <c r="HUT188" s="984"/>
      <c r="HUU188" s="984"/>
      <c r="HUV188" s="984"/>
      <c r="HUW188" s="984"/>
      <c r="HUX188" s="984"/>
      <c r="HUY188" s="984"/>
      <c r="HUZ188" s="984"/>
      <c r="HVA188" s="984"/>
      <c r="HVB188" s="984"/>
      <c r="HVC188" s="984"/>
      <c r="HVD188" s="984"/>
      <c r="HVE188" s="984"/>
      <c r="HVF188" s="984"/>
      <c r="HVG188" s="984"/>
      <c r="HVH188" s="984"/>
      <c r="HVI188" s="984"/>
      <c r="HVJ188" s="984"/>
      <c r="HVK188" s="984"/>
      <c r="HVL188" s="984"/>
      <c r="HVM188" s="984"/>
      <c r="HVN188" s="984"/>
      <c r="HVO188" s="984"/>
      <c r="HVP188" s="984"/>
      <c r="HVQ188" s="984"/>
      <c r="HVR188" s="984"/>
      <c r="HVS188" s="984"/>
      <c r="HVT188" s="984"/>
      <c r="HVU188" s="984"/>
      <c r="HVV188" s="984"/>
      <c r="HVW188" s="984"/>
      <c r="HVX188" s="984"/>
      <c r="HVY188" s="984"/>
      <c r="HVZ188" s="984"/>
      <c r="HWA188" s="984"/>
      <c r="HWB188" s="984"/>
      <c r="HWC188" s="984"/>
      <c r="HWD188" s="984"/>
      <c r="HWE188" s="984"/>
      <c r="HWF188" s="984"/>
      <c r="HWG188" s="984"/>
      <c r="HWH188" s="984"/>
      <c r="HWI188" s="984"/>
      <c r="HWJ188" s="984"/>
      <c r="HWK188" s="984"/>
      <c r="HWL188" s="984"/>
      <c r="HWM188" s="984"/>
      <c r="HWN188" s="984"/>
      <c r="HWO188" s="984"/>
      <c r="HWP188" s="984"/>
      <c r="HWQ188" s="984"/>
      <c r="HWR188" s="984"/>
      <c r="HWS188" s="984"/>
      <c r="HWT188" s="984"/>
      <c r="HWU188" s="984"/>
      <c r="HWV188" s="984"/>
      <c r="HWW188" s="984"/>
      <c r="HWX188" s="984"/>
      <c r="HWY188" s="984"/>
      <c r="HWZ188" s="984"/>
      <c r="HXA188" s="984"/>
      <c r="HXB188" s="984"/>
      <c r="HXC188" s="984"/>
      <c r="HXD188" s="984"/>
      <c r="HXE188" s="984"/>
      <c r="HXF188" s="984"/>
      <c r="HXG188" s="984"/>
      <c r="HXH188" s="984"/>
      <c r="HXI188" s="984"/>
      <c r="HXJ188" s="984"/>
      <c r="HXK188" s="984"/>
      <c r="HXL188" s="984"/>
      <c r="HXM188" s="984"/>
      <c r="HXN188" s="984"/>
      <c r="HXO188" s="984"/>
      <c r="HXP188" s="984"/>
      <c r="HXQ188" s="984"/>
      <c r="HXR188" s="984"/>
      <c r="HXS188" s="984"/>
      <c r="HXT188" s="984"/>
      <c r="HXU188" s="984"/>
      <c r="HXV188" s="984"/>
      <c r="HXW188" s="984"/>
      <c r="HXX188" s="984"/>
      <c r="HXY188" s="984"/>
      <c r="HXZ188" s="984"/>
      <c r="HYA188" s="984"/>
      <c r="HYB188" s="984"/>
      <c r="HYC188" s="984"/>
      <c r="HYD188" s="984"/>
      <c r="HYE188" s="984"/>
      <c r="HYF188" s="984"/>
      <c r="HYG188" s="984"/>
      <c r="HYH188" s="984"/>
      <c r="HYI188" s="984"/>
      <c r="HYJ188" s="984"/>
      <c r="HYK188" s="984"/>
      <c r="HYL188" s="984"/>
      <c r="HYM188" s="984"/>
      <c r="HYN188" s="984"/>
      <c r="HYO188" s="984"/>
      <c r="HYP188" s="984"/>
      <c r="HYQ188" s="984"/>
      <c r="HYR188" s="984"/>
      <c r="HYS188" s="984"/>
      <c r="HYT188" s="984"/>
      <c r="HYU188" s="984"/>
      <c r="HYV188" s="984"/>
      <c r="HYW188" s="984"/>
      <c r="HYX188" s="984"/>
      <c r="HYY188" s="984"/>
      <c r="HYZ188" s="984"/>
      <c r="HZA188" s="984"/>
      <c r="HZB188" s="984"/>
      <c r="HZC188" s="984"/>
      <c r="HZD188" s="984"/>
      <c r="HZE188" s="984"/>
      <c r="HZF188" s="984"/>
      <c r="HZG188" s="984"/>
      <c r="HZH188" s="984"/>
      <c r="HZI188" s="984"/>
      <c r="HZJ188" s="984"/>
      <c r="HZK188" s="984"/>
      <c r="HZL188" s="984"/>
      <c r="HZM188" s="984"/>
      <c r="HZN188" s="984"/>
      <c r="HZO188" s="984"/>
      <c r="HZP188" s="984"/>
      <c r="HZQ188" s="984"/>
      <c r="HZR188" s="984"/>
      <c r="HZS188" s="984"/>
      <c r="HZT188" s="984"/>
      <c r="HZU188" s="984"/>
      <c r="HZV188" s="984"/>
      <c r="HZW188" s="984"/>
      <c r="HZX188" s="984"/>
      <c r="HZY188" s="984"/>
      <c r="HZZ188" s="984"/>
      <c r="IAA188" s="984"/>
      <c r="IAB188" s="984"/>
      <c r="IAC188" s="984"/>
      <c r="IAD188" s="984"/>
      <c r="IAE188" s="984"/>
      <c r="IAF188" s="984"/>
      <c r="IAG188" s="984"/>
      <c r="IAH188" s="984"/>
      <c r="IAI188" s="984"/>
      <c r="IAJ188" s="984"/>
      <c r="IAK188" s="984"/>
      <c r="IAL188" s="984"/>
      <c r="IAM188" s="984"/>
      <c r="IAN188" s="984"/>
      <c r="IAO188" s="984"/>
      <c r="IAP188" s="984"/>
      <c r="IAQ188" s="984"/>
      <c r="IAR188" s="984"/>
      <c r="IAS188" s="984"/>
      <c r="IAT188" s="984"/>
      <c r="IAU188" s="984"/>
      <c r="IAV188" s="984"/>
      <c r="IAW188" s="984"/>
      <c r="IAX188" s="984"/>
      <c r="IAY188" s="984"/>
      <c r="IAZ188" s="984"/>
      <c r="IBA188" s="984"/>
      <c r="IBB188" s="984"/>
      <c r="IBC188" s="984"/>
      <c r="IBD188" s="984"/>
      <c r="IBE188" s="984"/>
      <c r="IBF188" s="984"/>
      <c r="IBG188" s="984"/>
      <c r="IBH188" s="984"/>
      <c r="IBI188" s="984"/>
      <c r="IBJ188" s="984"/>
      <c r="IBK188" s="984"/>
      <c r="IBL188" s="984"/>
      <c r="IBM188" s="984"/>
      <c r="IBN188" s="984"/>
      <c r="IBO188" s="984"/>
      <c r="IBP188" s="984"/>
      <c r="IBQ188" s="984"/>
      <c r="IBR188" s="984"/>
      <c r="IBS188" s="984"/>
      <c r="IBT188" s="984"/>
      <c r="IBU188" s="984"/>
      <c r="IBV188" s="984"/>
      <c r="IBW188" s="984"/>
      <c r="IBX188" s="984"/>
      <c r="IBY188" s="984"/>
      <c r="IBZ188" s="984"/>
      <c r="ICA188" s="984"/>
      <c r="ICB188" s="984"/>
      <c r="ICC188" s="984"/>
      <c r="ICD188" s="984"/>
      <c r="ICE188" s="984"/>
      <c r="ICF188" s="984"/>
      <c r="ICG188" s="984"/>
      <c r="ICH188" s="984"/>
      <c r="ICI188" s="984"/>
      <c r="ICJ188" s="984"/>
      <c r="ICK188" s="984"/>
      <c r="ICL188" s="984"/>
      <c r="ICM188" s="984"/>
      <c r="ICN188" s="984"/>
      <c r="ICO188" s="984"/>
      <c r="ICP188" s="984"/>
      <c r="ICQ188" s="984"/>
      <c r="ICR188" s="984"/>
      <c r="ICS188" s="984"/>
      <c r="ICT188" s="984"/>
      <c r="ICU188" s="984"/>
      <c r="ICV188" s="984"/>
      <c r="ICW188" s="984"/>
      <c r="ICX188" s="984"/>
      <c r="ICY188" s="984"/>
      <c r="ICZ188" s="984"/>
      <c r="IDA188" s="984"/>
      <c r="IDB188" s="984"/>
      <c r="IDC188" s="984"/>
      <c r="IDD188" s="984"/>
      <c r="IDE188" s="984"/>
      <c r="IDF188" s="984"/>
      <c r="IDG188" s="984"/>
      <c r="IDH188" s="984"/>
      <c r="IDI188" s="984"/>
      <c r="IDJ188" s="984"/>
      <c r="IDK188" s="984"/>
      <c r="IDL188" s="984"/>
      <c r="IDM188" s="984"/>
      <c r="IDN188" s="984"/>
      <c r="IDO188" s="984"/>
      <c r="IDP188" s="984"/>
      <c r="IDQ188" s="984"/>
      <c r="IDR188" s="984"/>
      <c r="IDS188" s="984"/>
      <c r="IDT188" s="984"/>
      <c r="IDU188" s="984"/>
      <c r="IDV188" s="984"/>
      <c r="IDW188" s="984"/>
      <c r="IDX188" s="984"/>
      <c r="IDY188" s="984"/>
      <c r="IDZ188" s="984"/>
      <c r="IEA188" s="984"/>
      <c r="IEB188" s="984"/>
      <c r="IEC188" s="984"/>
      <c r="IED188" s="984"/>
      <c r="IEE188" s="984"/>
      <c r="IEF188" s="984"/>
      <c r="IEG188" s="984"/>
      <c r="IEH188" s="984"/>
      <c r="IEI188" s="984"/>
      <c r="IEJ188" s="984"/>
      <c r="IEK188" s="984"/>
      <c r="IEL188" s="984"/>
      <c r="IEM188" s="984"/>
      <c r="IEN188" s="984"/>
      <c r="IEO188" s="984"/>
      <c r="IEP188" s="984"/>
      <c r="IEQ188" s="984"/>
      <c r="IER188" s="984"/>
      <c r="IES188" s="984"/>
      <c r="IET188" s="984"/>
      <c r="IEU188" s="984"/>
      <c r="IEV188" s="984"/>
      <c r="IEW188" s="984"/>
      <c r="IEX188" s="984"/>
      <c r="IEY188" s="984"/>
      <c r="IEZ188" s="984"/>
      <c r="IFA188" s="984"/>
      <c r="IFB188" s="984"/>
      <c r="IFC188" s="984"/>
      <c r="IFD188" s="984"/>
      <c r="IFE188" s="984"/>
      <c r="IFF188" s="984"/>
      <c r="IFG188" s="984"/>
      <c r="IFH188" s="984"/>
      <c r="IFI188" s="984"/>
      <c r="IFJ188" s="984"/>
      <c r="IFK188" s="984"/>
      <c r="IFL188" s="984"/>
      <c r="IFM188" s="984"/>
      <c r="IFN188" s="984"/>
      <c r="IFO188" s="984"/>
      <c r="IFP188" s="984"/>
      <c r="IFQ188" s="984"/>
      <c r="IFR188" s="984"/>
      <c r="IFS188" s="984"/>
      <c r="IFT188" s="984"/>
      <c r="IFU188" s="984"/>
      <c r="IFV188" s="984"/>
      <c r="IFW188" s="984"/>
      <c r="IFX188" s="984"/>
      <c r="IFY188" s="984"/>
      <c r="IFZ188" s="984"/>
      <c r="IGA188" s="984"/>
      <c r="IGB188" s="984"/>
      <c r="IGC188" s="984"/>
      <c r="IGD188" s="984"/>
      <c r="IGE188" s="984"/>
      <c r="IGF188" s="984"/>
      <c r="IGG188" s="984"/>
      <c r="IGH188" s="984"/>
      <c r="IGI188" s="984"/>
      <c r="IGJ188" s="984"/>
      <c r="IGK188" s="984"/>
      <c r="IGL188" s="984"/>
      <c r="IGM188" s="984"/>
      <c r="IGN188" s="984"/>
      <c r="IGO188" s="984"/>
      <c r="IGP188" s="984"/>
      <c r="IGQ188" s="984"/>
      <c r="IGR188" s="984"/>
      <c r="IGS188" s="984"/>
      <c r="IGT188" s="984"/>
      <c r="IGU188" s="984"/>
      <c r="IGV188" s="984"/>
      <c r="IGW188" s="984"/>
      <c r="IGX188" s="984"/>
      <c r="IGY188" s="984"/>
      <c r="IGZ188" s="984"/>
      <c r="IHA188" s="984"/>
      <c r="IHB188" s="984"/>
      <c r="IHC188" s="984"/>
      <c r="IHD188" s="984"/>
      <c r="IHE188" s="984"/>
      <c r="IHF188" s="984"/>
      <c r="IHG188" s="984"/>
      <c r="IHH188" s="984"/>
      <c r="IHI188" s="984"/>
      <c r="IHJ188" s="984"/>
      <c r="IHK188" s="984"/>
      <c r="IHL188" s="984"/>
      <c r="IHM188" s="984"/>
      <c r="IHN188" s="984"/>
      <c r="IHO188" s="984"/>
      <c r="IHP188" s="984"/>
      <c r="IHQ188" s="984"/>
      <c r="IHR188" s="984"/>
      <c r="IHS188" s="984"/>
      <c r="IHT188" s="984"/>
      <c r="IHU188" s="984"/>
      <c r="IHV188" s="984"/>
      <c r="IHW188" s="984"/>
      <c r="IHX188" s="984"/>
      <c r="IHY188" s="984"/>
      <c r="IHZ188" s="984"/>
      <c r="IIA188" s="984"/>
      <c r="IIB188" s="984"/>
      <c r="IIC188" s="984"/>
      <c r="IID188" s="984"/>
      <c r="IIE188" s="984"/>
      <c r="IIF188" s="984"/>
      <c r="IIG188" s="984"/>
      <c r="IIH188" s="984"/>
      <c r="III188" s="984"/>
      <c r="IIJ188" s="984"/>
      <c r="IIK188" s="984"/>
      <c r="IIL188" s="984"/>
      <c r="IIM188" s="984"/>
      <c r="IIN188" s="984"/>
      <c r="IIO188" s="984"/>
      <c r="IIP188" s="984"/>
      <c r="IIQ188" s="984"/>
      <c r="IIR188" s="984"/>
      <c r="IIS188" s="984"/>
      <c r="IIT188" s="984"/>
      <c r="IIU188" s="984"/>
      <c r="IIV188" s="984"/>
      <c r="IIW188" s="984"/>
      <c r="IIX188" s="984"/>
      <c r="IIY188" s="984"/>
      <c r="IIZ188" s="984"/>
      <c r="IJA188" s="984"/>
      <c r="IJB188" s="984"/>
      <c r="IJC188" s="984"/>
      <c r="IJD188" s="984"/>
      <c r="IJE188" s="984"/>
      <c r="IJF188" s="984"/>
      <c r="IJG188" s="984"/>
      <c r="IJH188" s="984"/>
      <c r="IJI188" s="984"/>
      <c r="IJJ188" s="984"/>
      <c r="IJK188" s="984"/>
      <c r="IJL188" s="984"/>
      <c r="IJM188" s="984"/>
      <c r="IJN188" s="984"/>
      <c r="IJO188" s="984"/>
      <c r="IJP188" s="984"/>
      <c r="IJQ188" s="984"/>
      <c r="IJR188" s="984"/>
      <c r="IJS188" s="984"/>
      <c r="IJT188" s="984"/>
      <c r="IJU188" s="984"/>
      <c r="IJV188" s="984"/>
      <c r="IJW188" s="984"/>
      <c r="IJX188" s="984"/>
      <c r="IJY188" s="984"/>
      <c r="IJZ188" s="984"/>
      <c r="IKA188" s="984"/>
      <c r="IKB188" s="984"/>
      <c r="IKC188" s="984"/>
      <c r="IKD188" s="984"/>
      <c r="IKE188" s="984"/>
      <c r="IKF188" s="984"/>
      <c r="IKG188" s="984"/>
      <c r="IKH188" s="984"/>
      <c r="IKI188" s="984"/>
      <c r="IKJ188" s="984"/>
      <c r="IKK188" s="984"/>
      <c r="IKL188" s="984"/>
      <c r="IKM188" s="984"/>
      <c r="IKN188" s="984"/>
      <c r="IKO188" s="984"/>
      <c r="IKP188" s="984"/>
      <c r="IKQ188" s="984"/>
      <c r="IKR188" s="984"/>
      <c r="IKS188" s="984"/>
      <c r="IKT188" s="984"/>
      <c r="IKU188" s="984"/>
      <c r="IKV188" s="984"/>
      <c r="IKW188" s="984"/>
      <c r="IKX188" s="984"/>
      <c r="IKY188" s="984"/>
      <c r="IKZ188" s="984"/>
      <c r="ILA188" s="984"/>
      <c r="ILB188" s="984"/>
      <c r="ILC188" s="984"/>
      <c r="ILD188" s="984"/>
      <c r="ILE188" s="984"/>
      <c r="ILF188" s="984"/>
      <c r="ILG188" s="984"/>
      <c r="ILH188" s="984"/>
      <c r="ILI188" s="984"/>
      <c r="ILJ188" s="984"/>
      <c r="ILK188" s="984"/>
      <c r="ILL188" s="984"/>
      <c r="ILM188" s="984"/>
      <c r="ILN188" s="984"/>
      <c r="ILO188" s="984"/>
      <c r="ILP188" s="984"/>
      <c r="ILQ188" s="984"/>
      <c r="ILR188" s="984"/>
      <c r="ILS188" s="984"/>
      <c r="ILT188" s="984"/>
      <c r="ILU188" s="984"/>
      <c r="ILV188" s="984"/>
      <c r="ILW188" s="984"/>
      <c r="ILX188" s="984"/>
      <c r="ILY188" s="984"/>
      <c r="ILZ188" s="984"/>
      <c r="IMA188" s="984"/>
      <c r="IMB188" s="984"/>
      <c r="IMC188" s="984"/>
      <c r="IMD188" s="984"/>
      <c r="IME188" s="984"/>
      <c r="IMF188" s="984"/>
      <c r="IMG188" s="984"/>
      <c r="IMH188" s="984"/>
      <c r="IMI188" s="984"/>
      <c r="IMJ188" s="984"/>
      <c r="IMK188" s="984"/>
      <c r="IML188" s="984"/>
      <c r="IMM188" s="984"/>
      <c r="IMN188" s="984"/>
      <c r="IMO188" s="984"/>
      <c r="IMP188" s="984"/>
      <c r="IMQ188" s="984"/>
      <c r="IMR188" s="984"/>
      <c r="IMS188" s="984"/>
      <c r="IMT188" s="984"/>
      <c r="IMU188" s="984"/>
      <c r="IMV188" s="984"/>
      <c r="IMW188" s="984"/>
      <c r="IMX188" s="984"/>
      <c r="IMY188" s="984"/>
      <c r="IMZ188" s="984"/>
      <c r="INA188" s="984"/>
      <c r="INB188" s="984"/>
      <c r="INC188" s="984"/>
      <c r="IND188" s="984"/>
      <c r="INE188" s="984"/>
      <c r="INF188" s="984"/>
      <c r="ING188" s="984"/>
      <c r="INH188" s="984"/>
      <c r="INI188" s="984"/>
      <c r="INJ188" s="984"/>
      <c r="INK188" s="984"/>
      <c r="INL188" s="984"/>
      <c r="INM188" s="984"/>
      <c r="INN188" s="984"/>
      <c r="INO188" s="984"/>
      <c r="INP188" s="984"/>
      <c r="INQ188" s="984"/>
      <c r="INR188" s="984"/>
      <c r="INS188" s="984"/>
      <c r="INT188" s="984"/>
      <c r="INU188" s="984"/>
      <c r="INV188" s="984"/>
      <c r="INW188" s="984"/>
      <c r="INX188" s="984"/>
      <c r="INY188" s="984"/>
      <c r="INZ188" s="984"/>
      <c r="IOA188" s="984"/>
      <c r="IOB188" s="984"/>
      <c r="IOC188" s="984"/>
      <c r="IOD188" s="984"/>
      <c r="IOE188" s="984"/>
      <c r="IOF188" s="984"/>
      <c r="IOG188" s="984"/>
      <c r="IOH188" s="984"/>
      <c r="IOI188" s="984"/>
      <c r="IOJ188" s="984"/>
      <c r="IOK188" s="984"/>
      <c r="IOL188" s="984"/>
      <c r="IOM188" s="984"/>
      <c r="ION188" s="984"/>
      <c r="IOO188" s="984"/>
      <c r="IOP188" s="984"/>
      <c r="IOQ188" s="984"/>
      <c r="IOR188" s="984"/>
      <c r="IOS188" s="984"/>
      <c r="IOT188" s="984"/>
      <c r="IOU188" s="984"/>
      <c r="IOV188" s="984"/>
      <c r="IOW188" s="984"/>
      <c r="IOX188" s="984"/>
      <c r="IOY188" s="984"/>
      <c r="IOZ188" s="984"/>
      <c r="IPA188" s="984"/>
      <c r="IPB188" s="984"/>
      <c r="IPC188" s="984"/>
      <c r="IPD188" s="984"/>
      <c r="IPE188" s="984"/>
      <c r="IPF188" s="984"/>
      <c r="IPG188" s="984"/>
      <c r="IPH188" s="984"/>
      <c r="IPI188" s="984"/>
      <c r="IPJ188" s="984"/>
      <c r="IPK188" s="984"/>
      <c r="IPL188" s="984"/>
      <c r="IPM188" s="984"/>
      <c r="IPN188" s="984"/>
      <c r="IPO188" s="984"/>
      <c r="IPP188" s="984"/>
      <c r="IPQ188" s="984"/>
      <c r="IPR188" s="984"/>
      <c r="IPS188" s="984"/>
      <c r="IPT188" s="984"/>
      <c r="IPU188" s="984"/>
      <c r="IPV188" s="984"/>
      <c r="IPW188" s="984"/>
      <c r="IPX188" s="984"/>
      <c r="IPY188" s="984"/>
      <c r="IPZ188" s="984"/>
      <c r="IQA188" s="984"/>
      <c r="IQB188" s="984"/>
      <c r="IQC188" s="984"/>
      <c r="IQD188" s="984"/>
      <c r="IQE188" s="984"/>
      <c r="IQF188" s="984"/>
      <c r="IQG188" s="984"/>
      <c r="IQH188" s="984"/>
      <c r="IQI188" s="984"/>
      <c r="IQJ188" s="984"/>
      <c r="IQK188" s="984"/>
      <c r="IQL188" s="984"/>
      <c r="IQM188" s="984"/>
      <c r="IQN188" s="984"/>
      <c r="IQO188" s="984"/>
      <c r="IQP188" s="984"/>
      <c r="IQQ188" s="984"/>
      <c r="IQR188" s="984"/>
      <c r="IQS188" s="984"/>
      <c r="IQT188" s="984"/>
      <c r="IQU188" s="984"/>
      <c r="IQV188" s="984"/>
      <c r="IQW188" s="984"/>
      <c r="IQX188" s="984"/>
      <c r="IQY188" s="984"/>
      <c r="IQZ188" s="984"/>
      <c r="IRA188" s="984"/>
      <c r="IRB188" s="984"/>
      <c r="IRC188" s="984"/>
      <c r="IRD188" s="984"/>
      <c r="IRE188" s="984"/>
      <c r="IRF188" s="984"/>
      <c r="IRG188" s="984"/>
      <c r="IRH188" s="984"/>
      <c r="IRI188" s="984"/>
      <c r="IRJ188" s="984"/>
      <c r="IRK188" s="984"/>
      <c r="IRL188" s="984"/>
      <c r="IRM188" s="984"/>
      <c r="IRN188" s="984"/>
      <c r="IRO188" s="984"/>
      <c r="IRP188" s="984"/>
      <c r="IRQ188" s="984"/>
      <c r="IRR188" s="984"/>
      <c r="IRS188" s="984"/>
      <c r="IRT188" s="984"/>
      <c r="IRU188" s="984"/>
      <c r="IRV188" s="984"/>
      <c r="IRW188" s="984"/>
      <c r="IRX188" s="984"/>
      <c r="IRY188" s="984"/>
      <c r="IRZ188" s="984"/>
      <c r="ISA188" s="984"/>
      <c r="ISB188" s="984"/>
      <c r="ISC188" s="984"/>
      <c r="ISD188" s="984"/>
      <c r="ISE188" s="984"/>
      <c r="ISF188" s="984"/>
      <c r="ISG188" s="984"/>
      <c r="ISH188" s="984"/>
      <c r="ISI188" s="984"/>
      <c r="ISJ188" s="984"/>
      <c r="ISK188" s="984"/>
      <c r="ISL188" s="984"/>
      <c r="ISM188" s="984"/>
      <c r="ISN188" s="984"/>
      <c r="ISO188" s="984"/>
      <c r="ISP188" s="984"/>
      <c r="ISQ188" s="984"/>
      <c r="ISR188" s="984"/>
      <c r="ISS188" s="984"/>
      <c r="IST188" s="984"/>
      <c r="ISU188" s="984"/>
      <c r="ISV188" s="984"/>
      <c r="ISW188" s="984"/>
      <c r="ISX188" s="984"/>
      <c r="ISY188" s="984"/>
      <c r="ISZ188" s="984"/>
      <c r="ITA188" s="984"/>
      <c r="ITB188" s="984"/>
      <c r="ITC188" s="984"/>
      <c r="ITD188" s="984"/>
      <c r="ITE188" s="984"/>
      <c r="ITF188" s="984"/>
      <c r="ITG188" s="984"/>
      <c r="ITH188" s="984"/>
      <c r="ITI188" s="984"/>
      <c r="ITJ188" s="984"/>
      <c r="ITK188" s="984"/>
      <c r="ITL188" s="984"/>
      <c r="ITM188" s="984"/>
      <c r="ITN188" s="984"/>
      <c r="ITO188" s="984"/>
      <c r="ITP188" s="984"/>
      <c r="ITQ188" s="984"/>
      <c r="ITR188" s="984"/>
      <c r="ITS188" s="984"/>
      <c r="ITT188" s="984"/>
      <c r="ITU188" s="984"/>
      <c r="ITV188" s="984"/>
      <c r="ITW188" s="984"/>
      <c r="ITX188" s="984"/>
      <c r="ITY188" s="984"/>
      <c r="ITZ188" s="984"/>
      <c r="IUA188" s="984"/>
      <c r="IUB188" s="984"/>
      <c r="IUC188" s="984"/>
      <c r="IUD188" s="984"/>
      <c r="IUE188" s="984"/>
      <c r="IUF188" s="984"/>
      <c r="IUG188" s="984"/>
      <c r="IUH188" s="984"/>
      <c r="IUI188" s="984"/>
      <c r="IUJ188" s="984"/>
      <c r="IUK188" s="984"/>
      <c r="IUL188" s="984"/>
      <c r="IUM188" s="984"/>
      <c r="IUN188" s="984"/>
      <c r="IUO188" s="984"/>
      <c r="IUP188" s="984"/>
      <c r="IUQ188" s="984"/>
      <c r="IUR188" s="984"/>
      <c r="IUS188" s="984"/>
      <c r="IUT188" s="984"/>
      <c r="IUU188" s="984"/>
      <c r="IUV188" s="984"/>
      <c r="IUW188" s="984"/>
      <c r="IUX188" s="984"/>
      <c r="IUY188" s="984"/>
      <c r="IUZ188" s="984"/>
      <c r="IVA188" s="984"/>
      <c r="IVB188" s="984"/>
      <c r="IVC188" s="984"/>
      <c r="IVD188" s="984"/>
      <c r="IVE188" s="984"/>
      <c r="IVF188" s="984"/>
      <c r="IVG188" s="984"/>
      <c r="IVH188" s="984"/>
      <c r="IVI188" s="984"/>
      <c r="IVJ188" s="984"/>
      <c r="IVK188" s="984"/>
      <c r="IVL188" s="984"/>
      <c r="IVM188" s="984"/>
      <c r="IVN188" s="984"/>
      <c r="IVO188" s="984"/>
      <c r="IVP188" s="984"/>
      <c r="IVQ188" s="984"/>
      <c r="IVR188" s="984"/>
      <c r="IVS188" s="984"/>
      <c r="IVT188" s="984"/>
      <c r="IVU188" s="984"/>
      <c r="IVV188" s="984"/>
      <c r="IVW188" s="984"/>
      <c r="IVX188" s="984"/>
      <c r="IVY188" s="984"/>
      <c r="IVZ188" s="984"/>
      <c r="IWA188" s="984"/>
      <c r="IWB188" s="984"/>
      <c r="IWC188" s="984"/>
      <c r="IWD188" s="984"/>
      <c r="IWE188" s="984"/>
      <c r="IWF188" s="984"/>
      <c r="IWG188" s="984"/>
      <c r="IWH188" s="984"/>
      <c r="IWI188" s="984"/>
      <c r="IWJ188" s="984"/>
      <c r="IWK188" s="984"/>
      <c r="IWL188" s="984"/>
      <c r="IWM188" s="984"/>
      <c r="IWN188" s="984"/>
      <c r="IWO188" s="984"/>
      <c r="IWP188" s="984"/>
      <c r="IWQ188" s="984"/>
      <c r="IWR188" s="984"/>
      <c r="IWS188" s="984"/>
      <c r="IWT188" s="984"/>
      <c r="IWU188" s="984"/>
      <c r="IWV188" s="984"/>
      <c r="IWW188" s="984"/>
      <c r="IWX188" s="984"/>
      <c r="IWY188" s="984"/>
      <c r="IWZ188" s="984"/>
      <c r="IXA188" s="984"/>
      <c r="IXB188" s="984"/>
      <c r="IXC188" s="984"/>
      <c r="IXD188" s="984"/>
      <c r="IXE188" s="984"/>
      <c r="IXF188" s="984"/>
      <c r="IXG188" s="984"/>
      <c r="IXH188" s="984"/>
      <c r="IXI188" s="984"/>
      <c r="IXJ188" s="984"/>
      <c r="IXK188" s="984"/>
      <c r="IXL188" s="984"/>
      <c r="IXM188" s="984"/>
      <c r="IXN188" s="984"/>
      <c r="IXO188" s="984"/>
      <c r="IXP188" s="984"/>
      <c r="IXQ188" s="984"/>
      <c r="IXR188" s="984"/>
      <c r="IXS188" s="984"/>
      <c r="IXT188" s="984"/>
      <c r="IXU188" s="984"/>
      <c r="IXV188" s="984"/>
      <c r="IXW188" s="984"/>
      <c r="IXX188" s="984"/>
      <c r="IXY188" s="984"/>
      <c r="IXZ188" s="984"/>
      <c r="IYA188" s="984"/>
      <c r="IYB188" s="984"/>
      <c r="IYC188" s="984"/>
      <c r="IYD188" s="984"/>
      <c r="IYE188" s="984"/>
      <c r="IYF188" s="984"/>
      <c r="IYG188" s="984"/>
      <c r="IYH188" s="984"/>
      <c r="IYI188" s="984"/>
      <c r="IYJ188" s="984"/>
      <c r="IYK188" s="984"/>
      <c r="IYL188" s="984"/>
      <c r="IYM188" s="984"/>
      <c r="IYN188" s="984"/>
      <c r="IYO188" s="984"/>
      <c r="IYP188" s="984"/>
      <c r="IYQ188" s="984"/>
      <c r="IYR188" s="984"/>
      <c r="IYS188" s="984"/>
      <c r="IYT188" s="984"/>
      <c r="IYU188" s="984"/>
      <c r="IYV188" s="984"/>
      <c r="IYW188" s="984"/>
      <c r="IYX188" s="984"/>
      <c r="IYY188" s="984"/>
      <c r="IYZ188" s="984"/>
      <c r="IZA188" s="984"/>
      <c r="IZB188" s="984"/>
      <c r="IZC188" s="984"/>
      <c r="IZD188" s="984"/>
      <c r="IZE188" s="984"/>
      <c r="IZF188" s="984"/>
      <c r="IZG188" s="984"/>
      <c r="IZH188" s="984"/>
      <c r="IZI188" s="984"/>
      <c r="IZJ188" s="984"/>
      <c r="IZK188" s="984"/>
      <c r="IZL188" s="984"/>
      <c r="IZM188" s="984"/>
      <c r="IZN188" s="984"/>
      <c r="IZO188" s="984"/>
      <c r="IZP188" s="984"/>
      <c r="IZQ188" s="984"/>
      <c r="IZR188" s="984"/>
      <c r="IZS188" s="984"/>
      <c r="IZT188" s="984"/>
      <c r="IZU188" s="984"/>
      <c r="IZV188" s="984"/>
      <c r="IZW188" s="984"/>
      <c r="IZX188" s="984"/>
      <c r="IZY188" s="984"/>
      <c r="IZZ188" s="984"/>
      <c r="JAA188" s="984"/>
      <c r="JAB188" s="984"/>
      <c r="JAC188" s="984"/>
      <c r="JAD188" s="984"/>
      <c r="JAE188" s="984"/>
      <c r="JAF188" s="984"/>
      <c r="JAG188" s="984"/>
      <c r="JAH188" s="984"/>
      <c r="JAI188" s="984"/>
      <c r="JAJ188" s="984"/>
      <c r="JAK188" s="984"/>
      <c r="JAL188" s="984"/>
      <c r="JAM188" s="984"/>
      <c r="JAN188" s="984"/>
      <c r="JAO188" s="984"/>
      <c r="JAP188" s="984"/>
      <c r="JAQ188" s="984"/>
      <c r="JAR188" s="984"/>
      <c r="JAS188" s="984"/>
      <c r="JAT188" s="984"/>
      <c r="JAU188" s="984"/>
      <c r="JAV188" s="984"/>
      <c r="JAW188" s="984"/>
      <c r="JAX188" s="984"/>
      <c r="JAY188" s="984"/>
      <c r="JAZ188" s="984"/>
      <c r="JBA188" s="984"/>
      <c r="JBB188" s="984"/>
      <c r="JBC188" s="984"/>
      <c r="JBD188" s="984"/>
      <c r="JBE188" s="984"/>
      <c r="JBF188" s="984"/>
      <c r="JBG188" s="984"/>
      <c r="JBH188" s="984"/>
      <c r="JBI188" s="984"/>
      <c r="JBJ188" s="984"/>
      <c r="JBK188" s="984"/>
      <c r="JBL188" s="984"/>
      <c r="JBM188" s="984"/>
      <c r="JBN188" s="984"/>
      <c r="JBO188" s="984"/>
      <c r="JBP188" s="984"/>
      <c r="JBQ188" s="984"/>
      <c r="JBR188" s="984"/>
      <c r="JBS188" s="984"/>
      <c r="JBT188" s="984"/>
      <c r="JBU188" s="984"/>
      <c r="JBV188" s="984"/>
      <c r="JBW188" s="984"/>
      <c r="JBX188" s="984"/>
      <c r="JBY188" s="984"/>
      <c r="JBZ188" s="984"/>
      <c r="JCA188" s="984"/>
      <c r="JCB188" s="984"/>
      <c r="JCC188" s="984"/>
      <c r="JCD188" s="984"/>
      <c r="JCE188" s="984"/>
      <c r="JCF188" s="984"/>
      <c r="JCG188" s="984"/>
      <c r="JCH188" s="984"/>
      <c r="JCI188" s="984"/>
      <c r="JCJ188" s="984"/>
      <c r="JCK188" s="984"/>
      <c r="JCL188" s="984"/>
      <c r="JCM188" s="984"/>
      <c r="JCN188" s="984"/>
      <c r="JCO188" s="984"/>
      <c r="JCP188" s="984"/>
      <c r="JCQ188" s="984"/>
      <c r="JCR188" s="984"/>
      <c r="JCS188" s="984"/>
      <c r="JCT188" s="984"/>
      <c r="JCU188" s="984"/>
      <c r="JCV188" s="984"/>
      <c r="JCW188" s="984"/>
      <c r="JCX188" s="984"/>
      <c r="JCY188" s="984"/>
      <c r="JCZ188" s="984"/>
      <c r="JDA188" s="984"/>
      <c r="JDB188" s="984"/>
      <c r="JDC188" s="984"/>
      <c r="JDD188" s="984"/>
      <c r="JDE188" s="984"/>
      <c r="JDF188" s="984"/>
      <c r="JDG188" s="984"/>
      <c r="JDH188" s="984"/>
      <c r="JDI188" s="984"/>
      <c r="JDJ188" s="984"/>
      <c r="JDK188" s="984"/>
      <c r="JDL188" s="984"/>
      <c r="JDM188" s="984"/>
      <c r="JDN188" s="984"/>
      <c r="JDO188" s="984"/>
      <c r="JDP188" s="984"/>
      <c r="JDQ188" s="984"/>
      <c r="JDR188" s="984"/>
      <c r="JDS188" s="984"/>
      <c r="JDT188" s="984"/>
      <c r="JDU188" s="984"/>
      <c r="JDV188" s="984"/>
      <c r="JDW188" s="984"/>
      <c r="JDX188" s="984"/>
      <c r="JDY188" s="984"/>
      <c r="JDZ188" s="984"/>
      <c r="JEA188" s="984"/>
      <c r="JEB188" s="984"/>
      <c r="JEC188" s="984"/>
      <c r="JED188" s="984"/>
      <c r="JEE188" s="984"/>
      <c r="JEF188" s="984"/>
      <c r="JEG188" s="984"/>
      <c r="JEH188" s="984"/>
      <c r="JEI188" s="984"/>
      <c r="JEJ188" s="984"/>
      <c r="JEK188" s="984"/>
      <c r="JEL188" s="984"/>
      <c r="JEM188" s="984"/>
      <c r="JEN188" s="984"/>
      <c r="JEO188" s="984"/>
      <c r="JEP188" s="984"/>
      <c r="JEQ188" s="984"/>
      <c r="JER188" s="984"/>
      <c r="JES188" s="984"/>
      <c r="JET188" s="984"/>
      <c r="JEU188" s="984"/>
      <c r="JEV188" s="984"/>
      <c r="JEW188" s="984"/>
      <c r="JEX188" s="984"/>
      <c r="JEY188" s="984"/>
      <c r="JEZ188" s="984"/>
      <c r="JFA188" s="984"/>
      <c r="JFB188" s="984"/>
      <c r="JFC188" s="984"/>
      <c r="JFD188" s="984"/>
      <c r="JFE188" s="984"/>
      <c r="JFF188" s="984"/>
      <c r="JFG188" s="984"/>
      <c r="JFH188" s="984"/>
      <c r="JFI188" s="984"/>
      <c r="JFJ188" s="984"/>
      <c r="JFK188" s="984"/>
      <c r="JFL188" s="984"/>
      <c r="JFM188" s="984"/>
      <c r="JFN188" s="984"/>
      <c r="JFO188" s="984"/>
      <c r="JFP188" s="984"/>
      <c r="JFQ188" s="984"/>
      <c r="JFR188" s="984"/>
      <c r="JFS188" s="984"/>
      <c r="JFT188" s="984"/>
      <c r="JFU188" s="984"/>
      <c r="JFV188" s="984"/>
      <c r="JFW188" s="984"/>
      <c r="JFX188" s="984"/>
      <c r="JFY188" s="984"/>
      <c r="JFZ188" s="984"/>
      <c r="JGA188" s="984"/>
      <c r="JGB188" s="984"/>
      <c r="JGC188" s="984"/>
      <c r="JGD188" s="984"/>
      <c r="JGE188" s="984"/>
      <c r="JGF188" s="984"/>
      <c r="JGG188" s="984"/>
      <c r="JGH188" s="984"/>
      <c r="JGI188" s="984"/>
      <c r="JGJ188" s="984"/>
      <c r="JGK188" s="984"/>
      <c r="JGL188" s="984"/>
      <c r="JGM188" s="984"/>
      <c r="JGN188" s="984"/>
      <c r="JGO188" s="984"/>
      <c r="JGP188" s="984"/>
      <c r="JGQ188" s="984"/>
      <c r="JGR188" s="984"/>
      <c r="JGS188" s="984"/>
      <c r="JGT188" s="984"/>
      <c r="JGU188" s="984"/>
      <c r="JGV188" s="984"/>
      <c r="JGW188" s="984"/>
      <c r="JGX188" s="984"/>
      <c r="JGY188" s="984"/>
      <c r="JGZ188" s="984"/>
      <c r="JHA188" s="984"/>
      <c r="JHB188" s="984"/>
      <c r="JHC188" s="984"/>
      <c r="JHD188" s="984"/>
      <c r="JHE188" s="984"/>
      <c r="JHF188" s="984"/>
      <c r="JHG188" s="984"/>
      <c r="JHH188" s="984"/>
      <c r="JHI188" s="984"/>
      <c r="JHJ188" s="984"/>
      <c r="JHK188" s="984"/>
      <c r="JHL188" s="984"/>
      <c r="JHM188" s="984"/>
      <c r="JHN188" s="984"/>
      <c r="JHO188" s="984"/>
      <c r="JHP188" s="984"/>
      <c r="JHQ188" s="984"/>
      <c r="JHR188" s="984"/>
      <c r="JHS188" s="984"/>
      <c r="JHT188" s="984"/>
      <c r="JHU188" s="984"/>
      <c r="JHV188" s="984"/>
      <c r="JHW188" s="984"/>
      <c r="JHX188" s="984"/>
      <c r="JHY188" s="984"/>
      <c r="JHZ188" s="984"/>
      <c r="JIA188" s="984"/>
      <c r="JIB188" s="984"/>
      <c r="JIC188" s="984"/>
      <c r="JID188" s="984"/>
      <c r="JIE188" s="984"/>
      <c r="JIF188" s="984"/>
      <c r="JIG188" s="984"/>
      <c r="JIH188" s="984"/>
      <c r="JII188" s="984"/>
      <c r="JIJ188" s="984"/>
      <c r="JIK188" s="984"/>
      <c r="JIL188" s="984"/>
      <c r="JIM188" s="984"/>
      <c r="JIN188" s="984"/>
      <c r="JIO188" s="984"/>
      <c r="JIP188" s="984"/>
      <c r="JIQ188" s="984"/>
      <c r="JIR188" s="984"/>
      <c r="JIS188" s="984"/>
      <c r="JIT188" s="984"/>
      <c r="JIU188" s="984"/>
      <c r="JIV188" s="984"/>
      <c r="JIW188" s="984"/>
      <c r="JIX188" s="984"/>
      <c r="JIY188" s="984"/>
      <c r="JIZ188" s="984"/>
      <c r="JJA188" s="984"/>
      <c r="JJB188" s="984"/>
      <c r="JJC188" s="984"/>
      <c r="JJD188" s="984"/>
      <c r="JJE188" s="984"/>
      <c r="JJF188" s="984"/>
      <c r="JJG188" s="984"/>
      <c r="JJH188" s="984"/>
      <c r="JJI188" s="984"/>
      <c r="JJJ188" s="984"/>
      <c r="JJK188" s="984"/>
      <c r="JJL188" s="984"/>
      <c r="JJM188" s="984"/>
      <c r="JJN188" s="984"/>
      <c r="JJO188" s="984"/>
      <c r="JJP188" s="984"/>
      <c r="JJQ188" s="984"/>
      <c r="JJR188" s="984"/>
      <c r="JJS188" s="984"/>
      <c r="JJT188" s="984"/>
      <c r="JJU188" s="984"/>
      <c r="JJV188" s="984"/>
      <c r="JJW188" s="984"/>
      <c r="JJX188" s="984"/>
      <c r="JJY188" s="984"/>
      <c r="JJZ188" s="984"/>
      <c r="JKA188" s="984"/>
      <c r="JKB188" s="984"/>
      <c r="JKC188" s="984"/>
      <c r="JKD188" s="984"/>
      <c r="JKE188" s="984"/>
      <c r="JKF188" s="984"/>
      <c r="JKG188" s="984"/>
      <c r="JKH188" s="984"/>
      <c r="JKI188" s="984"/>
      <c r="JKJ188" s="984"/>
      <c r="JKK188" s="984"/>
      <c r="JKL188" s="984"/>
      <c r="JKM188" s="984"/>
      <c r="JKN188" s="984"/>
      <c r="JKO188" s="984"/>
      <c r="JKP188" s="984"/>
      <c r="JKQ188" s="984"/>
      <c r="JKR188" s="984"/>
      <c r="JKS188" s="984"/>
      <c r="JKT188" s="984"/>
      <c r="JKU188" s="984"/>
      <c r="JKV188" s="984"/>
      <c r="JKW188" s="984"/>
      <c r="JKX188" s="984"/>
      <c r="JKY188" s="984"/>
      <c r="JKZ188" s="984"/>
      <c r="JLA188" s="984"/>
      <c r="JLB188" s="984"/>
      <c r="JLC188" s="984"/>
      <c r="JLD188" s="984"/>
      <c r="JLE188" s="984"/>
      <c r="JLF188" s="984"/>
      <c r="JLG188" s="984"/>
      <c r="JLH188" s="984"/>
      <c r="JLI188" s="984"/>
      <c r="JLJ188" s="984"/>
      <c r="JLK188" s="984"/>
      <c r="JLL188" s="984"/>
      <c r="JLM188" s="984"/>
      <c r="JLN188" s="984"/>
      <c r="JLO188" s="984"/>
      <c r="JLP188" s="984"/>
      <c r="JLQ188" s="984"/>
      <c r="JLR188" s="984"/>
      <c r="JLS188" s="984"/>
      <c r="JLT188" s="984"/>
      <c r="JLU188" s="984"/>
      <c r="JLV188" s="984"/>
      <c r="JLW188" s="984"/>
      <c r="JLX188" s="984"/>
      <c r="JLY188" s="984"/>
      <c r="JLZ188" s="984"/>
      <c r="JMA188" s="984"/>
      <c r="JMB188" s="984"/>
      <c r="JMC188" s="984"/>
      <c r="JMD188" s="984"/>
      <c r="JME188" s="984"/>
      <c r="JMF188" s="984"/>
      <c r="JMG188" s="984"/>
      <c r="JMH188" s="984"/>
      <c r="JMI188" s="984"/>
      <c r="JMJ188" s="984"/>
      <c r="JMK188" s="984"/>
      <c r="JML188" s="984"/>
      <c r="JMM188" s="984"/>
      <c r="JMN188" s="984"/>
      <c r="JMO188" s="984"/>
      <c r="JMP188" s="984"/>
      <c r="JMQ188" s="984"/>
      <c r="JMR188" s="984"/>
      <c r="JMS188" s="984"/>
      <c r="JMT188" s="984"/>
      <c r="JMU188" s="984"/>
      <c r="JMV188" s="984"/>
      <c r="JMW188" s="984"/>
      <c r="JMX188" s="984"/>
      <c r="JMY188" s="984"/>
      <c r="JMZ188" s="984"/>
      <c r="JNA188" s="984"/>
      <c r="JNB188" s="984"/>
      <c r="JNC188" s="984"/>
      <c r="JND188" s="984"/>
      <c r="JNE188" s="984"/>
      <c r="JNF188" s="984"/>
      <c r="JNG188" s="984"/>
      <c r="JNH188" s="984"/>
      <c r="JNI188" s="984"/>
      <c r="JNJ188" s="984"/>
      <c r="JNK188" s="984"/>
      <c r="JNL188" s="984"/>
      <c r="JNM188" s="984"/>
      <c r="JNN188" s="984"/>
      <c r="JNO188" s="984"/>
      <c r="JNP188" s="984"/>
      <c r="JNQ188" s="984"/>
      <c r="JNR188" s="984"/>
      <c r="JNS188" s="984"/>
      <c r="JNT188" s="984"/>
      <c r="JNU188" s="984"/>
      <c r="JNV188" s="984"/>
      <c r="JNW188" s="984"/>
      <c r="JNX188" s="984"/>
      <c r="JNY188" s="984"/>
      <c r="JNZ188" s="984"/>
      <c r="JOA188" s="984"/>
      <c r="JOB188" s="984"/>
      <c r="JOC188" s="984"/>
      <c r="JOD188" s="984"/>
      <c r="JOE188" s="984"/>
      <c r="JOF188" s="984"/>
      <c r="JOG188" s="984"/>
      <c r="JOH188" s="984"/>
      <c r="JOI188" s="984"/>
      <c r="JOJ188" s="984"/>
      <c r="JOK188" s="984"/>
      <c r="JOL188" s="984"/>
      <c r="JOM188" s="984"/>
      <c r="JON188" s="984"/>
      <c r="JOO188" s="984"/>
      <c r="JOP188" s="984"/>
      <c r="JOQ188" s="984"/>
      <c r="JOR188" s="984"/>
      <c r="JOS188" s="984"/>
      <c r="JOT188" s="984"/>
      <c r="JOU188" s="984"/>
      <c r="JOV188" s="984"/>
      <c r="JOW188" s="984"/>
      <c r="JOX188" s="984"/>
      <c r="JOY188" s="984"/>
      <c r="JOZ188" s="984"/>
      <c r="JPA188" s="984"/>
      <c r="JPB188" s="984"/>
      <c r="JPC188" s="984"/>
      <c r="JPD188" s="984"/>
      <c r="JPE188" s="984"/>
      <c r="JPF188" s="984"/>
      <c r="JPG188" s="984"/>
      <c r="JPH188" s="984"/>
      <c r="JPI188" s="984"/>
      <c r="JPJ188" s="984"/>
      <c r="JPK188" s="984"/>
      <c r="JPL188" s="984"/>
      <c r="JPM188" s="984"/>
      <c r="JPN188" s="984"/>
      <c r="JPO188" s="984"/>
      <c r="JPP188" s="984"/>
      <c r="JPQ188" s="984"/>
      <c r="JPR188" s="984"/>
      <c r="JPS188" s="984"/>
      <c r="JPT188" s="984"/>
      <c r="JPU188" s="984"/>
      <c r="JPV188" s="984"/>
      <c r="JPW188" s="984"/>
      <c r="JPX188" s="984"/>
      <c r="JPY188" s="984"/>
      <c r="JPZ188" s="984"/>
      <c r="JQA188" s="984"/>
      <c r="JQB188" s="984"/>
      <c r="JQC188" s="984"/>
      <c r="JQD188" s="984"/>
      <c r="JQE188" s="984"/>
      <c r="JQF188" s="984"/>
      <c r="JQG188" s="984"/>
      <c r="JQH188" s="984"/>
      <c r="JQI188" s="984"/>
      <c r="JQJ188" s="984"/>
      <c r="JQK188" s="984"/>
      <c r="JQL188" s="984"/>
      <c r="JQM188" s="984"/>
      <c r="JQN188" s="984"/>
      <c r="JQO188" s="984"/>
      <c r="JQP188" s="984"/>
      <c r="JQQ188" s="984"/>
      <c r="JQR188" s="984"/>
      <c r="JQS188" s="984"/>
      <c r="JQT188" s="984"/>
      <c r="JQU188" s="984"/>
      <c r="JQV188" s="984"/>
      <c r="JQW188" s="984"/>
      <c r="JQX188" s="984"/>
      <c r="JQY188" s="984"/>
      <c r="JQZ188" s="984"/>
      <c r="JRA188" s="984"/>
      <c r="JRB188" s="984"/>
      <c r="JRC188" s="984"/>
      <c r="JRD188" s="984"/>
      <c r="JRE188" s="984"/>
      <c r="JRF188" s="984"/>
      <c r="JRG188" s="984"/>
      <c r="JRH188" s="984"/>
      <c r="JRI188" s="984"/>
      <c r="JRJ188" s="984"/>
      <c r="JRK188" s="984"/>
      <c r="JRL188" s="984"/>
      <c r="JRM188" s="984"/>
      <c r="JRN188" s="984"/>
      <c r="JRO188" s="984"/>
      <c r="JRP188" s="984"/>
      <c r="JRQ188" s="984"/>
      <c r="JRR188" s="984"/>
      <c r="JRS188" s="984"/>
      <c r="JRT188" s="984"/>
      <c r="JRU188" s="984"/>
      <c r="JRV188" s="984"/>
      <c r="JRW188" s="984"/>
      <c r="JRX188" s="984"/>
      <c r="JRY188" s="984"/>
      <c r="JRZ188" s="984"/>
      <c r="JSA188" s="984"/>
      <c r="JSB188" s="984"/>
      <c r="JSC188" s="984"/>
      <c r="JSD188" s="984"/>
      <c r="JSE188" s="984"/>
      <c r="JSF188" s="984"/>
      <c r="JSG188" s="984"/>
      <c r="JSH188" s="984"/>
      <c r="JSI188" s="984"/>
      <c r="JSJ188" s="984"/>
      <c r="JSK188" s="984"/>
      <c r="JSL188" s="984"/>
      <c r="JSM188" s="984"/>
      <c r="JSN188" s="984"/>
      <c r="JSO188" s="984"/>
      <c r="JSP188" s="984"/>
      <c r="JSQ188" s="984"/>
      <c r="JSR188" s="984"/>
      <c r="JSS188" s="984"/>
      <c r="JST188" s="984"/>
      <c r="JSU188" s="984"/>
      <c r="JSV188" s="984"/>
      <c r="JSW188" s="984"/>
      <c r="JSX188" s="984"/>
      <c r="JSY188" s="984"/>
      <c r="JSZ188" s="984"/>
      <c r="JTA188" s="984"/>
      <c r="JTB188" s="984"/>
      <c r="JTC188" s="984"/>
      <c r="JTD188" s="984"/>
      <c r="JTE188" s="984"/>
      <c r="JTF188" s="984"/>
      <c r="JTG188" s="984"/>
      <c r="JTH188" s="984"/>
      <c r="JTI188" s="984"/>
      <c r="JTJ188" s="984"/>
      <c r="JTK188" s="984"/>
      <c r="JTL188" s="984"/>
      <c r="JTM188" s="984"/>
      <c r="JTN188" s="984"/>
      <c r="JTO188" s="984"/>
      <c r="JTP188" s="984"/>
      <c r="JTQ188" s="984"/>
      <c r="JTR188" s="984"/>
      <c r="JTS188" s="984"/>
      <c r="JTT188" s="984"/>
      <c r="JTU188" s="984"/>
      <c r="JTV188" s="984"/>
      <c r="JTW188" s="984"/>
      <c r="JTX188" s="984"/>
      <c r="JTY188" s="984"/>
      <c r="JTZ188" s="984"/>
      <c r="JUA188" s="984"/>
      <c r="JUB188" s="984"/>
      <c r="JUC188" s="984"/>
      <c r="JUD188" s="984"/>
      <c r="JUE188" s="984"/>
      <c r="JUF188" s="984"/>
      <c r="JUG188" s="984"/>
      <c r="JUH188" s="984"/>
      <c r="JUI188" s="984"/>
      <c r="JUJ188" s="984"/>
      <c r="JUK188" s="984"/>
      <c r="JUL188" s="984"/>
      <c r="JUM188" s="984"/>
      <c r="JUN188" s="984"/>
      <c r="JUO188" s="984"/>
      <c r="JUP188" s="984"/>
      <c r="JUQ188" s="984"/>
      <c r="JUR188" s="984"/>
      <c r="JUS188" s="984"/>
      <c r="JUT188" s="984"/>
      <c r="JUU188" s="984"/>
      <c r="JUV188" s="984"/>
      <c r="JUW188" s="984"/>
      <c r="JUX188" s="984"/>
      <c r="JUY188" s="984"/>
      <c r="JUZ188" s="984"/>
      <c r="JVA188" s="984"/>
      <c r="JVB188" s="984"/>
      <c r="JVC188" s="984"/>
      <c r="JVD188" s="984"/>
      <c r="JVE188" s="984"/>
      <c r="JVF188" s="984"/>
      <c r="JVG188" s="984"/>
      <c r="JVH188" s="984"/>
      <c r="JVI188" s="984"/>
      <c r="JVJ188" s="984"/>
      <c r="JVK188" s="984"/>
      <c r="JVL188" s="984"/>
      <c r="JVM188" s="984"/>
      <c r="JVN188" s="984"/>
      <c r="JVO188" s="984"/>
      <c r="JVP188" s="984"/>
      <c r="JVQ188" s="984"/>
      <c r="JVR188" s="984"/>
      <c r="JVS188" s="984"/>
      <c r="JVT188" s="984"/>
      <c r="JVU188" s="984"/>
      <c r="JVV188" s="984"/>
      <c r="JVW188" s="984"/>
      <c r="JVX188" s="984"/>
      <c r="JVY188" s="984"/>
      <c r="JVZ188" s="984"/>
      <c r="JWA188" s="984"/>
      <c r="JWB188" s="984"/>
      <c r="JWC188" s="984"/>
      <c r="JWD188" s="984"/>
      <c r="JWE188" s="984"/>
      <c r="JWF188" s="984"/>
      <c r="JWG188" s="984"/>
      <c r="JWH188" s="984"/>
      <c r="JWI188" s="984"/>
      <c r="JWJ188" s="984"/>
      <c r="JWK188" s="984"/>
      <c r="JWL188" s="984"/>
      <c r="JWM188" s="984"/>
      <c r="JWN188" s="984"/>
      <c r="JWO188" s="984"/>
      <c r="JWP188" s="984"/>
      <c r="JWQ188" s="984"/>
      <c r="JWR188" s="984"/>
      <c r="JWS188" s="984"/>
      <c r="JWT188" s="984"/>
      <c r="JWU188" s="984"/>
      <c r="JWV188" s="984"/>
      <c r="JWW188" s="984"/>
      <c r="JWX188" s="984"/>
      <c r="JWY188" s="984"/>
      <c r="JWZ188" s="984"/>
      <c r="JXA188" s="984"/>
      <c r="JXB188" s="984"/>
      <c r="JXC188" s="984"/>
      <c r="JXD188" s="984"/>
      <c r="JXE188" s="984"/>
      <c r="JXF188" s="984"/>
      <c r="JXG188" s="984"/>
      <c r="JXH188" s="984"/>
      <c r="JXI188" s="984"/>
      <c r="JXJ188" s="984"/>
      <c r="JXK188" s="984"/>
      <c r="JXL188" s="984"/>
      <c r="JXM188" s="984"/>
      <c r="JXN188" s="984"/>
      <c r="JXO188" s="984"/>
      <c r="JXP188" s="984"/>
      <c r="JXQ188" s="984"/>
      <c r="JXR188" s="984"/>
      <c r="JXS188" s="984"/>
      <c r="JXT188" s="984"/>
      <c r="JXU188" s="984"/>
      <c r="JXV188" s="984"/>
      <c r="JXW188" s="984"/>
      <c r="JXX188" s="984"/>
      <c r="JXY188" s="984"/>
      <c r="JXZ188" s="984"/>
      <c r="JYA188" s="984"/>
      <c r="JYB188" s="984"/>
      <c r="JYC188" s="984"/>
      <c r="JYD188" s="984"/>
      <c r="JYE188" s="984"/>
      <c r="JYF188" s="984"/>
      <c r="JYG188" s="984"/>
      <c r="JYH188" s="984"/>
      <c r="JYI188" s="984"/>
      <c r="JYJ188" s="984"/>
      <c r="JYK188" s="984"/>
      <c r="JYL188" s="984"/>
      <c r="JYM188" s="984"/>
      <c r="JYN188" s="984"/>
      <c r="JYO188" s="984"/>
      <c r="JYP188" s="984"/>
      <c r="JYQ188" s="984"/>
      <c r="JYR188" s="984"/>
      <c r="JYS188" s="984"/>
      <c r="JYT188" s="984"/>
      <c r="JYU188" s="984"/>
      <c r="JYV188" s="984"/>
      <c r="JYW188" s="984"/>
      <c r="JYX188" s="984"/>
      <c r="JYY188" s="984"/>
      <c r="JYZ188" s="984"/>
      <c r="JZA188" s="984"/>
      <c r="JZB188" s="984"/>
      <c r="JZC188" s="984"/>
      <c r="JZD188" s="984"/>
      <c r="JZE188" s="984"/>
      <c r="JZF188" s="984"/>
      <c r="JZG188" s="984"/>
      <c r="JZH188" s="984"/>
      <c r="JZI188" s="984"/>
      <c r="JZJ188" s="984"/>
      <c r="JZK188" s="984"/>
      <c r="JZL188" s="984"/>
      <c r="JZM188" s="984"/>
      <c r="JZN188" s="984"/>
      <c r="JZO188" s="984"/>
      <c r="JZP188" s="984"/>
      <c r="JZQ188" s="984"/>
      <c r="JZR188" s="984"/>
      <c r="JZS188" s="984"/>
      <c r="JZT188" s="984"/>
      <c r="JZU188" s="984"/>
      <c r="JZV188" s="984"/>
      <c r="JZW188" s="984"/>
      <c r="JZX188" s="984"/>
      <c r="JZY188" s="984"/>
      <c r="JZZ188" s="984"/>
      <c r="KAA188" s="984"/>
      <c r="KAB188" s="984"/>
      <c r="KAC188" s="984"/>
      <c r="KAD188" s="984"/>
      <c r="KAE188" s="984"/>
      <c r="KAF188" s="984"/>
      <c r="KAG188" s="984"/>
      <c r="KAH188" s="984"/>
      <c r="KAI188" s="984"/>
      <c r="KAJ188" s="984"/>
      <c r="KAK188" s="984"/>
      <c r="KAL188" s="984"/>
      <c r="KAM188" s="984"/>
      <c r="KAN188" s="984"/>
      <c r="KAO188" s="984"/>
      <c r="KAP188" s="984"/>
      <c r="KAQ188" s="984"/>
      <c r="KAR188" s="984"/>
      <c r="KAS188" s="984"/>
      <c r="KAT188" s="984"/>
      <c r="KAU188" s="984"/>
      <c r="KAV188" s="984"/>
      <c r="KAW188" s="984"/>
      <c r="KAX188" s="984"/>
      <c r="KAY188" s="984"/>
      <c r="KAZ188" s="984"/>
      <c r="KBA188" s="984"/>
      <c r="KBB188" s="984"/>
      <c r="KBC188" s="984"/>
      <c r="KBD188" s="984"/>
      <c r="KBE188" s="984"/>
      <c r="KBF188" s="984"/>
      <c r="KBG188" s="984"/>
      <c r="KBH188" s="984"/>
      <c r="KBI188" s="984"/>
      <c r="KBJ188" s="984"/>
      <c r="KBK188" s="984"/>
      <c r="KBL188" s="984"/>
      <c r="KBM188" s="984"/>
      <c r="KBN188" s="984"/>
      <c r="KBO188" s="984"/>
      <c r="KBP188" s="984"/>
      <c r="KBQ188" s="984"/>
      <c r="KBR188" s="984"/>
      <c r="KBS188" s="984"/>
      <c r="KBT188" s="984"/>
      <c r="KBU188" s="984"/>
      <c r="KBV188" s="984"/>
      <c r="KBW188" s="984"/>
      <c r="KBX188" s="984"/>
      <c r="KBY188" s="984"/>
      <c r="KBZ188" s="984"/>
      <c r="KCA188" s="984"/>
      <c r="KCB188" s="984"/>
      <c r="KCC188" s="984"/>
      <c r="KCD188" s="984"/>
      <c r="KCE188" s="984"/>
      <c r="KCF188" s="984"/>
      <c r="KCG188" s="984"/>
      <c r="KCH188" s="984"/>
      <c r="KCI188" s="984"/>
      <c r="KCJ188" s="984"/>
      <c r="KCK188" s="984"/>
      <c r="KCL188" s="984"/>
      <c r="KCM188" s="984"/>
      <c r="KCN188" s="984"/>
      <c r="KCO188" s="984"/>
      <c r="KCP188" s="984"/>
      <c r="KCQ188" s="984"/>
      <c r="KCR188" s="984"/>
      <c r="KCS188" s="984"/>
      <c r="KCT188" s="984"/>
      <c r="KCU188" s="984"/>
      <c r="KCV188" s="984"/>
      <c r="KCW188" s="984"/>
      <c r="KCX188" s="984"/>
      <c r="KCY188" s="984"/>
      <c r="KCZ188" s="984"/>
      <c r="KDA188" s="984"/>
      <c r="KDB188" s="984"/>
      <c r="KDC188" s="984"/>
      <c r="KDD188" s="984"/>
      <c r="KDE188" s="984"/>
      <c r="KDF188" s="984"/>
      <c r="KDG188" s="984"/>
      <c r="KDH188" s="984"/>
      <c r="KDI188" s="984"/>
      <c r="KDJ188" s="984"/>
      <c r="KDK188" s="984"/>
      <c r="KDL188" s="984"/>
      <c r="KDM188" s="984"/>
      <c r="KDN188" s="984"/>
      <c r="KDO188" s="984"/>
      <c r="KDP188" s="984"/>
      <c r="KDQ188" s="984"/>
      <c r="KDR188" s="984"/>
      <c r="KDS188" s="984"/>
      <c r="KDT188" s="984"/>
      <c r="KDU188" s="984"/>
      <c r="KDV188" s="984"/>
      <c r="KDW188" s="984"/>
      <c r="KDX188" s="984"/>
      <c r="KDY188" s="984"/>
      <c r="KDZ188" s="984"/>
      <c r="KEA188" s="984"/>
      <c r="KEB188" s="984"/>
      <c r="KEC188" s="984"/>
      <c r="KED188" s="984"/>
      <c r="KEE188" s="984"/>
      <c r="KEF188" s="984"/>
      <c r="KEG188" s="984"/>
      <c r="KEH188" s="984"/>
      <c r="KEI188" s="984"/>
      <c r="KEJ188" s="984"/>
      <c r="KEK188" s="984"/>
      <c r="KEL188" s="984"/>
      <c r="KEM188" s="984"/>
      <c r="KEN188" s="984"/>
      <c r="KEO188" s="984"/>
      <c r="KEP188" s="984"/>
      <c r="KEQ188" s="984"/>
      <c r="KER188" s="984"/>
      <c r="KES188" s="984"/>
      <c r="KET188" s="984"/>
      <c r="KEU188" s="984"/>
      <c r="KEV188" s="984"/>
      <c r="KEW188" s="984"/>
      <c r="KEX188" s="984"/>
      <c r="KEY188" s="984"/>
      <c r="KEZ188" s="984"/>
      <c r="KFA188" s="984"/>
      <c r="KFB188" s="984"/>
      <c r="KFC188" s="984"/>
      <c r="KFD188" s="984"/>
      <c r="KFE188" s="984"/>
      <c r="KFF188" s="984"/>
      <c r="KFG188" s="984"/>
      <c r="KFH188" s="984"/>
      <c r="KFI188" s="984"/>
      <c r="KFJ188" s="984"/>
      <c r="KFK188" s="984"/>
      <c r="KFL188" s="984"/>
      <c r="KFM188" s="984"/>
      <c r="KFN188" s="984"/>
      <c r="KFO188" s="984"/>
      <c r="KFP188" s="984"/>
      <c r="KFQ188" s="984"/>
      <c r="KFR188" s="984"/>
      <c r="KFS188" s="984"/>
      <c r="KFT188" s="984"/>
      <c r="KFU188" s="984"/>
      <c r="KFV188" s="984"/>
      <c r="KFW188" s="984"/>
      <c r="KFX188" s="984"/>
      <c r="KFY188" s="984"/>
      <c r="KFZ188" s="984"/>
      <c r="KGA188" s="984"/>
      <c r="KGB188" s="984"/>
      <c r="KGC188" s="984"/>
      <c r="KGD188" s="984"/>
      <c r="KGE188" s="984"/>
      <c r="KGF188" s="984"/>
      <c r="KGG188" s="984"/>
      <c r="KGH188" s="984"/>
      <c r="KGI188" s="984"/>
      <c r="KGJ188" s="984"/>
      <c r="KGK188" s="984"/>
      <c r="KGL188" s="984"/>
      <c r="KGM188" s="984"/>
      <c r="KGN188" s="984"/>
      <c r="KGO188" s="984"/>
      <c r="KGP188" s="984"/>
      <c r="KGQ188" s="984"/>
      <c r="KGR188" s="984"/>
      <c r="KGS188" s="984"/>
      <c r="KGT188" s="984"/>
      <c r="KGU188" s="984"/>
      <c r="KGV188" s="984"/>
      <c r="KGW188" s="984"/>
      <c r="KGX188" s="984"/>
      <c r="KGY188" s="984"/>
      <c r="KGZ188" s="984"/>
      <c r="KHA188" s="984"/>
      <c r="KHB188" s="984"/>
      <c r="KHC188" s="984"/>
      <c r="KHD188" s="984"/>
      <c r="KHE188" s="984"/>
      <c r="KHF188" s="984"/>
      <c r="KHG188" s="984"/>
      <c r="KHH188" s="984"/>
      <c r="KHI188" s="984"/>
      <c r="KHJ188" s="984"/>
      <c r="KHK188" s="984"/>
      <c r="KHL188" s="984"/>
      <c r="KHM188" s="984"/>
      <c r="KHN188" s="984"/>
      <c r="KHO188" s="984"/>
      <c r="KHP188" s="984"/>
      <c r="KHQ188" s="984"/>
      <c r="KHR188" s="984"/>
      <c r="KHS188" s="984"/>
      <c r="KHT188" s="984"/>
      <c r="KHU188" s="984"/>
      <c r="KHV188" s="984"/>
      <c r="KHW188" s="984"/>
      <c r="KHX188" s="984"/>
      <c r="KHY188" s="984"/>
      <c r="KHZ188" s="984"/>
      <c r="KIA188" s="984"/>
      <c r="KIB188" s="984"/>
      <c r="KIC188" s="984"/>
      <c r="KID188" s="984"/>
      <c r="KIE188" s="984"/>
      <c r="KIF188" s="984"/>
      <c r="KIG188" s="984"/>
      <c r="KIH188" s="984"/>
      <c r="KII188" s="984"/>
      <c r="KIJ188" s="984"/>
      <c r="KIK188" s="984"/>
      <c r="KIL188" s="984"/>
      <c r="KIM188" s="984"/>
      <c r="KIN188" s="984"/>
      <c r="KIO188" s="984"/>
      <c r="KIP188" s="984"/>
      <c r="KIQ188" s="984"/>
      <c r="KIR188" s="984"/>
      <c r="KIS188" s="984"/>
      <c r="KIT188" s="984"/>
      <c r="KIU188" s="984"/>
      <c r="KIV188" s="984"/>
      <c r="KIW188" s="984"/>
      <c r="KIX188" s="984"/>
      <c r="KIY188" s="984"/>
      <c r="KIZ188" s="984"/>
      <c r="KJA188" s="984"/>
      <c r="KJB188" s="984"/>
      <c r="KJC188" s="984"/>
      <c r="KJD188" s="984"/>
      <c r="KJE188" s="984"/>
      <c r="KJF188" s="984"/>
      <c r="KJG188" s="984"/>
      <c r="KJH188" s="984"/>
      <c r="KJI188" s="984"/>
      <c r="KJJ188" s="984"/>
      <c r="KJK188" s="984"/>
      <c r="KJL188" s="984"/>
      <c r="KJM188" s="984"/>
      <c r="KJN188" s="984"/>
      <c r="KJO188" s="984"/>
      <c r="KJP188" s="984"/>
      <c r="KJQ188" s="984"/>
      <c r="KJR188" s="984"/>
      <c r="KJS188" s="984"/>
      <c r="KJT188" s="984"/>
      <c r="KJU188" s="984"/>
      <c r="KJV188" s="984"/>
      <c r="KJW188" s="984"/>
      <c r="KJX188" s="984"/>
      <c r="KJY188" s="984"/>
      <c r="KJZ188" s="984"/>
      <c r="KKA188" s="984"/>
      <c r="KKB188" s="984"/>
      <c r="KKC188" s="984"/>
      <c r="KKD188" s="984"/>
      <c r="KKE188" s="984"/>
      <c r="KKF188" s="984"/>
      <c r="KKG188" s="984"/>
      <c r="KKH188" s="984"/>
      <c r="KKI188" s="984"/>
      <c r="KKJ188" s="984"/>
      <c r="KKK188" s="984"/>
      <c r="KKL188" s="984"/>
      <c r="KKM188" s="984"/>
      <c r="KKN188" s="984"/>
      <c r="KKO188" s="984"/>
      <c r="KKP188" s="984"/>
      <c r="KKQ188" s="984"/>
      <c r="KKR188" s="984"/>
      <c r="KKS188" s="984"/>
      <c r="KKT188" s="984"/>
      <c r="KKU188" s="984"/>
      <c r="KKV188" s="984"/>
      <c r="KKW188" s="984"/>
      <c r="KKX188" s="984"/>
      <c r="KKY188" s="984"/>
      <c r="KKZ188" s="984"/>
      <c r="KLA188" s="984"/>
      <c r="KLB188" s="984"/>
      <c r="KLC188" s="984"/>
      <c r="KLD188" s="984"/>
      <c r="KLE188" s="984"/>
      <c r="KLF188" s="984"/>
      <c r="KLG188" s="984"/>
      <c r="KLH188" s="984"/>
      <c r="KLI188" s="984"/>
      <c r="KLJ188" s="984"/>
      <c r="KLK188" s="984"/>
      <c r="KLL188" s="984"/>
      <c r="KLM188" s="984"/>
      <c r="KLN188" s="984"/>
      <c r="KLO188" s="984"/>
      <c r="KLP188" s="984"/>
      <c r="KLQ188" s="984"/>
      <c r="KLR188" s="984"/>
      <c r="KLS188" s="984"/>
      <c r="KLT188" s="984"/>
      <c r="KLU188" s="984"/>
      <c r="KLV188" s="984"/>
      <c r="KLW188" s="984"/>
      <c r="KLX188" s="984"/>
      <c r="KLY188" s="984"/>
      <c r="KLZ188" s="984"/>
      <c r="KMA188" s="984"/>
      <c r="KMB188" s="984"/>
      <c r="KMC188" s="984"/>
      <c r="KMD188" s="984"/>
      <c r="KME188" s="984"/>
      <c r="KMF188" s="984"/>
      <c r="KMG188" s="984"/>
      <c r="KMH188" s="984"/>
      <c r="KMI188" s="984"/>
      <c r="KMJ188" s="984"/>
      <c r="KMK188" s="984"/>
      <c r="KML188" s="984"/>
      <c r="KMM188" s="984"/>
      <c r="KMN188" s="984"/>
      <c r="KMO188" s="984"/>
      <c r="KMP188" s="984"/>
      <c r="KMQ188" s="984"/>
      <c r="KMR188" s="984"/>
      <c r="KMS188" s="984"/>
      <c r="KMT188" s="984"/>
      <c r="KMU188" s="984"/>
      <c r="KMV188" s="984"/>
      <c r="KMW188" s="984"/>
      <c r="KMX188" s="984"/>
      <c r="KMY188" s="984"/>
      <c r="KMZ188" s="984"/>
      <c r="KNA188" s="984"/>
      <c r="KNB188" s="984"/>
      <c r="KNC188" s="984"/>
      <c r="KND188" s="984"/>
      <c r="KNE188" s="984"/>
      <c r="KNF188" s="984"/>
      <c r="KNG188" s="984"/>
      <c r="KNH188" s="984"/>
      <c r="KNI188" s="984"/>
      <c r="KNJ188" s="984"/>
      <c r="KNK188" s="984"/>
      <c r="KNL188" s="984"/>
      <c r="KNM188" s="984"/>
      <c r="KNN188" s="984"/>
      <c r="KNO188" s="984"/>
      <c r="KNP188" s="984"/>
      <c r="KNQ188" s="984"/>
      <c r="KNR188" s="984"/>
      <c r="KNS188" s="984"/>
      <c r="KNT188" s="984"/>
      <c r="KNU188" s="984"/>
      <c r="KNV188" s="984"/>
      <c r="KNW188" s="984"/>
      <c r="KNX188" s="984"/>
      <c r="KNY188" s="984"/>
      <c r="KNZ188" s="984"/>
      <c r="KOA188" s="984"/>
      <c r="KOB188" s="984"/>
      <c r="KOC188" s="984"/>
      <c r="KOD188" s="984"/>
      <c r="KOE188" s="984"/>
      <c r="KOF188" s="984"/>
      <c r="KOG188" s="984"/>
      <c r="KOH188" s="984"/>
      <c r="KOI188" s="984"/>
      <c r="KOJ188" s="984"/>
      <c r="KOK188" s="984"/>
      <c r="KOL188" s="984"/>
      <c r="KOM188" s="984"/>
      <c r="KON188" s="984"/>
      <c r="KOO188" s="984"/>
      <c r="KOP188" s="984"/>
      <c r="KOQ188" s="984"/>
      <c r="KOR188" s="984"/>
      <c r="KOS188" s="984"/>
      <c r="KOT188" s="984"/>
      <c r="KOU188" s="984"/>
      <c r="KOV188" s="984"/>
      <c r="KOW188" s="984"/>
      <c r="KOX188" s="984"/>
      <c r="KOY188" s="984"/>
      <c r="KOZ188" s="984"/>
      <c r="KPA188" s="984"/>
      <c r="KPB188" s="984"/>
      <c r="KPC188" s="984"/>
      <c r="KPD188" s="984"/>
      <c r="KPE188" s="984"/>
      <c r="KPF188" s="984"/>
      <c r="KPG188" s="984"/>
      <c r="KPH188" s="984"/>
      <c r="KPI188" s="984"/>
      <c r="KPJ188" s="984"/>
      <c r="KPK188" s="984"/>
      <c r="KPL188" s="984"/>
      <c r="KPM188" s="984"/>
      <c r="KPN188" s="984"/>
      <c r="KPO188" s="984"/>
      <c r="KPP188" s="984"/>
      <c r="KPQ188" s="984"/>
      <c r="KPR188" s="984"/>
      <c r="KPS188" s="984"/>
      <c r="KPT188" s="984"/>
      <c r="KPU188" s="984"/>
      <c r="KPV188" s="984"/>
      <c r="KPW188" s="984"/>
      <c r="KPX188" s="984"/>
      <c r="KPY188" s="984"/>
      <c r="KPZ188" s="984"/>
      <c r="KQA188" s="984"/>
      <c r="KQB188" s="984"/>
      <c r="KQC188" s="984"/>
      <c r="KQD188" s="984"/>
      <c r="KQE188" s="984"/>
      <c r="KQF188" s="984"/>
      <c r="KQG188" s="984"/>
      <c r="KQH188" s="984"/>
      <c r="KQI188" s="984"/>
      <c r="KQJ188" s="984"/>
      <c r="KQK188" s="984"/>
      <c r="KQL188" s="984"/>
      <c r="KQM188" s="984"/>
      <c r="KQN188" s="984"/>
      <c r="KQO188" s="984"/>
      <c r="KQP188" s="984"/>
      <c r="KQQ188" s="984"/>
      <c r="KQR188" s="984"/>
      <c r="KQS188" s="984"/>
      <c r="KQT188" s="984"/>
      <c r="KQU188" s="984"/>
      <c r="KQV188" s="984"/>
      <c r="KQW188" s="984"/>
      <c r="KQX188" s="984"/>
      <c r="KQY188" s="984"/>
      <c r="KQZ188" s="984"/>
      <c r="KRA188" s="984"/>
      <c r="KRB188" s="984"/>
      <c r="KRC188" s="984"/>
      <c r="KRD188" s="984"/>
      <c r="KRE188" s="984"/>
      <c r="KRF188" s="984"/>
      <c r="KRG188" s="984"/>
      <c r="KRH188" s="984"/>
      <c r="KRI188" s="984"/>
      <c r="KRJ188" s="984"/>
      <c r="KRK188" s="984"/>
      <c r="KRL188" s="984"/>
      <c r="KRM188" s="984"/>
      <c r="KRN188" s="984"/>
      <c r="KRO188" s="984"/>
      <c r="KRP188" s="984"/>
      <c r="KRQ188" s="984"/>
      <c r="KRR188" s="984"/>
      <c r="KRS188" s="984"/>
      <c r="KRT188" s="984"/>
      <c r="KRU188" s="984"/>
      <c r="KRV188" s="984"/>
      <c r="KRW188" s="984"/>
      <c r="KRX188" s="984"/>
      <c r="KRY188" s="984"/>
      <c r="KRZ188" s="984"/>
      <c r="KSA188" s="984"/>
      <c r="KSB188" s="984"/>
      <c r="KSC188" s="984"/>
      <c r="KSD188" s="984"/>
      <c r="KSE188" s="984"/>
      <c r="KSF188" s="984"/>
      <c r="KSG188" s="984"/>
      <c r="KSH188" s="984"/>
      <c r="KSI188" s="984"/>
      <c r="KSJ188" s="984"/>
      <c r="KSK188" s="984"/>
      <c r="KSL188" s="984"/>
      <c r="KSM188" s="984"/>
      <c r="KSN188" s="984"/>
      <c r="KSO188" s="984"/>
      <c r="KSP188" s="984"/>
      <c r="KSQ188" s="984"/>
      <c r="KSR188" s="984"/>
      <c r="KSS188" s="984"/>
      <c r="KST188" s="984"/>
      <c r="KSU188" s="984"/>
      <c r="KSV188" s="984"/>
      <c r="KSW188" s="984"/>
      <c r="KSX188" s="984"/>
      <c r="KSY188" s="984"/>
      <c r="KSZ188" s="984"/>
      <c r="KTA188" s="984"/>
      <c r="KTB188" s="984"/>
      <c r="KTC188" s="984"/>
      <c r="KTD188" s="984"/>
      <c r="KTE188" s="984"/>
      <c r="KTF188" s="984"/>
      <c r="KTG188" s="984"/>
      <c r="KTH188" s="984"/>
      <c r="KTI188" s="984"/>
      <c r="KTJ188" s="984"/>
      <c r="KTK188" s="984"/>
      <c r="KTL188" s="984"/>
      <c r="KTM188" s="984"/>
      <c r="KTN188" s="984"/>
      <c r="KTO188" s="984"/>
      <c r="KTP188" s="984"/>
      <c r="KTQ188" s="984"/>
      <c r="KTR188" s="984"/>
      <c r="KTS188" s="984"/>
      <c r="KTT188" s="984"/>
      <c r="KTU188" s="984"/>
      <c r="KTV188" s="984"/>
      <c r="KTW188" s="984"/>
      <c r="KTX188" s="984"/>
      <c r="KTY188" s="984"/>
      <c r="KTZ188" s="984"/>
      <c r="KUA188" s="984"/>
      <c r="KUB188" s="984"/>
      <c r="KUC188" s="984"/>
      <c r="KUD188" s="984"/>
      <c r="KUE188" s="984"/>
      <c r="KUF188" s="984"/>
      <c r="KUG188" s="984"/>
      <c r="KUH188" s="984"/>
      <c r="KUI188" s="984"/>
      <c r="KUJ188" s="984"/>
      <c r="KUK188" s="984"/>
      <c r="KUL188" s="984"/>
      <c r="KUM188" s="984"/>
      <c r="KUN188" s="984"/>
      <c r="KUO188" s="984"/>
      <c r="KUP188" s="984"/>
      <c r="KUQ188" s="984"/>
      <c r="KUR188" s="984"/>
      <c r="KUS188" s="984"/>
      <c r="KUT188" s="984"/>
      <c r="KUU188" s="984"/>
      <c r="KUV188" s="984"/>
      <c r="KUW188" s="984"/>
      <c r="KUX188" s="984"/>
      <c r="KUY188" s="984"/>
      <c r="KUZ188" s="984"/>
      <c r="KVA188" s="984"/>
      <c r="KVB188" s="984"/>
      <c r="KVC188" s="984"/>
      <c r="KVD188" s="984"/>
      <c r="KVE188" s="984"/>
      <c r="KVF188" s="984"/>
      <c r="KVG188" s="984"/>
      <c r="KVH188" s="984"/>
      <c r="KVI188" s="984"/>
      <c r="KVJ188" s="984"/>
      <c r="KVK188" s="984"/>
      <c r="KVL188" s="984"/>
      <c r="KVM188" s="984"/>
      <c r="KVN188" s="984"/>
      <c r="KVO188" s="984"/>
      <c r="KVP188" s="984"/>
      <c r="KVQ188" s="984"/>
      <c r="KVR188" s="984"/>
      <c r="KVS188" s="984"/>
      <c r="KVT188" s="984"/>
      <c r="KVU188" s="984"/>
      <c r="KVV188" s="984"/>
      <c r="KVW188" s="984"/>
      <c r="KVX188" s="984"/>
      <c r="KVY188" s="984"/>
      <c r="KVZ188" s="984"/>
      <c r="KWA188" s="984"/>
      <c r="KWB188" s="984"/>
      <c r="KWC188" s="984"/>
      <c r="KWD188" s="984"/>
      <c r="KWE188" s="984"/>
      <c r="KWF188" s="984"/>
      <c r="KWG188" s="984"/>
      <c r="KWH188" s="984"/>
      <c r="KWI188" s="984"/>
      <c r="KWJ188" s="984"/>
      <c r="KWK188" s="984"/>
      <c r="KWL188" s="984"/>
      <c r="KWM188" s="984"/>
      <c r="KWN188" s="984"/>
      <c r="KWO188" s="984"/>
      <c r="KWP188" s="984"/>
      <c r="KWQ188" s="984"/>
      <c r="KWR188" s="984"/>
      <c r="KWS188" s="984"/>
      <c r="KWT188" s="984"/>
      <c r="KWU188" s="984"/>
      <c r="KWV188" s="984"/>
      <c r="KWW188" s="984"/>
      <c r="KWX188" s="984"/>
      <c r="KWY188" s="984"/>
      <c r="KWZ188" s="984"/>
      <c r="KXA188" s="984"/>
      <c r="KXB188" s="984"/>
      <c r="KXC188" s="984"/>
      <c r="KXD188" s="984"/>
      <c r="KXE188" s="984"/>
      <c r="KXF188" s="984"/>
      <c r="KXG188" s="984"/>
      <c r="KXH188" s="984"/>
      <c r="KXI188" s="984"/>
      <c r="KXJ188" s="984"/>
      <c r="KXK188" s="984"/>
      <c r="KXL188" s="984"/>
      <c r="KXM188" s="984"/>
      <c r="KXN188" s="984"/>
      <c r="KXO188" s="984"/>
      <c r="KXP188" s="984"/>
      <c r="KXQ188" s="984"/>
      <c r="KXR188" s="984"/>
      <c r="KXS188" s="984"/>
      <c r="KXT188" s="984"/>
      <c r="KXU188" s="984"/>
      <c r="KXV188" s="984"/>
      <c r="KXW188" s="984"/>
      <c r="KXX188" s="984"/>
      <c r="KXY188" s="984"/>
      <c r="KXZ188" s="984"/>
      <c r="KYA188" s="984"/>
      <c r="KYB188" s="984"/>
      <c r="KYC188" s="984"/>
      <c r="KYD188" s="984"/>
      <c r="KYE188" s="984"/>
      <c r="KYF188" s="984"/>
      <c r="KYG188" s="984"/>
      <c r="KYH188" s="984"/>
      <c r="KYI188" s="984"/>
      <c r="KYJ188" s="984"/>
      <c r="KYK188" s="984"/>
      <c r="KYL188" s="984"/>
      <c r="KYM188" s="984"/>
      <c r="KYN188" s="984"/>
      <c r="KYO188" s="984"/>
      <c r="KYP188" s="984"/>
      <c r="KYQ188" s="984"/>
      <c r="KYR188" s="984"/>
      <c r="KYS188" s="984"/>
      <c r="KYT188" s="984"/>
      <c r="KYU188" s="984"/>
      <c r="KYV188" s="984"/>
      <c r="KYW188" s="984"/>
      <c r="KYX188" s="984"/>
      <c r="KYY188" s="984"/>
      <c r="KYZ188" s="984"/>
      <c r="KZA188" s="984"/>
      <c r="KZB188" s="984"/>
      <c r="KZC188" s="984"/>
      <c r="KZD188" s="984"/>
      <c r="KZE188" s="984"/>
      <c r="KZF188" s="984"/>
      <c r="KZG188" s="984"/>
      <c r="KZH188" s="984"/>
      <c r="KZI188" s="984"/>
      <c r="KZJ188" s="984"/>
      <c r="KZK188" s="984"/>
      <c r="KZL188" s="984"/>
      <c r="KZM188" s="984"/>
      <c r="KZN188" s="984"/>
      <c r="KZO188" s="984"/>
      <c r="KZP188" s="984"/>
      <c r="KZQ188" s="984"/>
      <c r="KZR188" s="984"/>
      <c r="KZS188" s="984"/>
      <c r="KZT188" s="984"/>
      <c r="KZU188" s="984"/>
      <c r="KZV188" s="984"/>
      <c r="KZW188" s="984"/>
      <c r="KZX188" s="984"/>
      <c r="KZY188" s="984"/>
      <c r="KZZ188" s="984"/>
      <c r="LAA188" s="984"/>
      <c r="LAB188" s="984"/>
      <c r="LAC188" s="984"/>
      <c r="LAD188" s="984"/>
      <c r="LAE188" s="984"/>
      <c r="LAF188" s="984"/>
      <c r="LAG188" s="984"/>
      <c r="LAH188" s="984"/>
      <c r="LAI188" s="984"/>
      <c r="LAJ188" s="984"/>
      <c r="LAK188" s="984"/>
      <c r="LAL188" s="984"/>
      <c r="LAM188" s="984"/>
      <c r="LAN188" s="984"/>
      <c r="LAO188" s="984"/>
      <c r="LAP188" s="984"/>
      <c r="LAQ188" s="984"/>
      <c r="LAR188" s="984"/>
      <c r="LAS188" s="984"/>
      <c r="LAT188" s="984"/>
      <c r="LAU188" s="984"/>
      <c r="LAV188" s="984"/>
      <c r="LAW188" s="984"/>
      <c r="LAX188" s="984"/>
      <c r="LAY188" s="984"/>
      <c r="LAZ188" s="984"/>
      <c r="LBA188" s="984"/>
      <c r="LBB188" s="984"/>
      <c r="LBC188" s="984"/>
      <c r="LBD188" s="984"/>
      <c r="LBE188" s="984"/>
      <c r="LBF188" s="984"/>
      <c r="LBG188" s="984"/>
      <c r="LBH188" s="984"/>
      <c r="LBI188" s="984"/>
      <c r="LBJ188" s="984"/>
      <c r="LBK188" s="984"/>
      <c r="LBL188" s="984"/>
      <c r="LBM188" s="984"/>
      <c r="LBN188" s="984"/>
      <c r="LBO188" s="984"/>
      <c r="LBP188" s="984"/>
      <c r="LBQ188" s="984"/>
      <c r="LBR188" s="984"/>
      <c r="LBS188" s="984"/>
      <c r="LBT188" s="984"/>
      <c r="LBU188" s="984"/>
      <c r="LBV188" s="984"/>
      <c r="LBW188" s="984"/>
      <c r="LBX188" s="984"/>
      <c r="LBY188" s="984"/>
      <c r="LBZ188" s="984"/>
      <c r="LCA188" s="984"/>
      <c r="LCB188" s="984"/>
      <c r="LCC188" s="984"/>
      <c r="LCD188" s="984"/>
      <c r="LCE188" s="984"/>
      <c r="LCF188" s="984"/>
      <c r="LCG188" s="984"/>
      <c r="LCH188" s="984"/>
      <c r="LCI188" s="984"/>
      <c r="LCJ188" s="984"/>
      <c r="LCK188" s="984"/>
      <c r="LCL188" s="984"/>
      <c r="LCM188" s="984"/>
      <c r="LCN188" s="984"/>
      <c r="LCO188" s="984"/>
      <c r="LCP188" s="984"/>
      <c r="LCQ188" s="984"/>
      <c r="LCR188" s="984"/>
      <c r="LCS188" s="984"/>
      <c r="LCT188" s="984"/>
      <c r="LCU188" s="984"/>
      <c r="LCV188" s="984"/>
      <c r="LCW188" s="984"/>
      <c r="LCX188" s="984"/>
      <c r="LCY188" s="984"/>
      <c r="LCZ188" s="984"/>
      <c r="LDA188" s="984"/>
      <c r="LDB188" s="984"/>
      <c r="LDC188" s="984"/>
      <c r="LDD188" s="984"/>
      <c r="LDE188" s="984"/>
      <c r="LDF188" s="984"/>
      <c r="LDG188" s="984"/>
      <c r="LDH188" s="984"/>
      <c r="LDI188" s="984"/>
      <c r="LDJ188" s="984"/>
      <c r="LDK188" s="984"/>
      <c r="LDL188" s="984"/>
      <c r="LDM188" s="984"/>
      <c r="LDN188" s="984"/>
      <c r="LDO188" s="984"/>
      <c r="LDP188" s="984"/>
      <c r="LDQ188" s="984"/>
      <c r="LDR188" s="984"/>
      <c r="LDS188" s="984"/>
      <c r="LDT188" s="984"/>
      <c r="LDU188" s="984"/>
      <c r="LDV188" s="984"/>
      <c r="LDW188" s="984"/>
      <c r="LDX188" s="984"/>
      <c r="LDY188" s="984"/>
      <c r="LDZ188" s="984"/>
      <c r="LEA188" s="984"/>
      <c r="LEB188" s="984"/>
      <c r="LEC188" s="984"/>
      <c r="LED188" s="984"/>
      <c r="LEE188" s="984"/>
      <c r="LEF188" s="984"/>
      <c r="LEG188" s="984"/>
      <c r="LEH188" s="984"/>
      <c r="LEI188" s="984"/>
      <c r="LEJ188" s="984"/>
      <c r="LEK188" s="984"/>
      <c r="LEL188" s="984"/>
      <c r="LEM188" s="984"/>
      <c r="LEN188" s="984"/>
      <c r="LEO188" s="984"/>
      <c r="LEP188" s="984"/>
      <c r="LEQ188" s="984"/>
      <c r="LER188" s="984"/>
      <c r="LES188" s="984"/>
      <c r="LET188" s="984"/>
      <c r="LEU188" s="984"/>
      <c r="LEV188" s="984"/>
      <c r="LEW188" s="984"/>
      <c r="LEX188" s="984"/>
      <c r="LEY188" s="984"/>
      <c r="LEZ188" s="984"/>
      <c r="LFA188" s="984"/>
      <c r="LFB188" s="984"/>
      <c r="LFC188" s="984"/>
      <c r="LFD188" s="984"/>
      <c r="LFE188" s="984"/>
      <c r="LFF188" s="984"/>
      <c r="LFG188" s="984"/>
      <c r="LFH188" s="984"/>
      <c r="LFI188" s="984"/>
      <c r="LFJ188" s="984"/>
      <c r="LFK188" s="984"/>
      <c r="LFL188" s="984"/>
      <c r="LFM188" s="984"/>
      <c r="LFN188" s="984"/>
      <c r="LFO188" s="984"/>
      <c r="LFP188" s="984"/>
      <c r="LFQ188" s="984"/>
      <c r="LFR188" s="984"/>
      <c r="LFS188" s="984"/>
      <c r="LFT188" s="984"/>
      <c r="LFU188" s="984"/>
      <c r="LFV188" s="984"/>
      <c r="LFW188" s="984"/>
      <c r="LFX188" s="984"/>
      <c r="LFY188" s="984"/>
      <c r="LFZ188" s="984"/>
      <c r="LGA188" s="984"/>
      <c r="LGB188" s="984"/>
      <c r="LGC188" s="984"/>
      <c r="LGD188" s="984"/>
      <c r="LGE188" s="984"/>
      <c r="LGF188" s="984"/>
      <c r="LGG188" s="984"/>
      <c r="LGH188" s="984"/>
      <c r="LGI188" s="984"/>
      <c r="LGJ188" s="984"/>
      <c r="LGK188" s="984"/>
      <c r="LGL188" s="984"/>
      <c r="LGM188" s="984"/>
      <c r="LGN188" s="984"/>
      <c r="LGO188" s="984"/>
      <c r="LGP188" s="984"/>
      <c r="LGQ188" s="984"/>
      <c r="LGR188" s="984"/>
      <c r="LGS188" s="984"/>
      <c r="LGT188" s="984"/>
      <c r="LGU188" s="984"/>
      <c r="LGV188" s="984"/>
      <c r="LGW188" s="984"/>
      <c r="LGX188" s="984"/>
      <c r="LGY188" s="984"/>
      <c r="LGZ188" s="984"/>
      <c r="LHA188" s="984"/>
      <c r="LHB188" s="984"/>
      <c r="LHC188" s="984"/>
      <c r="LHD188" s="984"/>
      <c r="LHE188" s="984"/>
      <c r="LHF188" s="984"/>
      <c r="LHG188" s="984"/>
      <c r="LHH188" s="984"/>
      <c r="LHI188" s="984"/>
      <c r="LHJ188" s="984"/>
      <c r="LHK188" s="984"/>
      <c r="LHL188" s="984"/>
      <c r="LHM188" s="984"/>
      <c r="LHN188" s="984"/>
      <c r="LHO188" s="984"/>
      <c r="LHP188" s="984"/>
      <c r="LHQ188" s="984"/>
      <c r="LHR188" s="984"/>
      <c r="LHS188" s="984"/>
      <c r="LHT188" s="984"/>
      <c r="LHU188" s="984"/>
      <c r="LHV188" s="984"/>
      <c r="LHW188" s="984"/>
      <c r="LHX188" s="984"/>
      <c r="LHY188" s="984"/>
      <c r="LHZ188" s="984"/>
      <c r="LIA188" s="984"/>
      <c r="LIB188" s="984"/>
      <c r="LIC188" s="984"/>
      <c r="LID188" s="984"/>
      <c r="LIE188" s="984"/>
      <c r="LIF188" s="984"/>
      <c r="LIG188" s="984"/>
      <c r="LIH188" s="984"/>
      <c r="LII188" s="984"/>
      <c r="LIJ188" s="984"/>
      <c r="LIK188" s="984"/>
      <c r="LIL188" s="984"/>
      <c r="LIM188" s="984"/>
      <c r="LIN188" s="984"/>
      <c r="LIO188" s="984"/>
      <c r="LIP188" s="984"/>
      <c r="LIQ188" s="984"/>
      <c r="LIR188" s="984"/>
      <c r="LIS188" s="984"/>
      <c r="LIT188" s="984"/>
      <c r="LIU188" s="984"/>
      <c r="LIV188" s="984"/>
      <c r="LIW188" s="984"/>
      <c r="LIX188" s="984"/>
      <c r="LIY188" s="984"/>
      <c r="LIZ188" s="984"/>
      <c r="LJA188" s="984"/>
      <c r="LJB188" s="984"/>
      <c r="LJC188" s="984"/>
      <c r="LJD188" s="984"/>
      <c r="LJE188" s="984"/>
      <c r="LJF188" s="984"/>
      <c r="LJG188" s="984"/>
      <c r="LJH188" s="984"/>
      <c r="LJI188" s="984"/>
      <c r="LJJ188" s="984"/>
      <c r="LJK188" s="984"/>
      <c r="LJL188" s="984"/>
      <c r="LJM188" s="984"/>
      <c r="LJN188" s="984"/>
      <c r="LJO188" s="984"/>
      <c r="LJP188" s="984"/>
      <c r="LJQ188" s="984"/>
      <c r="LJR188" s="984"/>
      <c r="LJS188" s="984"/>
      <c r="LJT188" s="984"/>
      <c r="LJU188" s="984"/>
      <c r="LJV188" s="984"/>
      <c r="LJW188" s="984"/>
      <c r="LJX188" s="984"/>
      <c r="LJY188" s="984"/>
      <c r="LJZ188" s="984"/>
      <c r="LKA188" s="984"/>
      <c r="LKB188" s="984"/>
      <c r="LKC188" s="984"/>
      <c r="LKD188" s="984"/>
      <c r="LKE188" s="984"/>
      <c r="LKF188" s="984"/>
      <c r="LKG188" s="984"/>
      <c r="LKH188" s="984"/>
      <c r="LKI188" s="984"/>
      <c r="LKJ188" s="984"/>
      <c r="LKK188" s="984"/>
      <c r="LKL188" s="984"/>
      <c r="LKM188" s="984"/>
      <c r="LKN188" s="984"/>
      <c r="LKO188" s="984"/>
      <c r="LKP188" s="984"/>
      <c r="LKQ188" s="984"/>
      <c r="LKR188" s="984"/>
      <c r="LKS188" s="984"/>
      <c r="LKT188" s="984"/>
      <c r="LKU188" s="984"/>
      <c r="LKV188" s="984"/>
      <c r="LKW188" s="984"/>
      <c r="LKX188" s="984"/>
      <c r="LKY188" s="984"/>
      <c r="LKZ188" s="984"/>
      <c r="LLA188" s="984"/>
      <c r="LLB188" s="984"/>
      <c r="LLC188" s="984"/>
      <c r="LLD188" s="984"/>
      <c r="LLE188" s="984"/>
      <c r="LLF188" s="984"/>
      <c r="LLG188" s="984"/>
      <c r="LLH188" s="984"/>
      <c r="LLI188" s="984"/>
      <c r="LLJ188" s="984"/>
      <c r="LLK188" s="984"/>
      <c r="LLL188" s="984"/>
      <c r="LLM188" s="984"/>
      <c r="LLN188" s="984"/>
      <c r="LLO188" s="984"/>
      <c r="LLP188" s="984"/>
      <c r="LLQ188" s="984"/>
      <c r="LLR188" s="984"/>
      <c r="LLS188" s="984"/>
      <c r="LLT188" s="984"/>
      <c r="LLU188" s="984"/>
      <c r="LLV188" s="984"/>
      <c r="LLW188" s="984"/>
      <c r="LLX188" s="984"/>
      <c r="LLY188" s="984"/>
      <c r="LLZ188" s="984"/>
      <c r="LMA188" s="984"/>
      <c r="LMB188" s="984"/>
      <c r="LMC188" s="984"/>
      <c r="LMD188" s="984"/>
      <c r="LME188" s="984"/>
      <c r="LMF188" s="984"/>
      <c r="LMG188" s="984"/>
      <c r="LMH188" s="984"/>
      <c r="LMI188" s="984"/>
      <c r="LMJ188" s="984"/>
      <c r="LMK188" s="984"/>
      <c r="LML188" s="984"/>
      <c r="LMM188" s="984"/>
      <c r="LMN188" s="984"/>
      <c r="LMO188" s="984"/>
      <c r="LMP188" s="984"/>
      <c r="LMQ188" s="984"/>
      <c r="LMR188" s="984"/>
      <c r="LMS188" s="984"/>
      <c r="LMT188" s="984"/>
      <c r="LMU188" s="984"/>
      <c r="LMV188" s="984"/>
      <c r="LMW188" s="984"/>
      <c r="LMX188" s="984"/>
      <c r="LMY188" s="984"/>
      <c r="LMZ188" s="984"/>
      <c r="LNA188" s="984"/>
      <c r="LNB188" s="984"/>
      <c r="LNC188" s="984"/>
      <c r="LND188" s="984"/>
      <c r="LNE188" s="984"/>
      <c r="LNF188" s="984"/>
      <c r="LNG188" s="984"/>
      <c r="LNH188" s="984"/>
      <c r="LNI188" s="984"/>
      <c r="LNJ188" s="984"/>
      <c r="LNK188" s="984"/>
      <c r="LNL188" s="984"/>
      <c r="LNM188" s="984"/>
      <c r="LNN188" s="984"/>
      <c r="LNO188" s="984"/>
      <c r="LNP188" s="984"/>
      <c r="LNQ188" s="984"/>
      <c r="LNR188" s="984"/>
      <c r="LNS188" s="984"/>
      <c r="LNT188" s="984"/>
      <c r="LNU188" s="984"/>
      <c r="LNV188" s="984"/>
      <c r="LNW188" s="984"/>
      <c r="LNX188" s="984"/>
      <c r="LNY188" s="984"/>
      <c r="LNZ188" s="984"/>
      <c r="LOA188" s="984"/>
      <c r="LOB188" s="984"/>
      <c r="LOC188" s="984"/>
      <c r="LOD188" s="984"/>
      <c r="LOE188" s="984"/>
      <c r="LOF188" s="984"/>
      <c r="LOG188" s="984"/>
      <c r="LOH188" s="984"/>
      <c r="LOI188" s="984"/>
      <c r="LOJ188" s="984"/>
      <c r="LOK188" s="984"/>
      <c r="LOL188" s="984"/>
      <c r="LOM188" s="984"/>
      <c r="LON188" s="984"/>
      <c r="LOO188" s="984"/>
      <c r="LOP188" s="984"/>
      <c r="LOQ188" s="984"/>
      <c r="LOR188" s="984"/>
      <c r="LOS188" s="984"/>
      <c r="LOT188" s="984"/>
      <c r="LOU188" s="984"/>
      <c r="LOV188" s="984"/>
      <c r="LOW188" s="984"/>
      <c r="LOX188" s="984"/>
      <c r="LOY188" s="984"/>
      <c r="LOZ188" s="984"/>
      <c r="LPA188" s="984"/>
      <c r="LPB188" s="984"/>
      <c r="LPC188" s="984"/>
      <c r="LPD188" s="984"/>
      <c r="LPE188" s="984"/>
      <c r="LPF188" s="984"/>
      <c r="LPG188" s="984"/>
      <c r="LPH188" s="984"/>
      <c r="LPI188" s="984"/>
      <c r="LPJ188" s="984"/>
      <c r="LPK188" s="984"/>
      <c r="LPL188" s="984"/>
      <c r="LPM188" s="984"/>
      <c r="LPN188" s="984"/>
      <c r="LPO188" s="984"/>
      <c r="LPP188" s="984"/>
      <c r="LPQ188" s="984"/>
      <c r="LPR188" s="984"/>
      <c r="LPS188" s="984"/>
      <c r="LPT188" s="984"/>
      <c r="LPU188" s="984"/>
      <c r="LPV188" s="984"/>
      <c r="LPW188" s="984"/>
      <c r="LPX188" s="984"/>
      <c r="LPY188" s="984"/>
      <c r="LPZ188" s="984"/>
      <c r="LQA188" s="984"/>
      <c r="LQB188" s="984"/>
      <c r="LQC188" s="984"/>
      <c r="LQD188" s="984"/>
      <c r="LQE188" s="984"/>
      <c r="LQF188" s="984"/>
      <c r="LQG188" s="984"/>
      <c r="LQH188" s="984"/>
      <c r="LQI188" s="984"/>
      <c r="LQJ188" s="984"/>
      <c r="LQK188" s="984"/>
      <c r="LQL188" s="984"/>
      <c r="LQM188" s="984"/>
      <c r="LQN188" s="984"/>
      <c r="LQO188" s="984"/>
      <c r="LQP188" s="984"/>
      <c r="LQQ188" s="984"/>
      <c r="LQR188" s="984"/>
      <c r="LQS188" s="984"/>
      <c r="LQT188" s="984"/>
      <c r="LQU188" s="984"/>
      <c r="LQV188" s="984"/>
      <c r="LQW188" s="984"/>
      <c r="LQX188" s="984"/>
      <c r="LQY188" s="984"/>
      <c r="LQZ188" s="984"/>
      <c r="LRA188" s="984"/>
      <c r="LRB188" s="984"/>
      <c r="LRC188" s="984"/>
      <c r="LRD188" s="984"/>
      <c r="LRE188" s="984"/>
      <c r="LRF188" s="984"/>
      <c r="LRG188" s="984"/>
      <c r="LRH188" s="984"/>
      <c r="LRI188" s="984"/>
      <c r="LRJ188" s="984"/>
      <c r="LRK188" s="984"/>
      <c r="LRL188" s="984"/>
      <c r="LRM188" s="984"/>
      <c r="LRN188" s="984"/>
      <c r="LRO188" s="984"/>
      <c r="LRP188" s="984"/>
      <c r="LRQ188" s="984"/>
      <c r="LRR188" s="984"/>
      <c r="LRS188" s="984"/>
      <c r="LRT188" s="984"/>
      <c r="LRU188" s="984"/>
      <c r="LRV188" s="984"/>
      <c r="LRW188" s="984"/>
      <c r="LRX188" s="984"/>
      <c r="LRY188" s="984"/>
      <c r="LRZ188" s="984"/>
      <c r="LSA188" s="984"/>
      <c r="LSB188" s="984"/>
      <c r="LSC188" s="984"/>
      <c r="LSD188" s="984"/>
      <c r="LSE188" s="984"/>
      <c r="LSF188" s="984"/>
      <c r="LSG188" s="984"/>
      <c r="LSH188" s="984"/>
      <c r="LSI188" s="984"/>
      <c r="LSJ188" s="984"/>
      <c r="LSK188" s="984"/>
      <c r="LSL188" s="984"/>
      <c r="LSM188" s="984"/>
      <c r="LSN188" s="984"/>
      <c r="LSO188" s="984"/>
      <c r="LSP188" s="984"/>
      <c r="LSQ188" s="984"/>
      <c r="LSR188" s="984"/>
      <c r="LSS188" s="984"/>
      <c r="LST188" s="984"/>
      <c r="LSU188" s="984"/>
      <c r="LSV188" s="984"/>
      <c r="LSW188" s="984"/>
      <c r="LSX188" s="984"/>
      <c r="LSY188" s="984"/>
      <c r="LSZ188" s="984"/>
      <c r="LTA188" s="984"/>
      <c r="LTB188" s="984"/>
      <c r="LTC188" s="984"/>
      <c r="LTD188" s="984"/>
      <c r="LTE188" s="984"/>
      <c r="LTF188" s="984"/>
      <c r="LTG188" s="984"/>
      <c r="LTH188" s="984"/>
      <c r="LTI188" s="984"/>
      <c r="LTJ188" s="984"/>
      <c r="LTK188" s="984"/>
      <c r="LTL188" s="984"/>
      <c r="LTM188" s="984"/>
      <c r="LTN188" s="984"/>
      <c r="LTO188" s="984"/>
      <c r="LTP188" s="984"/>
      <c r="LTQ188" s="984"/>
      <c r="LTR188" s="984"/>
      <c r="LTS188" s="984"/>
      <c r="LTT188" s="984"/>
      <c r="LTU188" s="984"/>
      <c r="LTV188" s="984"/>
      <c r="LTW188" s="984"/>
      <c r="LTX188" s="984"/>
      <c r="LTY188" s="984"/>
      <c r="LTZ188" s="984"/>
      <c r="LUA188" s="984"/>
      <c r="LUB188" s="984"/>
      <c r="LUC188" s="984"/>
      <c r="LUD188" s="984"/>
      <c r="LUE188" s="984"/>
      <c r="LUF188" s="984"/>
      <c r="LUG188" s="984"/>
      <c r="LUH188" s="984"/>
      <c r="LUI188" s="984"/>
      <c r="LUJ188" s="984"/>
      <c r="LUK188" s="984"/>
      <c r="LUL188" s="984"/>
      <c r="LUM188" s="984"/>
      <c r="LUN188" s="984"/>
      <c r="LUO188" s="984"/>
      <c r="LUP188" s="984"/>
      <c r="LUQ188" s="984"/>
      <c r="LUR188" s="984"/>
      <c r="LUS188" s="984"/>
      <c r="LUT188" s="984"/>
      <c r="LUU188" s="984"/>
      <c r="LUV188" s="984"/>
      <c r="LUW188" s="984"/>
      <c r="LUX188" s="984"/>
      <c r="LUY188" s="984"/>
      <c r="LUZ188" s="984"/>
      <c r="LVA188" s="984"/>
      <c r="LVB188" s="984"/>
      <c r="LVC188" s="984"/>
      <c r="LVD188" s="984"/>
      <c r="LVE188" s="984"/>
      <c r="LVF188" s="984"/>
      <c r="LVG188" s="984"/>
      <c r="LVH188" s="984"/>
      <c r="LVI188" s="984"/>
      <c r="LVJ188" s="984"/>
      <c r="LVK188" s="984"/>
      <c r="LVL188" s="984"/>
      <c r="LVM188" s="984"/>
      <c r="LVN188" s="984"/>
      <c r="LVO188" s="984"/>
      <c r="LVP188" s="984"/>
      <c r="LVQ188" s="984"/>
      <c r="LVR188" s="984"/>
      <c r="LVS188" s="984"/>
      <c r="LVT188" s="984"/>
      <c r="LVU188" s="984"/>
      <c r="LVV188" s="984"/>
      <c r="LVW188" s="984"/>
      <c r="LVX188" s="984"/>
      <c r="LVY188" s="984"/>
      <c r="LVZ188" s="984"/>
      <c r="LWA188" s="984"/>
      <c r="LWB188" s="984"/>
      <c r="LWC188" s="984"/>
      <c r="LWD188" s="984"/>
      <c r="LWE188" s="984"/>
      <c r="LWF188" s="984"/>
      <c r="LWG188" s="984"/>
      <c r="LWH188" s="984"/>
      <c r="LWI188" s="984"/>
      <c r="LWJ188" s="984"/>
      <c r="LWK188" s="984"/>
      <c r="LWL188" s="984"/>
      <c r="LWM188" s="984"/>
      <c r="LWN188" s="984"/>
      <c r="LWO188" s="984"/>
      <c r="LWP188" s="984"/>
      <c r="LWQ188" s="984"/>
      <c r="LWR188" s="984"/>
      <c r="LWS188" s="984"/>
      <c r="LWT188" s="984"/>
      <c r="LWU188" s="984"/>
      <c r="LWV188" s="984"/>
      <c r="LWW188" s="984"/>
      <c r="LWX188" s="984"/>
      <c r="LWY188" s="984"/>
      <c r="LWZ188" s="984"/>
      <c r="LXA188" s="984"/>
      <c r="LXB188" s="984"/>
      <c r="LXC188" s="984"/>
      <c r="LXD188" s="984"/>
      <c r="LXE188" s="984"/>
      <c r="LXF188" s="984"/>
      <c r="LXG188" s="984"/>
      <c r="LXH188" s="984"/>
      <c r="LXI188" s="984"/>
      <c r="LXJ188" s="984"/>
      <c r="LXK188" s="984"/>
      <c r="LXL188" s="984"/>
      <c r="LXM188" s="984"/>
      <c r="LXN188" s="984"/>
      <c r="LXO188" s="984"/>
      <c r="LXP188" s="984"/>
      <c r="LXQ188" s="984"/>
      <c r="LXR188" s="984"/>
      <c r="LXS188" s="984"/>
      <c r="LXT188" s="984"/>
      <c r="LXU188" s="984"/>
      <c r="LXV188" s="984"/>
      <c r="LXW188" s="984"/>
      <c r="LXX188" s="984"/>
      <c r="LXY188" s="984"/>
      <c r="LXZ188" s="984"/>
      <c r="LYA188" s="984"/>
      <c r="LYB188" s="984"/>
      <c r="LYC188" s="984"/>
      <c r="LYD188" s="984"/>
      <c r="LYE188" s="984"/>
      <c r="LYF188" s="984"/>
      <c r="LYG188" s="984"/>
      <c r="LYH188" s="984"/>
      <c r="LYI188" s="984"/>
      <c r="LYJ188" s="984"/>
      <c r="LYK188" s="984"/>
      <c r="LYL188" s="984"/>
      <c r="LYM188" s="984"/>
      <c r="LYN188" s="984"/>
      <c r="LYO188" s="984"/>
      <c r="LYP188" s="984"/>
      <c r="LYQ188" s="984"/>
      <c r="LYR188" s="984"/>
      <c r="LYS188" s="984"/>
      <c r="LYT188" s="984"/>
      <c r="LYU188" s="984"/>
      <c r="LYV188" s="984"/>
      <c r="LYW188" s="984"/>
      <c r="LYX188" s="984"/>
      <c r="LYY188" s="984"/>
      <c r="LYZ188" s="984"/>
      <c r="LZA188" s="984"/>
      <c r="LZB188" s="984"/>
      <c r="LZC188" s="984"/>
      <c r="LZD188" s="984"/>
      <c r="LZE188" s="984"/>
      <c r="LZF188" s="984"/>
      <c r="LZG188" s="984"/>
      <c r="LZH188" s="984"/>
      <c r="LZI188" s="984"/>
      <c r="LZJ188" s="984"/>
      <c r="LZK188" s="984"/>
      <c r="LZL188" s="984"/>
      <c r="LZM188" s="984"/>
      <c r="LZN188" s="984"/>
      <c r="LZO188" s="984"/>
      <c r="LZP188" s="984"/>
      <c r="LZQ188" s="984"/>
      <c r="LZR188" s="984"/>
      <c r="LZS188" s="984"/>
      <c r="LZT188" s="984"/>
      <c r="LZU188" s="984"/>
      <c r="LZV188" s="984"/>
      <c r="LZW188" s="984"/>
      <c r="LZX188" s="984"/>
      <c r="LZY188" s="984"/>
      <c r="LZZ188" s="984"/>
      <c r="MAA188" s="984"/>
      <c r="MAB188" s="984"/>
      <c r="MAC188" s="984"/>
      <c r="MAD188" s="984"/>
      <c r="MAE188" s="984"/>
      <c r="MAF188" s="984"/>
      <c r="MAG188" s="984"/>
      <c r="MAH188" s="984"/>
      <c r="MAI188" s="984"/>
      <c r="MAJ188" s="984"/>
      <c r="MAK188" s="984"/>
      <c r="MAL188" s="984"/>
      <c r="MAM188" s="984"/>
      <c r="MAN188" s="984"/>
      <c r="MAO188" s="984"/>
      <c r="MAP188" s="984"/>
      <c r="MAQ188" s="984"/>
      <c r="MAR188" s="984"/>
      <c r="MAS188" s="984"/>
      <c r="MAT188" s="984"/>
      <c r="MAU188" s="984"/>
      <c r="MAV188" s="984"/>
      <c r="MAW188" s="984"/>
      <c r="MAX188" s="984"/>
      <c r="MAY188" s="984"/>
      <c r="MAZ188" s="984"/>
      <c r="MBA188" s="984"/>
      <c r="MBB188" s="984"/>
      <c r="MBC188" s="984"/>
      <c r="MBD188" s="984"/>
      <c r="MBE188" s="984"/>
      <c r="MBF188" s="984"/>
      <c r="MBG188" s="984"/>
      <c r="MBH188" s="984"/>
      <c r="MBI188" s="984"/>
      <c r="MBJ188" s="984"/>
      <c r="MBK188" s="984"/>
      <c r="MBL188" s="984"/>
      <c r="MBM188" s="984"/>
      <c r="MBN188" s="984"/>
      <c r="MBO188" s="984"/>
      <c r="MBP188" s="984"/>
      <c r="MBQ188" s="984"/>
      <c r="MBR188" s="984"/>
      <c r="MBS188" s="984"/>
      <c r="MBT188" s="984"/>
      <c r="MBU188" s="984"/>
      <c r="MBV188" s="984"/>
      <c r="MBW188" s="984"/>
      <c r="MBX188" s="984"/>
      <c r="MBY188" s="984"/>
      <c r="MBZ188" s="984"/>
      <c r="MCA188" s="984"/>
      <c r="MCB188" s="984"/>
      <c r="MCC188" s="984"/>
      <c r="MCD188" s="984"/>
      <c r="MCE188" s="984"/>
      <c r="MCF188" s="984"/>
      <c r="MCG188" s="984"/>
      <c r="MCH188" s="984"/>
      <c r="MCI188" s="984"/>
      <c r="MCJ188" s="984"/>
      <c r="MCK188" s="984"/>
      <c r="MCL188" s="984"/>
      <c r="MCM188" s="984"/>
      <c r="MCN188" s="984"/>
      <c r="MCO188" s="984"/>
      <c r="MCP188" s="984"/>
      <c r="MCQ188" s="984"/>
      <c r="MCR188" s="984"/>
      <c r="MCS188" s="984"/>
      <c r="MCT188" s="984"/>
      <c r="MCU188" s="984"/>
      <c r="MCV188" s="984"/>
      <c r="MCW188" s="984"/>
      <c r="MCX188" s="984"/>
      <c r="MCY188" s="984"/>
      <c r="MCZ188" s="984"/>
      <c r="MDA188" s="984"/>
      <c r="MDB188" s="984"/>
      <c r="MDC188" s="984"/>
      <c r="MDD188" s="984"/>
      <c r="MDE188" s="984"/>
      <c r="MDF188" s="984"/>
      <c r="MDG188" s="984"/>
      <c r="MDH188" s="984"/>
      <c r="MDI188" s="984"/>
      <c r="MDJ188" s="984"/>
      <c r="MDK188" s="984"/>
      <c r="MDL188" s="984"/>
      <c r="MDM188" s="984"/>
      <c r="MDN188" s="984"/>
      <c r="MDO188" s="984"/>
      <c r="MDP188" s="984"/>
      <c r="MDQ188" s="984"/>
      <c r="MDR188" s="984"/>
      <c r="MDS188" s="984"/>
      <c r="MDT188" s="984"/>
      <c r="MDU188" s="984"/>
      <c r="MDV188" s="984"/>
      <c r="MDW188" s="984"/>
      <c r="MDX188" s="984"/>
      <c r="MDY188" s="984"/>
      <c r="MDZ188" s="984"/>
      <c r="MEA188" s="984"/>
      <c r="MEB188" s="984"/>
      <c r="MEC188" s="984"/>
      <c r="MED188" s="984"/>
      <c r="MEE188" s="984"/>
      <c r="MEF188" s="984"/>
      <c r="MEG188" s="984"/>
      <c r="MEH188" s="984"/>
      <c r="MEI188" s="984"/>
      <c r="MEJ188" s="984"/>
      <c r="MEK188" s="984"/>
      <c r="MEL188" s="984"/>
      <c r="MEM188" s="984"/>
      <c r="MEN188" s="984"/>
      <c r="MEO188" s="984"/>
      <c r="MEP188" s="984"/>
      <c r="MEQ188" s="984"/>
      <c r="MER188" s="984"/>
      <c r="MES188" s="984"/>
      <c r="MET188" s="984"/>
      <c r="MEU188" s="984"/>
      <c r="MEV188" s="984"/>
      <c r="MEW188" s="984"/>
      <c r="MEX188" s="984"/>
      <c r="MEY188" s="984"/>
      <c r="MEZ188" s="984"/>
      <c r="MFA188" s="984"/>
      <c r="MFB188" s="984"/>
      <c r="MFC188" s="984"/>
      <c r="MFD188" s="984"/>
      <c r="MFE188" s="984"/>
      <c r="MFF188" s="984"/>
      <c r="MFG188" s="984"/>
      <c r="MFH188" s="984"/>
      <c r="MFI188" s="984"/>
      <c r="MFJ188" s="984"/>
      <c r="MFK188" s="984"/>
      <c r="MFL188" s="984"/>
      <c r="MFM188" s="984"/>
      <c r="MFN188" s="984"/>
      <c r="MFO188" s="984"/>
      <c r="MFP188" s="984"/>
      <c r="MFQ188" s="984"/>
      <c r="MFR188" s="984"/>
      <c r="MFS188" s="984"/>
      <c r="MFT188" s="984"/>
      <c r="MFU188" s="984"/>
      <c r="MFV188" s="984"/>
      <c r="MFW188" s="984"/>
      <c r="MFX188" s="984"/>
      <c r="MFY188" s="984"/>
      <c r="MFZ188" s="984"/>
      <c r="MGA188" s="984"/>
      <c r="MGB188" s="984"/>
      <c r="MGC188" s="984"/>
      <c r="MGD188" s="984"/>
      <c r="MGE188" s="984"/>
      <c r="MGF188" s="984"/>
      <c r="MGG188" s="984"/>
      <c r="MGH188" s="984"/>
      <c r="MGI188" s="984"/>
      <c r="MGJ188" s="984"/>
      <c r="MGK188" s="984"/>
      <c r="MGL188" s="984"/>
      <c r="MGM188" s="984"/>
      <c r="MGN188" s="984"/>
      <c r="MGO188" s="984"/>
      <c r="MGP188" s="984"/>
      <c r="MGQ188" s="984"/>
      <c r="MGR188" s="984"/>
      <c r="MGS188" s="984"/>
      <c r="MGT188" s="984"/>
      <c r="MGU188" s="984"/>
      <c r="MGV188" s="984"/>
      <c r="MGW188" s="984"/>
      <c r="MGX188" s="984"/>
      <c r="MGY188" s="984"/>
      <c r="MGZ188" s="984"/>
      <c r="MHA188" s="984"/>
      <c r="MHB188" s="984"/>
      <c r="MHC188" s="984"/>
      <c r="MHD188" s="984"/>
      <c r="MHE188" s="984"/>
      <c r="MHF188" s="984"/>
      <c r="MHG188" s="984"/>
      <c r="MHH188" s="984"/>
      <c r="MHI188" s="984"/>
      <c r="MHJ188" s="984"/>
      <c r="MHK188" s="984"/>
      <c r="MHL188" s="984"/>
      <c r="MHM188" s="984"/>
      <c r="MHN188" s="984"/>
      <c r="MHO188" s="984"/>
      <c r="MHP188" s="984"/>
      <c r="MHQ188" s="984"/>
      <c r="MHR188" s="984"/>
      <c r="MHS188" s="984"/>
      <c r="MHT188" s="984"/>
      <c r="MHU188" s="984"/>
      <c r="MHV188" s="984"/>
      <c r="MHW188" s="984"/>
      <c r="MHX188" s="984"/>
      <c r="MHY188" s="984"/>
      <c r="MHZ188" s="984"/>
      <c r="MIA188" s="984"/>
      <c r="MIB188" s="984"/>
      <c r="MIC188" s="984"/>
      <c r="MID188" s="984"/>
      <c r="MIE188" s="984"/>
      <c r="MIF188" s="984"/>
      <c r="MIG188" s="984"/>
      <c r="MIH188" s="984"/>
      <c r="MII188" s="984"/>
      <c r="MIJ188" s="984"/>
      <c r="MIK188" s="984"/>
      <c r="MIL188" s="984"/>
      <c r="MIM188" s="984"/>
      <c r="MIN188" s="984"/>
      <c r="MIO188" s="984"/>
      <c r="MIP188" s="984"/>
      <c r="MIQ188" s="984"/>
      <c r="MIR188" s="984"/>
      <c r="MIS188" s="984"/>
      <c r="MIT188" s="984"/>
      <c r="MIU188" s="984"/>
      <c r="MIV188" s="984"/>
      <c r="MIW188" s="984"/>
      <c r="MIX188" s="984"/>
      <c r="MIY188" s="984"/>
      <c r="MIZ188" s="984"/>
      <c r="MJA188" s="984"/>
      <c r="MJB188" s="984"/>
      <c r="MJC188" s="984"/>
      <c r="MJD188" s="984"/>
      <c r="MJE188" s="984"/>
      <c r="MJF188" s="984"/>
      <c r="MJG188" s="984"/>
      <c r="MJH188" s="984"/>
      <c r="MJI188" s="984"/>
      <c r="MJJ188" s="984"/>
      <c r="MJK188" s="984"/>
      <c r="MJL188" s="984"/>
      <c r="MJM188" s="984"/>
      <c r="MJN188" s="984"/>
      <c r="MJO188" s="984"/>
      <c r="MJP188" s="984"/>
      <c r="MJQ188" s="984"/>
      <c r="MJR188" s="984"/>
      <c r="MJS188" s="984"/>
      <c r="MJT188" s="984"/>
      <c r="MJU188" s="984"/>
      <c r="MJV188" s="984"/>
      <c r="MJW188" s="984"/>
      <c r="MJX188" s="984"/>
      <c r="MJY188" s="984"/>
      <c r="MJZ188" s="984"/>
      <c r="MKA188" s="984"/>
      <c r="MKB188" s="984"/>
      <c r="MKC188" s="984"/>
      <c r="MKD188" s="984"/>
      <c r="MKE188" s="984"/>
      <c r="MKF188" s="984"/>
      <c r="MKG188" s="984"/>
      <c r="MKH188" s="984"/>
      <c r="MKI188" s="984"/>
      <c r="MKJ188" s="984"/>
      <c r="MKK188" s="984"/>
      <c r="MKL188" s="984"/>
      <c r="MKM188" s="984"/>
      <c r="MKN188" s="984"/>
      <c r="MKO188" s="984"/>
      <c r="MKP188" s="984"/>
      <c r="MKQ188" s="984"/>
      <c r="MKR188" s="984"/>
      <c r="MKS188" s="984"/>
      <c r="MKT188" s="984"/>
      <c r="MKU188" s="984"/>
      <c r="MKV188" s="984"/>
      <c r="MKW188" s="984"/>
      <c r="MKX188" s="984"/>
      <c r="MKY188" s="984"/>
      <c r="MKZ188" s="984"/>
      <c r="MLA188" s="984"/>
      <c r="MLB188" s="984"/>
      <c r="MLC188" s="984"/>
      <c r="MLD188" s="984"/>
      <c r="MLE188" s="984"/>
      <c r="MLF188" s="984"/>
      <c r="MLG188" s="984"/>
      <c r="MLH188" s="984"/>
      <c r="MLI188" s="984"/>
      <c r="MLJ188" s="984"/>
      <c r="MLK188" s="984"/>
      <c r="MLL188" s="984"/>
      <c r="MLM188" s="984"/>
      <c r="MLN188" s="984"/>
      <c r="MLO188" s="984"/>
      <c r="MLP188" s="984"/>
      <c r="MLQ188" s="984"/>
      <c r="MLR188" s="984"/>
      <c r="MLS188" s="984"/>
      <c r="MLT188" s="984"/>
      <c r="MLU188" s="984"/>
      <c r="MLV188" s="984"/>
      <c r="MLW188" s="984"/>
      <c r="MLX188" s="984"/>
      <c r="MLY188" s="984"/>
      <c r="MLZ188" s="984"/>
      <c r="MMA188" s="984"/>
      <c r="MMB188" s="984"/>
      <c r="MMC188" s="984"/>
      <c r="MMD188" s="984"/>
      <c r="MME188" s="984"/>
      <c r="MMF188" s="984"/>
      <c r="MMG188" s="984"/>
      <c r="MMH188" s="984"/>
      <c r="MMI188" s="984"/>
      <c r="MMJ188" s="984"/>
      <c r="MMK188" s="984"/>
      <c r="MML188" s="984"/>
      <c r="MMM188" s="984"/>
      <c r="MMN188" s="984"/>
      <c r="MMO188" s="984"/>
      <c r="MMP188" s="984"/>
      <c r="MMQ188" s="984"/>
      <c r="MMR188" s="984"/>
      <c r="MMS188" s="984"/>
      <c r="MMT188" s="984"/>
      <c r="MMU188" s="984"/>
      <c r="MMV188" s="984"/>
      <c r="MMW188" s="984"/>
      <c r="MMX188" s="984"/>
      <c r="MMY188" s="984"/>
      <c r="MMZ188" s="984"/>
      <c r="MNA188" s="984"/>
      <c r="MNB188" s="984"/>
      <c r="MNC188" s="984"/>
      <c r="MND188" s="984"/>
      <c r="MNE188" s="984"/>
      <c r="MNF188" s="984"/>
      <c r="MNG188" s="984"/>
      <c r="MNH188" s="984"/>
      <c r="MNI188" s="984"/>
      <c r="MNJ188" s="984"/>
      <c r="MNK188" s="984"/>
      <c r="MNL188" s="984"/>
      <c r="MNM188" s="984"/>
      <c r="MNN188" s="984"/>
      <c r="MNO188" s="984"/>
      <c r="MNP188" s="984"/>
      <c r="MNQ188" s="984"/>
      <c r="MNR188" s="984"/>
      <c r="MNS188" s="984"/>
      <c r="MNT188" s="984"/>
      <c r="MNU188" s="984"/>
      <c r="MNV188" s="984"/>
      <c r="MNW188" s="984"/>
      <c r="MNX188" s="984"/>
      <c r="MNY188" s="984"/>
      <c r="MNZ188" s="984"/>
      <c r="MOA188" s="984"/>
      <c r="MOB188" s="984"/>
      <c r="MOC188" s="984"/>
      <c r="MOD188" s="984"/>
      <c r="MOE188" s="984"/>
      <c r="MOF188" s="984"/>
      <c r="MOG188" s="984"/>
      <c r="MOH188" s="984"/>
      <c r="MOI188" s="984"/>
      <c r="MOJ188" s="984"/>
      <c r="MOK188" s="984"/>
      <c r="MOL188" s="984"/>
      <c r="MOM188" s="984"/>
      <c r="MON188" s="984"/>
      <c r="MOO188" s="984"/>
      <c r="MOP188" s="984"/>
      <c r="MOQ188" s="984"/>
      <c r="MOR188" s="984"/>
      <c r="MOS188" s="984"/>
      <c r="MOT188" s="984"/>
      <c r="MOU188" s="984"/>
      <c r="MOV188" s="984"/>
      <c r="MOW188" s="984"/>
      <c r="MOX188" s="984"/>
      <c r="MOY188" s="984"/>
      <c r="MOZ188" s="984"/>
      <c r="MPA188" s="984"/>
      <c r="MPB188" s="984"/>
      <c r="MPC188" s="984"/>
      <c r="MPD188" s="984"/>
      <c r="MPE188" s="984"/>
      <c r="MPF188" s="984"/>
      <c r="MPG188" s="984"/>
      <c r="MPH188" s="984"/>
      <c r="MPI188" s="984"/>
      <c r="MPJ188" s="984"/>
      <c r="MPK188" s="984"/>
      <c r="MPL188" s="984"/>
      <c r="MPM188" s="984"/>
      <c r="MPN188" s="984"/>
      <c r="MPO188" s="984"/>
      <c r="MPP188" s="984"/>
      <c r="MPQ188" s="984"/>
      <c r="MPR188" s="984"/>
      <c r="MPS188" s="984"/>
      <c r="MPT188" s="984"/>
      <c r="MPU188" s="984"/>
      <c r="MPV188" s="984"/>
      <c r="MPW188" s="984"/>
      <c r="MPX188" s="984"/>
      <c r="MPY188" s="984"/>
      <c r="MPZ188" s="984"/>
      <c r="MQA188" s="984"/>
      <c r="MQB188" s="984"/>
      <c r="MQC188" s="984"/>
      <c r="MQD188" s="984"/>
      <c r="MQE188" s="984"/>
      <c r="MQF188" s="984"/>
      <c r="MQG188" s="984"/>
      <c r="MQH188" s="984"/>
      <c r="MQI188" s="984"/>
      <c r="MQJ188" s="984"/>
      <c r="MQK188" s="984"/>
      <c r="MQL188" s="984"/>
      <c r="MQM188" s="984"/>
      <c r="MQN188" s="984"/>
      <c r="MQO188" s="984"/>
      <c r="MQP188" s="984"/>
      <c r="MQQ188" s="984"/>
      <c r="MQR188" s="984"/>
      <c r="MQS188" s="984"/>
      <c r="MQT188" s="984"/>
      <c r="MQU188" s="984"/>
      <c r="MQV188" s="984"/>
      <c r="MQW188" s="984"/>
      <c r="MQX188" s="984"/>
      <c r="MQY188" s="984"/>
      <c r="MQZ188" s="984"/>
      <c r="MRA188" s="984"/>
      <c r="MRB188" s="984"/>
      <c r="MRC188" s="984"/>
      <c r="MRD188" s="984"/>
      <c r="MRE188" s="984"/>
      <c r="MRF188" s="984"/>
      <c r="MRG188" s="984"/>
      <c r="MRH188" s="984"/>
      <c r="MRI188" s="984"/>
      <c r="MRJ188" s="984"/>
      <c r="MRK188" s="984"/>
      <c r="MRL188" s="984"/>
      <c r="MRM188" s="984"/>
      <c r="MRN188" s="984"/>
      <c r="MRO188" s="984"/>
      <c r="MRP188" s="984"/>
      <c r="MRQ188" s="984"/>
      <c r="MRR188" s="984"/>
      <c r="MRS188" s="984"/>
      <c r="MRT188" s="984"/>
      <c r="MRU188" s="984"/>
      <c r="MRV188" s="984"/>
      <c r="MRW188" s="984"/>
      <c r="MRX188" s="984"/>
      <c r="MRY188" s="984"/>
      <c r="MRZ188" s="984"/>
      <c r="MSA188" s="984"/>
      <c r="MSB188" s="984"/>
      <c r="MSC188" s="984"/>
      <c r="MSD188" s="984"/>
      <c r="MSE188" s="984"/>
      <c r="MSF188" s="984"/>
      <c r="MSG188" s="984"/>
      <c r="MSH188" s="984"/>
      <c r="MSI188" s="984"/>
      <c r="MSJ188" s="984"/>
      <c r="MSK188" s="984"/>
      <c r="MSL188" s="984"/>
      <c r="MSM188" s="984"/>
      <c r="MSN188" s="984"/>
      <c r="MSO188" s="984"/>
      <c r="MSP188" s="984"/>
      <c r="MSQ188" s="984"/>
      <c r="MSR188" s="984"/>
      <c r="MSS188" s="984"/>
      <c r="MST188" s="984"/>
      <c r="MSU188" s="984"/>
      <c r="MSV188" s="984"/>
      <c r="MSW188" s="984"/>
      <c r="MSX188" s="984"/>
      <c r="MSY188" s="984"/>
      <c r="MSZ188" s="984"/>
      <c r="MTA188" s="984"/>
      <c r="MTB188" s="984"/>
      <c r="MTC188" s="984"/>
      <c r="MTD188" s="984"/>
      <c r="MTE188" s="984"/>
      <c r="MTF188" s="984"/>
      <c r="MTG188" s="984"/>
      <c r="MTH188" s="984"/>
      <c r="MTI188" s="984"/>
      <c r="MTJ188" s="984"/>
      <c r="MTK188" s="984"/>
      <c r="MTL188" s="984"/>
      <c r="MTM188" s="984"/>
      <c r="MTN188" s="984"/>
      <c r="MTO188" s="984"/>
      <c r="MTP188" s="984"/>
      <c r="MTQ188" s="984"/>
      <c r="MTR188" s="984"/>
      <c r="MTS188" s="984"/>
      <c r="MTT188" s="984"/>
      <c r="MTU188" s="984"/>
      <c r="MTV188" s="984"/>
      <c r="MTW188" s="984"/>
      <c r="MTX188" s="984"/>
      <c r="MTY188" s="984"/>
      <c r="MTZ188" s="984"/>
      <c r="MUA188" s="984"/>
      <c r="MUB188" s="984"/>
      <c r="MUC188" s="984"/>
      <c r="MUD188" s="984"/>
      <c r="MUE188" s="984"/>
      <c r="MUF188" s="984"/>
      <c r="MUG188" s="984"/>
      <c r="MUH188" s="984"/>
      <c r="MUI188" s="984"/>
      <c r="MUJ188" s="984"/>
      <c r="MUK188" s="984"/>
      <c r="MUL188" s="984"/>
      <c r="MUM188" s="984"/>
      <c r="MUN188" s="984"/>
      <c r="MUO188" s="984"/>
      <c r="MUP188" s="984"/>
      <c r="MUQ188" s="984"/>
      <c r="MUR188" s="984"/>
      <c r="MUS188" s="984"/>
      <c r="MUT188" s="984"/>
      <c r="MUU188" s="984"/>
      <c r="MUV188" s="984"/>
      <c r="MUW188" s="984"/>
      <c r="MUX188" s="984"/>
      <c r="MUY188" s="984"/>
      <c r="MUZ188" s="984"/>
      <c r="MVA188" s="984"/>
      <c r="MVB188" s="984"/>
      <c r="MVC188" s="984"/>
      <c r="MVD188" s="984"/>
      <c r="MVE188" s="984"/>
      <c r="MVF188" s="984"/>
      <c r="MVG188" s="984"/>
      <c r="MVH188" s="984"/>
      <c r="MVI188" s="984"/>
      <c r="MVJ188" s="984"/>
      <c r="MVK188" s="984"/>
      <c r="MVL188" s="984"/>
      <c r="MVM188" s="984"/>
      <c r="MVN188" s="984"/>
      <c r="MVO188" s="984"/>
      <c r="MVP188" s="984"/>
      <c r="MVQ188" s="984"/>
      <c r="MVR188" s="984"/>
      <c r="MVS188" s="984"/>
      <c r="MVT188" s="984"/>
      <c r="MVU188" s="984"/>
      <c r="MVV188" s="984"/>
      <c r="MVW188" s="984"/>
      <c r="MVX188" s="984"/>
      <c r="MVY188" s="984"/>
      <c r="MVZ188" s="984"/>
      <c r="MWA188" s="984"/>
      <c r="MWB188" s="984"/>
      <c r="MWC188" s="984"/>
      <c r="MWD188" s="984"/>
      <c r="MWE188" s="984"/>
      <c r="MWF188" s="984"/>
      <c r="MWG188" s="984"/>
      <c r="MWH188" s="984"/>
      <c r="MWI188" s="984"/>
      <c r="MWJ188" s="984"/>
      <c r="MWK188" s="984"/>
      <c r="MWL188" s="984"/>
      <c r="MWM188" s="984"/>
      <c r="MWN188" s="984"/>
      <c r="MWO188" s="984"/>
      <c r="MWP188" s="984"/>
      <c r="MWQ188" s="984"/>
      <c r="MWR188" s="984"/>
      <c r="MWS188" s="984"/>
      <c r="MWT188" s="984"/>
      <c r="MWU188" s="984"/>
      <c r="MWV188" s="984"/>
      <c r="MWW188" s="984"/>
      <c r="MWX188" s="984"/>
      <c r="MWY188" s="984"/>
      <c r="MWZ188" s="984"/>
      <c r="MXA188" s="984"/>
      <c r="MXB188" s="984"/>
      <c r="MXC188" s="984"/>
      <c r="MXD188" s="984"/>
      <c r="MXE188" s="984"/>
      <c r="MXF188" s="984"/>
      <c r="MXG188" s="984"/>
      <c r="MXH188" s="984"/>
      <c r="MXI188" s="984"/>
      <c r="MXJ188" s="984"/>
      <c r="MXK188" s="984"/>
      <c r="MXL188" s="984"/>
      <c r="MXM188" s="984"/>
      <c r="MXN188" s="984"/>
      <c r="MXO188" s="984"/>
      <c r="MXP188" s="984"/>
      <c r="MXQ188" s="984"/>
      <c r="MXR188" s="984"/>
      <c r="MXS188" s="984"/>
      <c r="MXT188" s="984"/>
      <c r="MXU188" s="984"/>
      <c r="MXV188" s="984"/>
      <c r="MXW188" s="984"/>
      <c r="MXX188" s="984"/>
      <c r="MXY188" s="984"/>
      <c r="MXZ188" s="984"/>
      <c r="MYA188" s="984"/>
      <c r="MYB188" s="984"/>
      <c r="MYC188" s="984"/>
      <c r="MYD188" s="984"/>
      <c r="MYE188" s="984"/>
      <c r="MYF188" s="984"/>
      <c r="MYG188" s="984"/>
      <c r="MYH188" s="984"/>
      <c r="MYI188" s="984"/>
      <c r="MYJ188" s="984"/>
      <c r="MYK188" s="984"/>
      <c r="MYL188" s="984"/>
      <c r="MYM188" s="984"/>
      <c r="MYN188" s="984"/>
      <c r="MYO188" s="984"/>
      <c r="MYP188" s="984"/>
      <c r="MYQ188" s="984"/>
      <c r="MYR188" s="984"/>
      <c r="MYS188" s="984"/>
      <c r="MYT188" s="984"/>
      <c r="MYU188" s="984"/>
      <c r="MYV188" s="984"/>
      <c r="MYW188" s="984"/>
      <c r="MYX188" s="984"/>
      <c r="MYY188" s="984"/>
      <c r="MYZ188" s="984"/>
      <c r="MZA188" s="984"/>
      <c r="MZB188" s="984"/>
      <c r="MZC188" s="984"/>
      <c r="MZD188" s="984"/>
      <c r="MZE188" s="984"/>
      <c r="MZF188" s="984"/>
      <c r="MZG188" s="984"/>
      <c r="MZH188" s="984"/>
      <c r="MZI188" s="984"/>
      <c r="MZJ188" s="984"/>
      <c r="MZK188" s="984"/>
      <c r="MZL188" s="984"/>
      <c r="MZM188" s="984"/>
      <c r="MZN188" s="984"/>
      <c r="MZO188" s="984"/>
      <c r="MZP188" s="984"/>
      <c r="MZQ188" s="984"/>
      <c r="MZR188" s="984"/>
      <c r="MZS188" s="984"/>
      <c r="MZT188" s="984"/>
      <c r="MZU188" s="984"/>
      <c r="MZV188" s="984"/>
      <c r="MZW188" s="984"/>
      <c r="MZX188" s="984"/>
      <c r="MZY188" s="984"/>
      <c r="MZZ188" s="984"/>
      <c r="NAA188" s="984"/>
      <c r="NAB188" s="984"/>
      <c r="NAC188" s="984"/>
      <c r="NAD188" s="984"/>
      <c r="NAE188" s="984"/>
      <c r="NAF188" s="984"/>
      <c r="NAG188" s="984"/>
      <c r="NAH188" s="984"/>
      <c r="NAI188" s="984"/>
      <c r="NAJ188" s="984"/>
      <c r="NAK188" s="984"/>
      <c r="NAL188" s="984"/>
      <c r="NAM188" s="984"/>
      <c r="NAN188" s="984"/>
      <c r="NAO188" s="984"/>
      <c r="NAP188" s="984"/>
      <c r="NAQ188" s="984"/>
      <c r="NAR188" s="984"/>
      <c r="NAS188" s="984"/>
      <c r="NAT188" s="984"/>
      <c r="NAU188" s="984"/>
      <c r="NAV188" s="984"/>
      <c r="NAW188" s="984"/>
      <c r="NAX188" s="984"/>
      <c r="NAY188" s="984"/>
      <c r="NAZ188" s="984"/>
      <c r="NBA188" s="984"/>
      <c r="NBB188" s="984"/>
      <c r="NBC188" s="984"/>
      <c r="NBD188" s="984"/>
      <c r="NBE188" s="984"/>
      <c r="NBF188" s="984"/>
      <c r="NBG188" s="984"/>
      <c r="NBH188" s="984"/>
      <c r="NBI188" s="984"/>
      <c r="NBJ188" s="984"/>
      <c r="NBK188" s="984"/>
      <c r="NBL188" s="984"/>
      <c r="NBM188" s="984"/>
      <c r="NBN188" s="984"/>
      <c r="NBO188" s="984"/>
      <c r="NBP188" s="984"/>
      <c r="NBQ188" s="984"/>
      <c r="NBR188" s="984"/>
      <c r="NBS188" s="984"/>
      <c r="NBT188" s="984"/>
      <c r="NBU188" s="984"/>
      <c r="NBV188" s="984"/>
      <c r="NBW188" s="984"/>
      <c r="NBX188" s="984"/>
      <c r="NBY188" s="984"/>
      <c r="NBZ188" s="984"/>
      <c r="NCA188" s="984"/>
      <c r="NCB188" s="984"/>
      <c r="NCC188" s="984"/>
      <c r="NCD188" s="984"/>
      <c r="NCE188" s="984"/>
      <c r="NCF188" s="984"/>
      <c r="NCG188" s="984"/>
      <c r="NCH188" s="984"/>
      <c r="NCI188" s="984"/>
      <c r="NCJ188" s="984"/>
      <c r="NCK188" s="984"/>
      <c r="NCL188" s="984"/>
      <c r="NCM188" s="984"/>
      <c r="NCN188" s="984"/>
      <c r="NCO188" s="984"/>
      <c r="NCP188" s="984"/>
      <c r="NCQ188" s="984"/>
      <c r="NCR188" s="984"/>
      <c r="NCS188" s="984"/>
      <c r="NCT188" s="984"/>
      <c r="NCU188" s="984"/>
      <c r="NCV188" s="984"/>
      <c r="NCW188" s="984"/>
      <c r="NCX188" s="984"/>
      <c r="NCY188" s="984"/>
      <c r="NCZ188" s="984"/>
      <c r="NDA188" s="984"/>
      <c r="NDB188" s="984"/>
      <c r="NDC188" s="984"/>
      <c r="NDD188" s="984"/>
      <c r="NDE188" s="984"/>
      <c r="NDF188" s="984"/>
      <c r="NDG188" s="984"/>
      <c r="NDH188" s="984"/>
      <c r="NDI188" s="984"/>
      <c r="NDJ188" s="984"/>
      <c r="NDK188" s="984"/>
      <c r="NDL188" s="984"/>
      <c r="NDM188" s="984"/>
      <c r="NDN188" s="984"/>
      <c r="NDO188" s="984"/>
      <c r="NDP188" s="984"/>
      <c r="NDQ188" s="984"/>
      <c r="NDR188" s="984"/>
      <c r="NDS188" s="984"/>
      <c r="NDT188" s="984"/>
      <c r="NDU188" s="984"/>
      <c r="NDV188" s="984"/>
      <c r="NDW188" s="984"/>
      <c r="NDX188" s="984"/>
      <c r="NDY188" s="984"/>
      <c r="NDZ188" s="984"/>
      <c r="NEA188" s="984"/>
      <c r="NEB188" s="984"/>
      <c r="NEC188" s="984"/>
      <c r="NED188" s="984"/>
      <c r="NEE188" s="984"/>
      <c r="NEF188" s="984"/>
      <c r="NEG188" s="984"/>
      <c r="NEH188" s="984"/>
      <c r="NEI188" s="984"/>
      <c r="NEJ188" s="984"/>
      <c r="NEK188" s="984"/>
      <c r="NEL188" s="984"/>
      <c r="NEM188" s="984"/>
      <c r="NEN188" s="984"/>
      <c r="NEO188" s="984"/>
      <c r="NEP188" s="984"/>
      <c r="NEQ188" s="984"/>
      <c r="NER188" s="984"/>
      <c r="NES188" s="984"/>
      <c r="NET188" s="984"/>
      <c r="NEU188" s="984"/>
      <c r="NEV188" s="984"/>
      <c r="NEW188" s="984"/>
      <c r="NEX188" s="984"/>
      <c r="NEY188" s="984"/>
      <c r="NEZ188" s="984"/>
      <c r="NFA188" s="984"/>
      <c r="NFB188" s="984"/>
      <c r="NFC188" s="984"/>
      <c r="NFD188" s="984"/>
      <c r="NFE188" s="984"/>
      <c r="NFF188" s="984"/>
      <c r="NFG188" s="984"/>
      <c r="NFH188" s="984"/>
      <c r="NFI188" s="984"/>
      <c r="NFJ188" s="984"/>
      <c r="NFK188" s="984"/>
      <c r="NFL188" s="984"/>
      <c r="NFM188" s="984"/>
      <c r="NFN188" s="984"/>
      <c r="NFO188" s="984"/>
      <c r="NFP188" s="984"/>
      <c r="NFQ188" s="984"/>
      <c r="NFR188" s="984"/>
      <c r="NFS188" s="984"/>
      <c r="NFT188" s="984"/>
      <c r="NFU188" s="984"/>
      <c r="NFV188" s="984"/>
      <c r="NFW188" s="984"/>
      <c r="NFX188" s="984"/>
      <c r="NFY188" s="984"/>
      <c r="NFZ188" s="984"/>
      <c r="NGA188" s="984"/>
      <c r="NGB188" s="984"/>
      <c r="NGC188" s="984"/>
      <c r="NGD188" s="984"/>
      <c r="NGE188" s="984"/>
      <c r="NGF188" s="984"/>
      <c r="NGG188" s="984"/>
      <c r="NGH188" s="984"/>
      <c r="NGI188" s="984"/>
      <c r="NGJ188" s="984"/>
      <c r="NGK188" s="984"/>
      <c r="NGL188" s="984"/>
      <c r="NGM188" s="984"/>
      <c r="NGN188" s="984"/>
      <c r="NGO188" s="984"/>
      <c r="NGP188" s="984"/>
      <c r="NGQ188" s="984"/>
      <c r="NGR188" s="984"/>
      <c r="NGS188" s="984"/>
      <c r="NGT188" s="984"/>
      <c r="NGU188" s="984"/>
      <c r="NGV188" s="984"/>
      <c r="NGW188" s="984"/>
      <c r="NGX188" s="984"/>
      <c r="NGY188" s="984"/>
      <c r="NGZ188" s="984"/>
      <c r="NHA188" s="984"/>
      <c r="NHB188" s="984"/>
      <c r="NHC188" s="984"/>
      <c r="NHD188" s="984"/>
      <c r="NHE188" s="984"/>
      <c r="NHF188" s="984"/>
      <c r="NHG188" s="984"/>
      <c r="NHH188" s="984"/>
      <c r="NHI188" s="984"/>
      <c r="NHJ188" s="984"/>
      <c r="NHK188" s="984"/>
      <c r="NHL188" s="984"/>
      <c r="NHM188" s="984"/>
      <c r="NHN188" s="984"/>
      <c r="NHO188" s="984"/>
      <c r="NHP188" s="984"/>
      <c r="NHQ188" s="984"/>
      <c r="NHR188" s="984"/>
      <c r="NHS188" s="984"/>
      <c r="NHT188" s="984"/>
      <c r="NHU188" s="984"/>
      <c r="NHV188" s="984"/>
      <c r="NHW188" s="984"/>
      <c r="NHX188" s="984"/>
      <c r="NHY188" s="984"/>
      <c r="NHZ188" s="984"/>
      <c r="NIA188" s="984"/>
      <c r="NIB188" s="984"/>
      <c r="NIC188" s="984"/>
      <c r="NID188" s="984"/>
      <c r="NIE188" s="984"/>
      <c r="NIF188" s="984"/>
      <c r="NIG188" s="984"/>
      <c r="NIH188" s="984"/>
      <c r="NII188" s="984"/>
      <c r="NIJ188" s="984"/>
      <c r="NIK188" s="984"/>
      <c r="NIL188" s="984"/>
      <c r="NIM188" s="984"/>
      <c r="NIN188" s="984"/>
      <c r="NIO188" s="984"/>
      <c r="NIP188" s="984"/>
      <c r="NIQ188" s="984"/>
      <c r="NIR188" s="984"/>
      <c r="NIS188" s="984"/>
      <c r="NIT188" s="984"/>
      <c r="NIU188" s="984"/>
      <c r="NIV188" s="984"/>
      <c r="NIW188" s="984"/>
      <c r="NIX188" s="984"/>
      <c r="NIY188" s="984"/>
      <c r="NIZ188" s="984"/>
      <c r="NJA188" s="984"/>
      <c r="NJB188" s="984"/>
      <c r="NJC188" s="984"/>
      <c r="NJD188" s="984"/>
      <c r="NJE188" s="984"/>
      <c r="NJF188" s="984"/>
      <c r="NJG188" s="984"/>
      <c r="NJH188" s="984"/>
      <c r="NJI188" s="984"/>
      <c r="NJJ188" s="984"/>
      <c r="NJK188" s="984"/>
      <c r="NJL188" s="984"/>
      <c r="NJM188" s="984"/>
      <c r="NJN188" s="984"/>
      <c r="NJO188" s="984"/>
      <c r="NJP188" s="984"/>
      <c r="NJQ188" s="984"/>
      <c r="NJR188" s="984"/>
      <c r="NJS188" s="984"/>
      <c r="NJT188" s="984"/>
      <c r="NJU188" s="984"/>
      <c r="NJV188" s="984"/>
      <c r="NJW188" s="984"/>
      <c r="NJX188" s="984"/>
      <c r="NJY188" s="984"/>
      <c r="NJZ188" s="984"/>
      <c r="NKA188" s="984"/>
      <c r="NKB188" s="984"/>
      <c r="NKC188" s="984"/>
      <c r="NKD188" s="984"/>
      <c r="NKE188" s="984"/>
      <c r="NKF188" s="984"/>
      <c r="NKG188" s="984"/>
      <c r="NKH188" s="984"/>
      <c r="NKI188" s="984"/>
      <c r="NKJ188" s="984"/>
      <c r="NKK188" s="984"/>
      <c r="NKL188" s="984"/>
      <c r="NKM188" s="984"/>
      <c r="NKN188" s="984"/>
      <c r="NKO188" s="984"/>
      <c r="NKP188" s="984"/>
      <c r="NKQ188" s="984"/>
      <c r="NKR188" s="984"/>
      <c r="NKS188" s="984"/>
      <c r="NKT188" s="984"/>
      <c r="NKU188" s="984"/>
      <c r="NKV188" s="984"/>
      <c r="NKW188" s="984"/>
      <c r="NKX188" s="984"/>
      <c r="NKY188" s="984"/>
      <c r="NKZ188" s="984"/>
      <c r="NLA188" s="984"/>
      <c r="NLB188" s="984"/>
      <c r="NLC188" s="984"/>
      <c r="NLD188" s="984"/>
      <c r="NLE188" s="984"/>
      <c r="NLF188" s="984"/>
      <c r="NLG188" s="984"/>
      <c r="NLH188" s="984"/>
      <c r="NLI188" s="984"/>
      <c r="NLJ188" s="984"/>
      <c r="NLK188" s="984"/>
      <c r="NLL188" s="984"/>
      <c r="NLM188" s="984"/>
      <c r="NLN188" s="984"/>
      <c r="NLO188" s="984"/>
      <c r="NLP188" s="984"/>
      <c r="NLQ188" s="984"/>
      <c r="NLR188" s="984"/>
      <c r="NLS188" s="984"/>
      <c r="NLT188" s="984"/>
      <c r="NLU188" s="984"/>
      <c r="NLV188" s="984"/>
      <c r="NLW188" s="984"/>
      <c r="NLX188" s="984"/>
      <c r="NLY188" s="984"/>
      <c r="NLZ188" s="984"/>
      <c r="NMA188" s="984"/>
      <c r="NMB188" s="984"/>
      <c r="NMC188" s="984"/>
      <c r="NMD188" s="984"/>
      <c r="NME188" s="984"/>
      <c r="NMF188" s="984"/>
      <c r="NMG188" s="984"/>
      <c r="NMH188" s="984"/>
      <c r="NMI188" s="984"/>
      <c r="NMJ188" s="984"/>
      <c r="NMK188" s="984"/>
      <c r="NML188" s="984"/>
      <c r="NMM188" s="984"/>
      <c r="NMN188" s="984"/>
      <c r="NMO188" s="984"/>
      <c r="NMP188" s="984"/>
      <c r="NMQ188" s="984"/>
      <c r="NMR188" s="984"/>
      <c r="NMS188" s="984"/>
      <c r="NMT188" s="984"/>
      <c r="NMU188" s="984"/>
      <c r="NMV188" s="984"/>
      <c r="NMW188" s="984"/>
      <c r="NMX188" s="984"/>
      <c r="NMY188" s="984"/>
      <c r="NMZ188" s="984"/>
      <c r="NNA188" s="984"/>
      <c r="NNB188" s="984"/>
      <c r="NNC188" s="984"/>
      <c r="NND188" s="984"/>
      <c r="NNE188" s="984"/>
      <c r="NNF188" s="984"/>
      <c r="NNG188" s="984"/>
      <c r="NNH188" s="984"/>
      <c r="NNI188" s="984"/>
      <c r="NNJ188" s="984"/>
      <c r="NNK188" s="984"/>
      <c r="NNL188" s="984"/>
      <c r="NNM188" s="984"/>
      <c r="NNN188" s="984"/>
      <c r="NNO188" s="984"/>
      <c r="NNP188" s="984"/>
      <c r="NNQ188" s="984"/>
      <c r="NNR188" s="984"/>
      <c r="NNS188" s="984"/>
      <c r="NNT188" s="984"/>
      <c r="NNU188" s="984"/>
      <c r="NNV188" s="984"/>
      <c r="NNW188" s="984"/>
      <c r="NNX188" s="984"/>
      <c r="NNY188" s="984"/>
      <c r="NNZ188" s="984"/>
      <c r="NOA188" s="984"/>
      <c r="NOB188" s="984"/>
      <c r="NOC188" s="984"/>
      <c r="NOD188" s="984"/>
      <c r="NOE188" s="984"/>
      <c r="NOF188" s="984"/>
      <c r="NOG188" s="984"/>
      <c r="NOH188" s="984"/>
      <c r="NOI188" s="984"/>
      <c r="NOJ188" s="984"/>
      <c r="NOK188" s="984"/>
      <c r="NOL188" s="984"/>
      <c r="NOM188" s="984"/>
      <c r="NON188" s="984"/>
      <c r="NOO188" s="984"/>
      <c r="NOP188" s="984"/>
      <c r="NOQ188" s="984"/>
      <c r="NOR188" s="984"/>
      <c r="NOS188" s="984"/>
      <c r="NOT188" s="984"/>
      <c r="NOU188" s="984"/>
      <c r="NOV188" s="984"/>
      <c r="NOW188" s="984"/>
      <c r="NOX188" s="984"/>
      <c r="NOY188" s="984"/>
      <c r="NOZ188" s="984"/>
      <c r="NPA188" s="984"/>
      <c r="NPB188" s="984"/>
      <c r="NPC188" s="984"/>
      <c r="NPD188" s="984"/>
      <c r="NPE188" s="984"/>
      <c r="NPF188" s="984"/>
      <c r="NPG188" s="984"/>
      <c r="NPH188" s="984"/>
      <c r="NPI188" s="984"/>
      <c r="NPJ188" s="984"/>
      <c r="NPK188" s="984"/>
      <c r="NPL188" s="984"/>
      <c r="NPM188" s="984"/>
      <c r="NPN188" s="984"/>
      <c r="NPO188" s="984"/>
      <c r="NPP188" s="984"/>
      <c r="NPQ188" s="984"/>
      <c r="NPR188" s="984"/>
      <c r="NPS188" s="984"/>
      <c r="NPT188" s="984"/>
      <c r="NPU188" s="984"/>
      <c r="NPV188" s="984"/>
      <c r="NPW188" s="984"/>
      <c r="NPX188" s="984"/>
      <c r="NPY188" s="984"/>
      <c r="NPZ188" s="984"/>
      <c r="NQA188" s="984"/>
      <c r="NQB188" s="984"/>
      <c r="NQC188" s="984"/>
      <c r="NQD188" s="984"/>
      <c r="NQE188" s="984"/>
      <c r="NQF188" s="984"/>
      <c r="NQG188" s="984"/>
      <c r="NQH188" s="984"/>
      <c r="NQI188" s="984"/>
      <c r="NQJ188" s="984"/>
      <c r="NQK188" s="984"/>
      <c r="NQL188" s="984"/>
      <c r="NQM188" s="984"/>
      <c r="NQN188" s="984"/>
      <c r="NQO188" s="984"/>
      <c r="NQP188" s="984"/>
      <c r="NQQ188" s="984"/>
      <c r="NQR188" s="984"/>
      <c r="NQS188" s="984"/>
      <c r="NQT188" s="984"/>
      <c r="NQU188" s="984"/>
      <c r="NQV188" s="984"/>
      <c r="NQW188" s="984"/>
      <c r="NQX188" s="984"/>
      <c r="NQY188" s="984"/>
      <c r="NQZ188" s="984"/>
      <c r="NRA188" s="984"/>
      <c r="NRB188" s="984"/>
      <c r="NRC188" s="984"/>
      <c r="NRD188" s="984"/>
      <c r="NRE188" s="984"/>
      <c r="NRF188" s="984"/>
      <c r="NRG188" s="984"/>
      <c r="NRH188" s="984"/>
      <c r="NRI188" s="984"/>
      <c r="NRJ188" s="984"/>
      <c r="NRK188" s="984"/>
      <c r="NRL188" s="984"/>
      <c r="NRM188" s="984"/>
      <c r="NRN188" s="984"/>
      <c r="NRO188" s="984"/>
      <c r="NRP188" s="984"/>
      <c r="NRQ188" s="984"/>
      <c r="NRR188" s="984"/>
      <c r="NRS188" s="984"/>
      <c r="NRT188" s="984"/>
      <c r="NRU188" s="984"/>
      <c r="NRV188" s="984"/>
      <c r="NRW188" s="984"/>
      <c r="NRX188" s="984"/>
      <c r="NRY188" s="984"/>
      <c r="NRZ188" s="984"/>
      <c r="NSA188" s="984"/>
      <c r="NSB188" s="984"/>
      <c r="NSC188" s="984"/>
      <c r="NSD188" s="984"/>
      <c r="NSE188" s="984"/>
      <c r="NSF188" s="984"/>
      <c r="NSG188" s="984"/>
      <c r="NSH188" s="984"/>
      <c r="NSI188" s="984"/>
      <c r="NSJ188" s="984"/>
      <c r="NSK188" s="984"/>
      <c r="NSL188" s="984"/>
      <c r="NSM188" s="984"/>
      <c r="NSN188" s="984"/>
      <c r="NSO188" s="984"/>
      <c r="NSP188" s="984"/>
      <c r="NSQ188" s="984"/>
      <c r="NSR188" s="984"/>
      <c r="NSS188" s="984"/>
      <c r="NST188" s="984"/>
      <c r="NSU188" s="984"/>
      <c r="NSV188" s="984"/>
      <c r="NSW188" s="984"/>
      <c r="NSX188" s="984"/>
      <c r="NSY188" s="984"/>
      <c r="NSZ188" s="984"/>
      <c r="NTA188" s="984"/>
      <c r="NTB188" s="984"/>
      <c r="NTC188" s="984"/>
      <c r="NTD188" s="984"/>
      <c r="NTE188" s="984"/>
      <c r="NTF188" s="984"/>
      <c r="NTG188" s="984"/>
      <c r="NTH188" s="984"/>
      <c r="NTI188" s="984"/>
      <c r="NTJ188" s="984"/>
      <c r="NTK188" s="984"/>
      <c r="NTL188" s="984"/>
      <c r="NTM188" s="984"/>
      <c r="NTN188" s="984"/>
      <c r="NTO188" s="984"/>
      <c r="NTP188" s="984"/>
      <c r="NTQ188" s="984"/>
      <c r="NTR188" s="984"/>
      <c r="NTS188" s="984"/>
      <c r="NTT188" s="984"/>
      <c r="NTU188" s="984"/>
      <c r="NTV188" s="984"/>
      <c r="NTW188" s="984"/>
      <c r="NTX188" s="984"/>
      <c r="NTY188" s="984"/>
      <c r="NTZ188" s="984"/>
      <c r="NUA188" s="984"/>
      <c r="NUB188" s="984"/>
      <c r="NUC188" s="984"/>
      <c r="NUD188" s="984"/>
      <c r="NUE188" s="984"/>
      <c r="NUF188" s="984"/>
      <c r="NUG188" s="984"/>
      <c r="NUH188" s="984"/>
      <c r="NUI188" s="984"/>
      <c r="NUJ188" s="984"/>
      <c r="NUK188" s="984"/>
      <c r="NUL188" s="984"/>
      <c r="NUM188" s="984"/>
      <c r="NUN188" s="984"/>
      <c r="NUO188" s="984"/>
      <c r="NUP188" s="984"/>
      <c r="NUQ188" s="984"/>
      <c r="NUR188" s="984"/>
      <c r="NUS188" s="984"/>
      <c r="NUT188" s="984"/>
      <c r="NUU188" s="984"/>
      <c r="NUV188" s="984"/>
      <c r="NUW188" s="984"/>
      <c r="NUX188" s="984"/>
      <c r="NUY188" s="984"/>
      <c r="NUZ188" s="984"/>
      <c r="NVA188" s="984"/>
      <c r="NVB188" s="984"/>
      <c r="NVC188" s="984"/>
      <c r="NVD188" s="984"/>
      <c r="NVE188" s="984"/>
      <c r="NVF188" s="984"/>
      <c r="NVG188" s="984"/>
      <c r="NVH188" s="984"/>
      <c r="NVI188" s="984"/>
      <c r="NVJ188" s="984"/>
      <c r="NVK188" s="984"/>
      <c r="NVL188" s="984"/>
      <c r="NVM188" s="984"/>
      <c r="NVN188" s="984"/>
      <c r="NVO188" s="984"/>
      <c r="NVP188" s="984"/>
      <c r="NVQ188" s="984"/>
      <c r="NVR188" s="984"/>
      <c r="NVS188" s="984"/>
      <c r="NVT188" s="984"/>
      <c r="NVU188" s="984"/>
      <c r="NVV188" s="984"/>
      <c r="NVW188" s="984"/>
      <c r="NVX188" s="984"/>
      <c r="NVY188" s="984"/>
      <c r="NVZ188" s="984"/>
      <c r="NWA188" s="984"/>
      <c r="NWB188" s="984"/>
      <c r="NWC188" s="984"/>
      <c r="NWD188" s="984"/>
      <c r="NWE188" s="984"/>
      <c r="NWF188" s="984"/>
      <c r="NWG188" s="984"/>
      <c r="NWH188" s="984"/>
      <c r="NWI188" s="984"/>
      <c r="NWJ188" s="984"/>
      <c r="NWK188" s="984"/>
      <c r="NWL188" s="984"/>
      <c r="NWM188" s="984"/>
      <c r="NWN188" s="984"/>
      <c r="NWO188" s="984"/>
      <c r="NWP188" s="984"/>
      <c r="NWQ188" s="984"/>
      <c r="NWR188" s="984"/>
      <c r="NWS188" s="984"/>
      <c r="NWT188" s="984"/>
      <c r="NWU188" s="984"/>
      <c r="NWV188" s="984"/>
      <c r="NWW188" s="984"/>
      <c r="NWX188" s="984"/>
      <c r="NWY188" s="984"/>
      <c r="NWZ188" s="984"/>
      <c r="NXA188" s="984"/>
      <c r="NXB188" s="984"/>
      <c r="NXC188" s="984"/>
      <c r="NXD188" s="984"/>
      <c r="NXE188" s="984"/>
      <c r="NXF188" s="984"/>
      <c r="NXG188" s="984"/>
      <c r="NXH188" s="984"/>
      <c r="NXI188" s="984"/>
      <c r="NXJ188" s="984"/>
      <c r="NXK188" s="984"/>
      <c r="NXL188" s="984"/>
      <c r="NXM188" s="984"/>
      <c r="NXN188" s="984"/>
      <c r="NXO188" s="984"/>
      <c r="NXP188" s="984"/>
      <c r="NXQ188" s="984"/>
      <c r="NXR188" s="984"/>
      <c r="NXS188" s="984"/>
      <c r="NXT188" s="984"/>
      <c r="NXU188" s="984"/>
      <c r="NXV188" s="984"/>
      <c r="NXW188" s="984"/>
      <c r="NXX188" s="984"/>
      <c r="NXY188" s="984"/>
      <c r="NXZ188" s="984"/>
      <c r="NYA188" s="984"/>
      <c r="NYB188" s="984"/>
      <c r="NYC188" s="984"/>
      <c r="NYD188" s="984"/>
      <c r="NYE188" s="984"/>
      <c r="NYF188" s="984"/>
      <c r="NYG188" s="984"/>
      <c r="NYH188" s="984"/>
      <c r="NYI188" s="984"/>
      <c r="NYJ188" s="984"/>
      <c r="NYK188" s="984"/>
      <c r="NYL188" s="984"/>
      <c r="NYM188" s="984"/>
      <c r="NYN188" s="984"/>
      <c r="NYO188" s="984"/>
      <c r="NYP188" s="984"/>
      <c r="NYQ188" s="984"/>
      <c r="NYR188" s="984"/>
      <c r="NYS188" s="984"/>
      <c r="NYT188" s="984"/>
      <c r="NYU188" s="984"/>
      <c r="NYV188" s="984"/>
      <c r="NYW188" s="984"/>
      <c r="NYX188" s="984"/>
      <c r="NYY188" s="984"/>
      <c r="NYZ188" s="984"/>
      <c r="NZA188" s="984"/>
      <c r="NZB188" s="984"/>
      <c r="NZC188" s="984"/>
      <c r="NZD188" s="984"/>
      <c r="NZE188" s="984"/>
      <c r="NZF188" s="984"/>
      <c r="NZG188" s="984"/>
      <c r="NZH188" s="984"/>
      <c r="NZI188" s="984"/>
      <c r="NZJ188" s="984"/>
      <c r="NZK188" s="984"/>
      <c r="NZL188" s="984"/>
      <c r="NZM188" s="984"/>
      <c r="NZN188" s="984"/>
      <c r="NZO188" s="984"/>
      <c r="NZP188" s="984"/>
      <c r="NZQ188" s="984"/>
      <c r="NZR188" s="984"/>
      <c r="NZS188" s="984"/>
      <c r="NZT188" s="984"/>
      <c r="NZU188" s="984"/>
      <c r="NZV188" s="984"/>
      <c r="NZW188" s="984"/>
      <c r="NZX188" s="984"/>
      <c r="NZY188" s="984"/>
      <c r="NZZ188" s="984"/>
      <c r="OAA188" s="984"/>
      <c r="OAB188" s="984"/>
      <c r="OAC188" s="984"/>
      <c r="OAD188" s="984"/>
      <c r="OAE188" s="984"/>
      <c r="OAF188" s="984"/>
      <c r="OAG188" s="984"/>
      <c r="OAH188" s="984"/>
      <c r="OAI188" s="984"/>
      <c r="OAJ188" s="984"/>
      <c r="OAK188" s="984"/>
      <c r="OAL188" s="984"/>
      <c r="OAM188" s="984"/>
      <c r="OAN188" s="984"/>
      <c r="OAO188" s="984"/>
      <c r="OAP188" s="984"/>
      <c r="OAQ188" s="984"/>
      <c r="OAR188" s="984"/>
      <c r="OAS188" s="984"/>
      <c r="OAT188" s="984"/>
      <c r="OAU188" s="984"/>
      <c r="OAV188" s="984"/>
      <c r="OAW188" s="984"/>
      <c r="OAX188" s="984"/>
      <c r="OAY188" s="984"/>
      <c r="OAZ188" s="984"/>
      <c r="OBA188" s="984"/>
      <c r="OBB188" s="984"/>
      <c r="OBC188" s="984"/>
      <c r="OBD188" s="984"/>
      <c r="OBE188" s="984"/>
      <c r="OBF188" s="984"/>
      <c r="OBG188" s="984"/>
      <c r="OBH188" s="984"/>
      <c r="OBI188" s="984"/>
      <c r="OBJ188" s="984"/>
      <c r="OBK188" s="984"/>
      <c r="OBL188" s="984"/>
      <c r="OBM188" s="984"/>
      <c r="OBN188" s="984"/>
      <c r="OBO188" s="984"/>
      <c r="OBP188" s="984"/>
      <c r="OBQ188" s="984"/>
      <c r="OBR188" s="984"/>
      <c r="OBS188" s="984"/>
      <c r="OBT188" s="984"/>
      <c r="OBU188" s="984"/>
      <c r="OBV188" s="984"/>
      <c r="OBW188" s="984"/>
      <c r="OBX188" s="984"/>
      <c r="OBY188" s="984"/>
      <c r="OBZ188" s="984"/>
      <c r="OCA188" s="984"/>
      <c r="OCB188" s="984"/>
      <c r="OCC188" s="984"/>
      <c r="OCD188" s="984"/>
      <c r="OCE188" s="984"/>
      <c r="OCF188" s="984"/>
      <c r="OCG188" s="984"/>
      <c r="OCH188" s="984"/>
      <c r="OCI188" s="984"/>
      <c r="OCJ188" s="984"/>
      <c r="OCK188" s="984"/>
      <c r="OCL188" s="984"/>
      <c r="OCM188" s="984"/>
      <c r="OCN188" s="984"/>
      <c r="OCO188" s="984"/>
      <c r="OCP188" s="984"/>
      <c r="OCQ188" s="984"/>
      <c r="OCR188" s="984"/>
      <c r="OCS188" s="984"/>
      <c r="OCT188" s="984"/>
      <c r="OCU188" s="984"/>
      <c r="OCV188" s="984"/>
      <c r="OCW188" s="984"/>
      <c r="OCX188" s="984"/>
      <c r="OCY188" s="984"/>
      <c r="OCZ188" s="984"/>
      <c r="ODA188" s="984"/>
      <c r="ODB188" s="984"/>
      <c r="ODC188" s="984"/>
      <c r="ODD188" s="984"/>
      <c r="ODE188" s="984"/>
      <c r="ODF188" s="984"/>
      <c r="ODG188" s="984"/>
      <c r="ODH188" s="984"/>
      <c r="ODI188" s="984"/>
      <c r="ODJ188" s="984"/>
      <c r="ODK188" s="984"/>
      <c r="ODL188" s="984"/>
      <c r="ODM188" s="984"/>
      <c r="ODN188" s="984"/>
      <c r="ODO188" s="984"/>
      <c r="ODP188" s="984"/>
      <c r="ODQ188" s="984"/>
      <c r="ODR188" s="984"/>
      <c r="ODS188" s="984"/>
      <c r="ODT188" s="984"/>
      <c r="ODU188" s="984"/>
      <c r="ODV188" s="984"/>
      <c r="ODW188" s="984"/>
      <c r="ODX188" s="984"/>
      <c r="ODY188" s="984"/>
      <c r="ODZ188" s="984"/>
      <c r="OEA188" s="984"/>
      <c r="OEB188" s="984"/>
      <c r="OEC188" s="984"/>
      <c r="OED188" s="984"/>
      <c r="OEE188" s="984"/>
      <c r="OEF188" s="984"/>
      <c r="OEG188" s="984"/>
      <c r="OEH188" s="984"/>
      <c r="OEI188" s="984"/>
      <c r="OEJ188" s="984"/>
      <c r="OEK188" s="984"/>
      <c r="OEL188" s="984"/>
      <c r="OEM188" s="984"/>
      <c r="OEN188" s="984"/>
      <c r="OEO188" s="984"/>
      <c r="OEP188" s="984"/>
      <c r="OEQ188" s="984"/>
      <c r="OER188" s="984"/>
      <c r="OES188" s="984"/>
      <c r="OET188" s="984"/>
      <c r="OEU188" s="984"/>
      <c r="OEV188" s="984"/>
      <c r="OEW188" s="984"/>
      <c r="OEX188" s="984"/>
      <c r="OEY188" s="984"/>
      <c r="OEZ188" s="984"/>
      <c r="OFA188" s="984"/>
      <c r="OFB188" s="984"/>
      <c r="OFC188" s="984"/>
      <c r="OFD188" s="984"/>
      <c r="OFE188" s="984"/>
      <c r="OFF188" s="984"/>
      <c r="OFG188" s="984"/>
      <c r="OFH188" s="984"/>
      <c r="OFI188" s="984"/>
      <c r="OFJ188" s="984"/>
      <c r="OFK188" s="984"/>
      <c r="OFL188" s="984"/>
      <c r="OFM188" s="984"/>
      <c r="OFN188" s="984"/>
      <c r="OFO188" s="984"/>
      <c r="OFP188" s="984"/>
      <c r="OFQ188" s="984"/>
      <c r="OFR188" s="984"/>
      <c r="OFS188" s="984"/>
      <c r="OFT188" s="984"/>
      <c r="OFU188" s="984"/>
      <c r="OFV188" s="984"/>
      <c r="OFW188" s="984"/>
      <c r="OFX188" s="984"/>
      <c r="OFY188" s="984"/>
      <c r="OFZ188" s="984"/>
      <c r="OGA188" s="984"/>
      <c r="OGB188" s="984"/>
      <c r="OGC188" s="984"/>
      <c r="OGD188" s="984"/>
      <c r="OGE188" s="984"/>
      <c r="OGF188" s="984"/>
      <c r="OGG188" s="984"/>
      <c r="OGH188" s="984"/>
      <c r="OGI188" s="984"/>
      <c r="OGJ188" s="984"/>
      <c r="OGK188" s="984"/>
      <c r="OGL188" s="984"/>
      <c r="OGM188" s="984"/>
      <c r="OGN188" s="984"/>
      <c r="OGO188" s="984"/>
      <c r="OGP188" s="984"/>
      <c r="OGQ188" s="984"/>
      <c r="OGR188" s="984"/>
      <c r="OGS188" s="984"/>
      <c r="OGT188" s="984"/>
      <c r="OGU188" s="984"/>
      <c r="OGV188" s="984"/>
      <c r="OGW188" s="984"/>
      <c r="OGX188" s="984"/>
      <c r="OGY188" s="984"/>
      <c r="OGZ188" s="984"/>
      <c r="OHA188" s="984"/>
      <c r="OHB188" s="984"/>
      <c r="OHC188" s="984"/>
      <c r="OHD188" s="984"/>
      <c r="OHE188" s="984"/>
      <c r="OHF188" s="984"/>
      <c r="OHG188" s="984"/>
      <c r="OHH188" s="984"/>
      <c r="OHI188" s="984"/>
      <c r="OHJ188" s="984"/>
      <c r="OHK188" s="984"/>
      <c r="OHL188" s="984"/>
      <c r="OHM188" s="984"/>
      <c r="OHN188" s="984"/>
      <c r="OHO188" s="984"/>
      <c r="OHP188" s="984"/>
      <c r="OHQ188" s="984"/>
      <c r="OHR188" s="984"/>
      <c r="OHS188" s="984"/>
      <c r="OHT188" s="984"/>
      <c r="OHU188" s="984"/>
      <c r="OHV188" s="984"/>
      <c r="OHW188" s="984"/>
      <c r="OHX188" s="984"/>
      <c r="OHY188" s="984"/>
      <c r="OHZ188" s="984"/>
      <c r="OIA188" s="984"/>
      <c r="OIB188" s="984"/>
      <c r="OIC188" s="984"/>
      <c r="OID188" s="984"/>
      <c r="OIE188" s="984"/>
      <c r="OIF188" s="984"/>
      <c r="OIG188" s="984"/>
      <c r="OIH188" s="984"/>
      <c r="OII188" s="984"/>
      <c r="OIJ188" s="984"/>
      <c r="OIK188" s="984"/>
      <c r="OIL188" s="984"/>
      <c r="OIM188" s="984"/>
      <c r="OIN188" s="984"/>
      <c r="OIO188" s="984"/>
      <c r="OIP188" s="984"/>
      <c r="OIQ188" s="984"/>
      <c r="OIR188" s="984"/>
      <c r="OIS188" s="984"/>
      <c r="OIT188" s="984"/>
      <c r="OIU188" s="984"/>
      <c r="OIV188" s="984"/>
      <c r="OIW188" s="984"/>
      <c r="OIX188" s="984"/>
      <c r="OIY188" s="984"/>
      <c r="OIZ188" s="984"/>
      <c r="OJA188" s="984"/>
      <c r="OJB188" s="984"/>
      <c r="OJC188" s="984"/>
      <c r="OJD188" s="984"/>
      <c r="OJE188" s="984"/>
      <c r="OJF188" s="984"/>
      <c r="OJG188" s="984"/>
      <c r="OJH188" s="984"/>
      <c r="OJI188" s="984"/>
      <c r="OJJ188" s="984"/>
      <c r="OJK188" s="984"/>
      <c r="OJL188" s="984"/>
      <c r="OJM188" s="984"/>
      <c r="OJN188" s="984"/>
      <c r="OJO188" s="984"/>
      <c r="OJP188" s="984"/>
      <c r="OJQ188" s="984"/>
      <c r="OJR188" s="984"/>
      <c r="OJS188" s="984"/>
      <c r="OJT188" s="984"/>
      <c r="OJU188" s="984"/>
      <c r="OJV188" s="984"/>
      <c r="OJW188" s="984"/>
      <c r="OJX188" s="984"/>
      <c r="OJY188" s="984"/>
      <c r="OJZ188" s="984"/>
      <c r="OKA188" s="984"/>
      <c r="OKB188" s="984"/>
      <c r="OKC188" s="984"/>
      <c r="OKD188" s="984"/>
      <c r="OKE188" s="984"/>
      <c r="OKF188" s="984"/>
      <c r="OKG188" s="984"/>
      <c r="OKH188" s="984"/>
      <c r="OKI188" s="984"/>
      <c r="OKJ188" s="984"/>
      <c r="OKK188" s="984"/>
      <c r="OKL188" s="984"/>
      <c r="OKM188" s="984"/>
      <c r="OKN188" s="984"/>
      <c r="OKO188" s="984"/>
      <c r="OKP188" s="984"/>
      <c r="OKQ188" s="984"/>
      <c r="OKR188" s="984"/>
      <c r="OKS188" s="984"/>
      <c r="OKT188" s="984"/>
      <c r="OKU188" s="984"/>
      <c r="OKV188" s="984"/>
      <c r="OKW188" s="984"/>
      <c r="OKX188" s="984"/>
      <c r="OKY188" s="984"/>
      <c r="OKZ188" s="984"/>
      <c r="OLA188" s="984"/>
      <c r="OLB188" s="984"/>
      <c r="OLC188" s="984"/>
      <c r="OLD188" s="984"/>
      <c r="OLE188" s="984"/>
      <c r="OLF188" s="984"/>
      <c r="OLG188" s="984"/>
      <c r="OLH188" s="984"/>
      <c r="OLI188" s="984"/>
      <c r="OLJ188" s="984"/>
      <c r="OLK188" s="984"/>
      <c r="OLL188" s="984"/>
      <c r="OLM188" s="984"/>
      <c r="OLN188" s="984"/>
      <c r="OLO188" s="984"/>
      <c r="OLP188" s="984"/>
      <c r="OLQ188" s="984"/>
      <c r="OLR188" s="984"/>
      <c r="OLS188" s="984"/>
      <c r="OLT188" s="984"/>
      <c r="OLU188" s="984"/>
      <c r="OLV188" s="984"/>
      <c r="OLW188" s="984"/>
      <c r="OLX188" s="984"/>
      <c r="OLY188" s="984"/>
      <c r="OLZ188" s="984"/>
      <c r="OMA188" s="984"/>
      <c r="OMB188" s="984"/>
      <c r="OMC188" s="984"/>
      <c r="OMD188" s="984"/>
      <c r="OME188" s="984"/>
      <c r="OMF188" s="984"/>
      <c r="OMG188" s="984"/>
      <c r="OMH188" s="984"/>
      <c r="OMI188" s="984"/>
      <c r="OMJ188" s="984"/>
      <c r="OMK188" s="984"/>
      <c r="OML188" s="984"/>
      <c r="OMM188" s="984"/>
      <c r="OMN188" s="984"/>
      <c r="OMO188" s="984"/>
      <c r="OMP188" s="984"/>
      <c r="OMQ188" s="984"/>
      <c r="OMR188" s="984"/>
      <c r="OMS188" s="984"/>
      <c r="OMT188" s="984"/>
      <c r="OMU188" s="984"/>
      <c r="OMV188" s="984"/>
      <c r="OMW188" s="984"/>
      <c r="OMX188" s="984"/>
      <c r="OMY188" s="984"/>
      <c r="OMZ188" s="984"/>
      <c r="ONA188" s="984"/>
      <c r="ONB188" s="984"/>
      <c r="ONC188" s="984"/>
      <c r="OND188" s="984"/>
      <c r="ONE188" s="984"/>
      <c r="ONF188" s="984"/>
      <c r="ONG188" s="984"/>
      <c r="ONH188" s="984"/>
      <c r="ONI188" s="984"/>
      <c r="ONJ188" s="984"/>
      <c r="ONK188" s="984"/>
      <c r="ONL188" s="984"/>
      <c r="ONM188" s="984"/>
      <c r="ONN188" s="984"/>
      <c r="ONO188" s="984"/>
      <c r="ONP188" s="984"/>
      <c r="ONQ188" s="984"/>
      <c r="ONR188" s="984"/>
      <c r="ONS188" s="984"/>
      <c r="ONT188" s="984"/>
      <c r="ONU188" s="984"/>
      <c r="ONV188" s="984"/>
      <c r="ONW188" s="984"/>
      <c r="ONX188" s="984"/>
      <c r="ONY188" s="984"/>
      <c r="ONZ188" s="984"/>
      <c r="OOA188" s="984"/>
      <c r="OOB188" s="984"/>
      <c r="OOC188" s="984"/>
      <c r="OOD188" s="984"/>
      <c r="OOE188" s="984"/>
      <c r="OOF188" s="984"/>
      <c r="OOG188" s="984"/>
      <c r="OOH188" s="984"/>
      <c r="OOI188" s="984"/>
      <c r="OOJ188" s="984"/>
      <c r="OOK188" s="984"/>
      <c r="OOL188" s="984"/>
      <c r="OOM188" s="984"/>
      <c r="OON188" s="984"/>
      <c r="OOO188" s="984"/>
      <c r="OOP188" s="984"/>
      <c r="OOQ188" s="984"/>
      <c r="OOR188" s="984"/>
      <c r="OOS188" s="984"/>
      <c r="OOT188" s="984"/>
      <c r="OOU188" s="984"/>
      <c r="OOV188" s="984"/>
      <c r="OOW188" s="984"/>
      <c r="OOX188" s="984"/>
      <c r="OOY188" s="984"/>
      <c r="OOZ188" s="984"/>
      <c r="OPA188" s="984"/>
      <c r="OPB188" s="984"/>
      <c r="OPC188" s="984"/>
      <c r="OPD188" s="984"/>
      <c r="OPE188" s="984"/>
      <c r="OPF188" s="984"/>
      <c r="OPG188" s="984"/>
      <c r="OPH188" s="984"/>
      <c r="OPI188" s="984"/>
      <c r="OPJ188" s="984"/>
      <c r="OPK188" s="984"/>
      <c r="OPL188" s="984"/>
      <c r="OPM188" s="984"/>
      <c r="OPN188" s="984"/>
      <c r="OPO188" s="984"/>
      <c r="OPP188" s="984"/>
      <c r="OPQ188" s="984"/>
      <c r="OPR188" s="984"/>
      <c r="OPS188" s="984"/>
      <c r="OPT188" s="984"/>
      <c r="OPU188" s="984"/>
      <c r="OPV188" s="984"/>
      <c r="OPW188" s="984"/>
      <c r="OPX188" s="984"/>
      <c r="OPY188" s="984"/>
      <c r="OPZ188" s="984"/>
      <c r="OQA188" s="984"/>
      <c r="OQB188" s="984"/>
      <c r="OQC188" s="984"/>
      <c r="OQD188" s="984"/>
      <c r="OQE188" s="984"/>
      <c r="OQF188" s="984"/>
      <c r="OQG188" s="984"/>
      <c r="OQH188" s="984"/>
      <c r="OQI188" s="984"/>
      <c r="OQJ188" s="984"/>
      <c r="OQK188" s="984"/>
      <c r="OQL188" s="984"/>
      <c r="OQM188" s="984"/>
      <c r="OQN188" s="984"/>
      <c r="OQO188" s="984"/>
      <c r="OQP188" s="984"/>
      <c r="OQQ188" s="984"/>
      <c r="OQR188" s="984"/>
      <c r="OQS188" s="984"/>
      <c r="OQT188" s="984"/>
      <c r="OQU188" s="984"/>
      <c r="OQV188" s="984"/>
      <c r="OQW188" s="984"/>
      <c r="OQX188" s="984"/>
      <c r="OQY188" s="984"/>
      <c r="OQZ188" s="984"/>
      <c r="ORA188" s="984"/>
      <c r="ORB188" s="984"/>
      <c r="ORC188" s="984"/>
      <c r="ORD188" s="984"/>
      <c r="ORE188" s="984"/>
      <c r="ORF188" s="984"/>
      <c r="ORG188" s="984"/>
      <c r="ORH188" s="984"/>
      <c r="ORI188" s="984"/>
      <c r="ORJ188" s="984"/>
      <c r="ORK188" s="984"/>
      <c r="ORL188" s="984"/>
      <c r="ORM188" s="984"/>
      <c r="ORN188" s="984"/>
      <c r="ORO188" s="984"/>
      <c r="ORP188" s="984"/>
      <c r="ORQ188" s="984"/>
      <c r="ORR188" s="984"/>
      <c r="ORS188" s="984"/>
      <c r="ORT188" s="984"/>
      <c r="ORU188" s="984"/>
      <c r="ORV188" s="984"/>
      <c r="ORW188" s="984"/>
      <c r="ORX188" s="984"/>
      <c r="ORY188" s="984"/>
      <c r="ORZ188" s="984"/>
      <c r="OSA188" s="984"/>
      <c r="OSB188" s="984"/>
      <c r="OSC188" s="984"/>
      <c r="OSD188" s="984"/>
      <c r="OSE188" s="984"/>
      <c r="OSF188" s="984"/>
      <c r="OSG188" s="984"/>
      <c r="OSH188" s="984"/>
      <c r="OSI188" s="984"/>
      <c r="OSJ188" s="984"/>
      <c r="OSK188" s="984"/>
      <c r="OSL188" s="984"/>
      <c r="OSM188" s="984"/>
      <c r="OSN188" s="984"/>
      <c r="OSO188" s="984"/>
      <c r="OSP188" s="984"/>
      <c r="OSQ188" s="984"/>
      <c r="OSR188" s="984"/>
      <c r="OSS188" s="984"/>
      <c r="OST188" s="984"/>
      <c r="OSU188" s="984"/>
      <c r="OSV188" s="984"/>
      <c r="OSW188" s="984"/>
      <c r="OSX188" s="984"/>
      <c r="OSY188" s="984"/>
      <c r="OSZ188" s="984"/>
      <c r="OTA188" s="984"/>
      <c r="OTB188" s="984"/>
      <c r="OTC188" s="984"/>
      <c r="OTD188" s="984"/>
      <c r="OTE188" s="984"/>
      <c r="OTF188" s="984"/>
      <c r="OTG188" s="984"/>
      <c r="OTH188" s="984"/>
      <c r="OTI188" s="984"/>
      <c r="OTJ188" s="984"/>
      <c r="OTK188" s="984"/>
      <c r="OTL188" s="984"/>
      <c r="OTM188" s="984"/>
      <c r="OTN188" s="984"/>
      <c r="OTO188" s="984"/>
      <c r="OTP188" s="984"/>
      <c r="OTQ188" s="984"/>
      <c r="OTR188" s="984"/>
      <c r="OTS188" s="984"/>
      <c r="OTT188" s="984"/>
      <c r="OTU188" s="984"/>
      <c r="OTV188" s="984"/>
      <c r="OTW188" s="984"/>
      <c r="OTX188" s="984"/>
      <c r="OTY188" s="984"/>
      <c r="OTZ188" s="984"/>
      <c r="OUA188" s="984"/>
      <c r="OUB188" s="984"/>
      <c r="OUC188" s="984"/>
      <c r="OUD188" s="984"/>
      <c r="OUE188" s="984"/>
      <c r="OUF188" s="984"/>
      <c r="OUG188" s="984"/>
      <c r="OUH188" s="984"/>
      <c r="OUI188" s="984"/>
      <c r="OUJ188" s="984"/>
      <c r="OUK188" s="984"/>
      <c r="OUL188" s="984"/>
      <c r="OUM188" s="984"/>
      <c r="OUN188" s="984"/>
      <c r="OUO188" s="984"/>
      <c r="OUP188" s="984"/>
      <c r="OUQ188" s="984"/>
      <c r="OUR188" s="984"/>
      <c r="OUS188" s="984"/>
      <c r="OUT188" s="984"/>
      <c r="OUU188" s="984"/>
      <c r="OUV188" s="984"/>
      <c r="OUW188" s="984"/>
      <c r="OUX188" s="984"/>
      <c r="OUY188" s="984"/>
      <c r="OUZ188" s="984"/>
      <c r="OVA188" s="984"/>
      <c r="OVB188" s="984"/>
      <c r="OVC188" s="984"/>
      <c r="OVD188" s="984"/>
      <c r="OVE188" s="984"/>
      <c r="OVF188" s="984"/>
      <c r="OVG188" s="984"/>
      <c r="OVH188" s="984"/>
      <c r="OVI188" s="984"/>
      <c r="OVJ188" s="984"/>
      <c r="OVK188" s="984"/>
      <c r="OVL188" s="984"/>
      <c r="OVM188" s="984"/>
      <c r="OVN188" s="984"/>
      <c r="OVO188" s="984"/>
      <c r="OVP188" s="984"/>
      <c r="OVQ188" s="984"/>
      <c r="OVR188" s="984"/>
      <c r="OVS188" s="984"/>
      <c r="OVT188" s="984"/>
      <c r="OVU188" s="984"/>
      <c r="OVV188" s="984"/>
      <c r="OVW188" s="984"/>
      <c r="OVX188" s="984"/>
      <c r="OVY188" s="984"/>
      <c r="OVZ188" s="984"/>
      <c r="OWA188" s="984"/>
      <c r="OWB188" s="984"/>
      <c r="OWC188" s="984"/>
      <c r="OWD188" s="984"/>
      <c r="OWE188" s="984"/>
      <c r="OWF188" s="984"/>
      <c r="OWG188" s="984"/>
      <c r="OWH188" s="984"/>
      <c r="OWI188" s="984"/>
      <c r="OWJ188" s="984"/>
      <c r="OWK188" s="984"/>
      <c r="OWL188" s="984"/>
      <c r="OWM188" s="984"/>
      <c r="OWN188" s="984"/>
      <c r="OWO188" s="984"/>
      <c r="OWP188" s="984"/>
      <c r="OWQ188" s="984"/>
      <c r="OWR188" s="984"/>
      <c r="OWS188" s="984"/>
      <c r="OWT188" s="984"/>
      <c r="OWU188" s="984"/>
      <c r="OWV188" s="984"/>
      <c r="OWW188" s="984"/>
      <c r="OWX188" s="984"/>
      <c r="OWY188" s="984"/>
      <c r="OWZ188" s="984"/>
      <c r="OXA188" s="984"/>
      <c r="OXB188" s="984"/>
      <c r="OXC188" s="984"/>
      <c r="OXD188" s="984"/>
      <c r="OXE188" s="984"/>
      <c r="OXF188" s="984"/>
      <c r="OXG188" s="984"/>
      <c r="OXH188" s="984"/>
      <c r="OXI188" s="984"/>
      <c r="OXJ188" s="984"/>
      <c r="OXK188" s="984"/>
      <c r="OXL188" s="984"/>
      <c r="OXM188" s="984"/>
      <c r="OXN188" s="984"/>
      <c r="OXO188" s="984"/>
      <c r="OXP188" s="984"/>
      <c r="OXQ188" s="984"/>
      <c r="OXR188" s="984"/>
      <c r="OXS188" s="984"/>
      <c r="OXT188" s="984"/>
      <c r="OXU188" s="984"/>
      <c r="OXV188" s="984"/>
      <c r="OXW188" s="984"/>
      <c r="OXX188" s="984"/>
      <c r="OXY188" s="984"/>
      <c r="OXZ188" s="984"/>
      <c r="OYA188" s="984"/>
      <c r="OYB188" s="984"/>
      <c r="OYC188" s="984"/>
      <c r="OYD188" s="984"/>
      <c r="OYE188" s="984"/>
      <c r="OYF188" s="984"/>
      <c r="OYG188" s="984"/>
      <c r="OYH188" s="984"/>
      <c r="OYI188" s="984"/>
      <c r="OYJ188" s="984"/>
      <c r="OYK188" s="984"/>
      <c r="OYL188" s="984"/>
      <c r="OYM188" s="984"/>
      <c r="OYN188" s="984"/>
      <c r="OYO188" s="984"/>
      <c r="OYP188" s="984"/>
      <c r="OYQ188" s="984"/>
      <c r="OYR188" s="984"/>
      <c r="OYS188" s="984"/>
      <c r="OYT188" s="984"/>
      <c r="OYU188" s="984"/>
      <c r="OYV188" s="984"/>
      <c r="OYW188" s="984"/>
      <c r="OYX188" s="984"/>
      <c r="OYY188" s="984"/>
      <c r="OYZ188" s="984"/>
      <c r="OZA188" s="984"/>
      <c r="OZB188" s="984"/>
      <c r="OZC188" s="984"/>
      <c r="OZD188" s="984"/>
      <c r="OZE188" s="984"/>
      <c r="OZF188" s="984"/>
      <c r="OZG188" s="984"/>
      <c r="OZH188" s="984"/>
      <c r="OZI188" s="984"/>
      <c r="OZJ188" s="984"/>
      <c r="OZK188" s="984"/>
      <c r="OZL188" s="984"/>
      <c r="OZM188" s="984"/>
      <c r="OZN188" s="984"/>
      <c r="OZO188" s="984"/>
      <c r="OZP188" s="984"/>
      <c r="OZQ188" s="984"/>
      <c r="OZR188" s="984"/>
      <c r="OZS188" s="984"/>
      <c r="OZT188" s="984"/>
      <c r="OZU188" s="984"/>
      <c r="OZV188" s="984"/>
      <c r="OZW188" s="984"/>
      <c r="OZX188" s="984"/>
      <c r="OZY188" s="984"/>
      <c r="OZZ188" s="984"/>
      <c r="PAA188" s="984"/>
      <c r="PAB188" s="984"/>
      <c r="PAC188" s="984"/>
      <c r="PAD188" s="984"/>
      <c r="PAE188" s="984"/>
      <c r="PAF188" s="984"/>
      <c r="PAG188" s="984"/>
      <c r="PAH188" s="984"/>
      <c r="PAI188" s="984"/>
      <c r="PAJ188" s="984"/>
      <c r="PAK188" s="984"/>
      <c r="PAL188" s="984"/>
      <c r="PAM188" s="984"/>
      <c r="PAN188" s="984"/>
      <c r="PAO188" s="984"/>
      <c r="PAP188" s="984"/>
      <c r="PAQ188" s="984"/>
      <c r="PAR188" s="984"/>
      <c r="PAS188" s="984"/>
      <c r="PAT188" s="984"/>
      <c r="PAU188" s="984"/>
      <c r="PAV188" s="984"/>
      <c r="PAW188" s="984"/>
      <c r="PAX188" s="984"/>
      <c r="PAY188" s="984"/>
      <c r="PAZ188" s="984"/>
      <c r="PBA188" s="984"/>
      <c r="PBB188" s="984"/>
      <c r="PBC188" s="984"/>
      <c r="PBD188" s="984"/>
      <c r="PBE188" s="984"/>
      <c r="PBF188" s="984"/>
      <c r="PBG188" s="984"/>
      <c r="PBH188" s="984"/>
      <c r="PBI188" s="984"/>
      <c r="PBJ188" s="984"/>
      <c r="PBK188" s="984"/>
      <c r="PBL188" s="984"/>
      <c r="PBM188" s="984"/>
      <c r="PBN188" s="984"/>
      <c r="PBO188" s="984"/>
      <c r="PBP188" s="984"/>
      <c r="PBQ188" s="984"/>
      <c r="PBR188" s="984"/>
      <c r="PBS188" s="984"/>
      <c r="PBT188" s="984"/>
      <c r="PBU188" s="984"/>
      <c r="PBV188" s="984"/>
      <c r="PBW188" s="984"/>
      <c r="PBX188" s="984"/>
      <c r="PBY188" s="984"/>
      <c r="PBZ188" s="984"/>
      <c r="PCA188" s="984"/>
      <c r="PCB188" s="984"/>
      <c r="PCC188" s="984"/>
      <c r="PCD188" s="984"/>
      <c r="PCE188" s="984"/>
      <c r="PCF188" s="984"/>
      <c r="PCG188" s="984"/>
      <c r="PCH188" s="984"/>
      <c r="PCI188" s="984"/>
      <c r="PCJ188" s="984"/>
      <c r="PCK188" s="984"/>
      <c r="PCL188" s="984"/>
      <c r="PCM188" s="984"/>
      <c r="PCN188" s="984"/>
      <c r="PCO188" s="984"/>
      <c r="PCP188" s="984"/>
      <c r="PCQ188" s="984"/>
      <c r="PCR188" s="984"/>
      <c r="PCS188" s="984"/>
      <c r="PCT188" s="984"/>
      <c r="PCU188" s="984"/>
      <c r="PCV188" s="984"/>
      <c r="PCW188" s="984"/>
      <c r="PCX188" s="984"/>
      <c r="PCY188" s="984"/>
      <c r="PCZ188" s="984"/>
      <c r="PDA188" s="984"/>
      <c r="PDB188" s="984"/>
      <c r="PDC188" s="984"/>
      <c r="PDD188" s="984"/>
      <c r="PDE188" s="984"/>
      <c r="PDF188" s="984"/>
      <c r="PDG188" s="984"/>
      <c r="PDH188" s="984"/>
      <c r="PDI188" s="984"/>
      <c r="PDJ188" s="984"/>
      <c r="PDK188" s="984"/>
      <c r="PDL188" s="984"/>
      <c r="PDM188" s="984"/>
      <c r="PDN188" s="984"/>
      <c r="PDO188" s="984"/>
      <c r="PDP188" s="984"/>
      <c r="PDQ188" s="984"/>
      <c r="PDR188" s="984"/>
      <c r="PDS188" s="984"/>
      <c r="PDT188" s="984"/>
      <c r="PDU188" s="984"/>
      <c r="PDV188" s="984"/>
      <c r="PDW188" s="984"/>
      <c r="PDX188" s="984"/>
      <c r="PDY188" s="984"/>
      <c r="PDZ188" s="984"/>
      <c r="PEA188" s="984"/>
      <c r="PEB188" s="984"/>
      <c r="PEC188" s="984"/>
      <c r="PED188" s="984"/>
      <c r="PEE188" s="984"/>
      <c r="PEF188" s="984"/>
      <c r="PEG188" s="984"/>
      <c r="PEH188" s="984"/>
      <c r="PEI188" s="984"/>
      <c r="PEJ188" s="984"/>
      <c r="PEK188" s="984"/>
      <c r="PEL188" s="984"/>
      <c r="PEM188" s="984"/>
      <c r="PEN188" s="984"/>
      <c r="PEO188" s="984"/>
      <c r="PEP188" s="984"/>
      <c r="PEQ188" s="984"/>
      <c r="PER188" s="984"/>
      <c r="PES188" s="984"/>
      <c r="PET188" s="984"/>
      <c r="PEU188" s="984"/>
      <c r="PEV188" s="984"/>
      <c r="PEW188" s="984"/>
      <c r="PEX188" s="984"/>
      <c r="PEY188" s="984"/>
      <c r="PEZ188" s="984"/>
      <c r="PFA188" s="984"/>
      <c r="PFB188" s="984"/>
      <c r="PFC188" s="984"/>
      <c r="PFD188" s="984"/>
      <c r="PFE188" s="984"/>
      <c r="PFF188" s="984"/>
      <c r="PFG188" s="984"/>
      <c r="PFH188" s="984"/>
      <c r="PFI188" s="984"/>
      <c r="PFJ188" s="984"/>
      <c r="PFK188" s="984"/>
      <c r="PFL188" s="984"/>
      <c r="PFM188" s="984"/>
      <c r="PFN188" s="984"/>
      <c r="PFO188" s="984"/>
      <c r="PFP188" s="984"/>
      <c r="PFQ188" s="984"/>
      <c r="PFR188" s="984"/>
      <c r="PFS188" s="984"/>
      <c r="PFT188" s="984"/>
      <c r="PFU188" s="984"/>
      <c r="PFV188" s="984"/>
      <c r="PFW188" s="984"/>
      <c r="PFX188" s="984"/>
      <c r="PFY188" s="984"/>
      <c r="PFZ188" s="984"/>
      <c r="PGA188" s="984"/>
      <c r="PGB188" s="984"/>
      <c r="PGC188" s="984"/>
      <c r="PGD188" s="984"/>
      <c r="PGE188" s="984"/>
      <c r="PGF188" s="984"/>
      <c r="PGG188" s="984"/>
      <c r="PGH188" s="984"/>
      <c r="PGI188" s="984"/>
      <c r="PGJ188" s="984"/>
      <c r="PGK188" s="984"/>
      <c r="PGL188" s="984"/>
      <c r="PGM188" s="984"/>
      <c r="PGN188" s="984"/>
      <c r="PGO188" s="984"/>
      <c r="PGP188" s="984"/>
      <c r="PGQ188" s="984"/>
      <c r="PGR188" s="984"/>
      <c r="PGS188" s="984"/>
      <c r="PGT188" s="984"/>
      <c r="PGU188" s="984"/>
      <c r="PGV188" s="984"/>
      <c r="PGW188" s="984"/>
      <c r="PGX188" s="984"/>
      <c r="PGY188" s="984"/>
      <c r="PGZ188" s="984"/>
      <c r="PHA188" s="984"/>
      <c r="PHB188" s="984"/>
      <c r="PHC188" s="984"/>
      <c r="PHD188" s="984"/>
      <c r="PHE188" s="984"/>
      <c r="PHF188" s="984"/>
      <c r="PHG188" s="984"/>
      <c r="PHH188" s="984"/>
      <c r="PHI188" s="984"/>
      <c r="PHJ188" s="984"/>
      <c r="PHK188" s="984"/>
      <c r="PHL188" s="984"/>
      <c r="PHM188" s="984"/>
      <c r="PHN188" s="984"/>
      <c r="PHO188" s="984"/>
      <c r="PHP188" s="984"/>
      <c r="PHQ188" s="984"/>
      <c r="PHR188" s="984"/>
      <c r="PHS188" s="984"/>
      <c r="PHT188" s="984"/>
      <c r="PHU188" s="984"/>
      <c r="PHV188" s="984"/>
      <c r="PHW188" s="984"/>
      <c r="PHX188" s="984"/>
      <c r="PHY188" s="984"/>
      <c r="PHZ188" s="984"/>
      <c r="PIA188" s="984"/>
      <c r="PIB188" s="984"/>
      <c r="PIC188" s="984"/>
      <c r="PID188" s="984"/>
      <c r="PIE188" s="984"/>
      <c r="PIF188" s="984"/>
      <c r="PIG188" s="984"/>
      <c r="PIH188" s="984"/>
      <c r="PII188" s="984"/>
      <c r="PIJ188" s="984"/>
      <c r="PIK188" s="984"/>
      <c r="PIL188" s="984"/>
      <c r="PIM188" s="984"/>
      <c r="PIN188" s="984"/>
      <c r="PIO188" s="984"/>
      <c r="PIP188" s="984"/>
      <c r="PIQ188" s="984"/>
      <c r="PIR188" s="984"/>
      <c r="PIS188" s="984"/>
      <c r="PIT188" s="984"/>
      <c r="PIU188" s="984"/>
      <c r="PIV188" s="984"/>
      <c r="PIW188" s="984"/>
      <c r="PIX188" s="984"/>
      <c r="PIY188" s="984"/>
      <c r="PIZ188" s="984"/>
      <c r="PJA188" s="984"/>
      <c r="PJB188" s="984"/>
      <c r="PJC188" s="984"/>
      <c r="PJD188" s="984"/>
      <c r="PJE188" s="984"/>
      <c r="PJF188" s="984"/>
      <c r="PJG188" s="984"/>
      <c r="PJH188" s="984"/>
      <c r="PJI188" s="984"/>
      <c r="PJJ188" s="984"/>
      <c r="PJK188" s="984"/>
      <c r="PJL188" s="984"/>
      <c r="PJM188" s="984"/>
      <c r="PJN188" s="984"/>
      <c r="PJO188" s="984"/>
      <c r="PJP188" s="984"/>
      <c r="PJQ188" s="984"/>
      <c r="PJR188" s="984"/>
      <c r="PJS188" s="984"/>
      <c r="PJT188" s="984"/>
      <c r="PJU188" s="984"/>
      <c r="PJV188" s="984"/>
      <c r="PJW188" s="984"/>
      <c r="PJX188" s="984"/>
      <c r="PJY188" s="984"/>
      <c r="PJZ188" s="984"/>
      <c r="PKA188" s="984"/>
      <c r="PKB188" s="984"/>
      <c r="PKC188" s="984"/>
      <c r="PKD188" s="984"/>
      <c r="PKE188" s="984"/>
      <c r="PKF188" s="984"/>
      <c r="PKG188" s="984"/>
      <c r="PKH188" s="984"/>
      <c r="PKI188" s="984"/>
      <c r="PKJ188" s="984"/>
      <c r="PKK188" s="984"/>
      <c r="PKL188" s="984"/>
      <c r="PKM188" s="984"/>
      <c r="PKN188" s="984"/>
      <c r="PKO188" s="984"/>
      <c r="PKP188" s="984"/>
      <c r="PKQ188" s="984"/>
      <c r="PKR188" s="984"/>
      <c r="PKS188" s="984"/>
      <c r="PKT188" s="984"/>
      <c r="PKU188" s="984"/>
      <c r="PKV188" s="984"/>
      <c r="PKW188" s="984"/>
      <c r="PKX188" s="984"/>
      <c r="PKY188" s="984"/>
      <c r="PKZ188" s="984"/>
      <c r="PLA188" s="984"/>
      <c r="PLB188" s="984"/>
      <c r="PLC188" s="984"/>
      <c r="PLD188" s="984"/>
      <c r="PLE188" s="984"/>
      <c r="PLF188" s="984"/>
      <c r="PLG188" s="984"/>
      <c r="PLH188" s="984"/>
      <c r="PLI188" s="984"/>
      <c r="PLJ188" s="984"/>
      <c r="PLK188" s="984"/>
      <c r="PLL188" s="984"/>
      <c r="PLM188" s="984"/>
      <c r="PLN188" s="984"/>
      <c r="PLO188" s="984"/>
      <c r="PLP188" s="984"/>
      <c r="PLQ188" s="984"/>
      <c r="PLR188" s="984"/>
      <c r="PLS188" s="984"/>
      <c r="PLT188" s="984"/>
      <c r="PLU188" s="984"/>
      <c r="PLV188" s="984"/>
      <c r="PLW188" s="984"/>
      <c r="PLX188" s="984"/>
      <c r="PLY188" s="984"/>
      <c r="PLZ188" s="984"/>
      <c r="PMA188" s="984"/>
      <c r="PMB188" s="984"/>
      <c r="PMC188" s="984"/>
      <c r="PMD188" s="984"/>
      <c r="PME188" s="984"/>
      <c r="PMF188" s="984"/>
      <c r="PMG188" s="984"/>
      <c r="PMH188" s="984"/>
      <c r="PMI188" s="984"/>
      <c r="PMJ188" s="984"/>
      <c r="PMK188" s="984"/>
      <c r="PML188" s="984"/>
      <c r="PMM188" s="984"/>
      <c r="PMN188" s="984"/>
      <c r="PMO188" s="984"/>
      <c r="PMP188" s="984"/>
      <c r="PMQ188" s="984"/>
      <c r="PMR188" s="984"/>
      <c r="PMS188" s="984"/>
      <c r="PMT188" s="984"/>
      <c r="PMU188" s="984"/>
      <c r="PMV188" s="984"/>
      <c r="PMW188" s="984"/>
      <c r="PMX188" s="984"/>
      <c r="PMY188" s="984"/>
      <c r="PMZ188" s="984"/>
      <c r="PNA188" s="984"/>
      <c r="PNB188" s="984"/>
      <c r="PNC188" s="984"/>
      <c r="PND188" s="984"/>
      <c r="PNE188" s="984"/>
      <c r="PNF188" s="984"/>
      <c r="PNG188" s="984"/>
      <c r="PNH188" s="984"/>
      <c r="PNI188" s="984"/>
      <c r="PNJ188" s="984"/>
      <c r="PNK188" s="984"/>
      <c r="PNL188" s="984"/>
      <c r="PNM188" s="984"/>
      <c r="PNN188" s="984"/>
      <c r="PNO188" s="984"/>
      <c r="PNP188" s="984"/>
      <c r="PNQ188" s="984"/>
      <c r="PNR188" s="984"/>
      <c r="PNS188" s="984"/>
      <c r="PNT188" s="984"/>
      <c r="PNU188" s="984"/>
      <c r="PNV188" s="984"/>
      <c r="PNW188" s="984"/>
      <c r="PNX188" s="984"/>
      <c r="PNY188" s="984"/>
      <c r="PNZ188" s="984"/>
      <c r="POA188" s="984"/>
      <c r="POB188" s="984"/>
      <c r="POC188" s="984"/>
      <c r="POD188" s="984"/>
      <c r="POE188" s="984"/>
      <c r="POF188" s="984"/>
      <c r="POG188" s="984"/>
      <c r="POH188" s="984"/>
      <c r="POI188" s="984"/>
      <c r="POJ188" s="984"/>
      <c r="POK188" s="984"/>
      <c r="POL188" s="984"/>
      <c r="POM188" s="984"/>
      <c r="PON188" s="984"/>
      <c r="POO188" s="984"/>
      <c r="POP188" s="984"/>
      <c r="POQ188" s="984"/>
      <c r="POR188" s="984"/>
      <c r="POS188" s="984"/>
      <c r="POT188" s="984"/>
      <c r="POU188" s="984"/>
      <c r="POV188" s="984"/>
      <c r="POW188" s="984"/>
      <c r="POX188" s="984"/>
      <c r="POY188" s="984"/>
      <c r="POZ188" s="984"/>
      <c r="PPA188" s="984"/>
      <c r="PPB188" s="984"/>
      <c r="PPC188" s="984"/>
      <c r="PPD188" s="984"/>
      <c r="PPE188" s="984"/>
      <c r="PPF188" s="984"/>
      <c r="PPG188" s="984"/>
      <c r="PPH188" s="984"/>
      <c r="PPI188" s="984"/>
      <c r="PPJ188" s="984"/>
      <c r="PPK188" s="984"/>
      <c r="PPL188" s="984"/>
      <c r="PPM188" s="984"/>
      <c r="PPN188" s="984"/>
      <c r="PPO188" s="984"/>
      <c r="PPP188" s="984"/>
      <c r="PPQ188" s="984"/>
      <c r="PPR188" s="984"/>
      <c r="PPS188" s="984"/>
      <c r="PPT188" s="984"/>
      <c r="PPU188" s="984"/>
      <c r="PPV188" s="984"/>
      <c r="PPW188" s="984"/>
      <c r="PPX188" s="984"/>
      <c r="PPY188" s="984"/>
      <c r="PPZ188" s="984"/>
      <c r="PQA188" s="984"/>
      <c r="PQB188" s="984"/>
      <c r="PQC188" s="984"/>
      <c r="PQD188" s="984"/>
      <c r="PQE188" s="984"/>
      <c r="PQF188" s="984"/>
      <c r="PQG188" s="984"/>
      <c r="PQH188" s="984"/>
      <c r="PQI188" s="984"/>
      <c r="PQJ188" s="984"/>
      <c r="PQK188" s="984"/>
      <c r="PQL188" s="984"/>
      <c r="PQM188" s="984"/>
      <c r="PQN188" s="984"/>
      <c r="PQO188" s="984"/>
      <c r="PQP188" s="984"/>
      <c r="PQQ188" s="984"/>
      <c r="PQR188" s="984"/>
      <c r="PQS188" s="984"/>
      <c r="PQT188" s="984"/>
      <c r="PQU188" s="984"/>
      <c r="PQV188" s="984"/>
      <c r="PQW188" s="984"/>
      <c r="PQX188" s="984"/>
      <c r="PQY188" s="984"/>
      <c r="PQZ188" s="984"/>
      <c r="PRA188" s="984"/>
      <c r="PRB188" s="984"/>
      <c r="PRC188" s="984"/>
      <c r="PRD188" s="984"/>
      <c r="PRE188" s="984"/>
      <c r="PRF188" s="984"/>
      <c r="PRG188" s="984"/>
      <c r="PRH188" s="984"/>
      <c r="PRI188" s="984"/>
      <c r="PRJ188" s="984"/>
      <c r="PRK188" s="984"/>
      <c r="PRL188" s="984"/>
      <c r="PRM188" s="984"/>
      <c r="PRN188" s="984"/>
      <c r="PRO188" s="984"/>
      <c r="PRP188" s="984"/>
      <c r="PRQ188" s="984"/>
      <c r="PRR188" s="984"/>
      <c r="PRS188" s="984"/>
      <c r="PRT188" s="984"/>
      <c r="PRU188" s="984"/>
      <c r="PRV188" s="984"/>
      <c r="PRW188" s="984"/>
      <c r="PRX188" s="984"/>
      <c r="PRY188" s="984"/>
      <c r="PRZ188" s="984"/>
      <c r="PSA188" s="984"/>
      <c r="PSB188" s="984"/>
      <c r="PSC188" s="984"/>
      <c r="PSD188" s="984"/>
      <c r="PSE188" s="984"/>
      <c r="PSF188" s="984"/>
      <c r="PSG188" s="984"/>
      <c r="PSH188" s="984"/>
      <c r="PSI188" s="984"/>
      <c r="PSJ188" s="984"/>
      <c r="PSK188" s="984"/>
      <c r="PSL188" s="984"/>
      <c r="PSM188" s="984"/>
      <c r="PSN188" s="984"/>
      <c r="PSO188" s="984"/>
      <c r="PSP188" s="984"/>
      <c r="PSQ188" s="984"/>
      <c r="PSR188" s="984"/>
      <c r="PSS188" s="984"/>
      <c r="PST188" s="984"/>
      <c r="PSU188" s="984"/>
      <c r="PSV188" s="984"/>
      <c r="PSW188" s="984"/>
      <c r="PSX188" s="984"/>
      <c r="PSY188" s="984"/>
      <c r="PSZ188" s="984"/>
      <c r="PTA188" s="984"/>
      <c r="PTB188" s="984"/>
      <c r="PTC188" s="984"/>
      <c r="PTD188" s="984"/>
      <c r="PTE188" s="984"/>
      <c r="PTF188" s="984"/>
      <c r="PTG188" s="984"/>
      <c r="PTH188" s="984"/>
      <c r="PTI188" s="984"/>
      <c r="PTJ188" s="984"/>
      <c r="PTK188" s="984"/>
      <c r="PTL188" s="984"/>
      <c r="PTM188" s="984"/>
      <c r="PTN188" s="984"/>
      <c r="PTO188" s="984"/>
      <c r="PTP188" s="984"/>
      <c r="PTQ188" s="984"/>
      <c r="PTR188" s="984"/>
      <c r="PTS188" s="984"/>
      <c r="PTT188" s="984"/>
      <c r="PTU188" s="984"/>
      <c r="PTV188" s="984"/>
      <c r="PTW188" s="984"/>
      <c r="PTX188" s="984"/>
      <c r="PTY188" s="984"/>
      <c r="PTZ188" s="984"/>
      <c r="PUA188" s="984"/>
      <c r="PUB188" s="984"/>
      <c r="PUC188" s="984"/>
      <c r="PUD188" s="984"/>
      <c r="PUE188" s="984"/>
      <c r="PUF188" s="984"/>
      <c r="PUG188" s="984"/>
      <c r="PUH188" s="984"/>
      <c r="PUI188" s="984"/>
      <c r="PUJ188" s="984"/>
      <c r="PUK188" s="984"/>
      <c r="PUL188" s="984"/>
      <c r="PUM188" s="984"/>
      <c r="PUN188" s="984"/>
      <c r="PUO188" s="984"/>
      <c r="PUP188" s="984"/>
      <c r="PUQ188" s="984"/>
      <c r="PUR188" s="984"/>
      <c r="PUS188" s="984"/>
      <c r="PUT188" s="984"/>
      <c r="PUU188" s="984"/>
      <c r="PUV188" s="984"/>
      <c r="PUW188" s="984"/>
      <c r="PUX188" s="984"/>
      <c r="PUY188" s="984"/>
      <c r="PUZ188" s="984"/>
      <c r="PVA188" s="984"/>
      <c r="PVB188" s="984"/>
      <c r="PVC188" s="984"/>
      <c r="PVD188" s="984"/>
      <c r="PVE188" s="984"/>
      <c r="PVF188" s="984"/>
      <c r="PVG188" s="984"/>
      <c r="PVH188" s="984"/>
      <c r="PVI188" s="984"/>
      <c r="PVJ188" s="984"/>
      <c r="PVK188" s="984"/>
      <c r="PVL188" s="984"/>
      <c r="PVM188" s="984"/>
      <c r="PVN188" s="984"/>
      <c r="PVO188" s="984"/>
      <c r="PVP188" s="984"/>
      <c r="PVQ188" s="984"/>
      <c r="PVR188" s="984"/>
      <c r="PVS188" s="984"/>
      <c r="PVT188" s="984"/>
      <c r="PVU188" s="984"/>
      <c r="PVV188" s="984"/>
      <c r="PVW188" s="984"/>
      <c r="PVX188" s="984"/>
      <c r="PVY188" s="984"/>
      <c r="PVZ188" s="984"/>
      <c r="PWA188" s="984"/>
      <c r="PWB188" s="984"/>
      <c r="PWC188" s="984"/>
      <c r="PWD188" s="984"/>
      <c r="PWE188" s="984"/>
      <c r="PWF188" s="984"/>
      <c r="PWG188" s="984"/>
      <c r="PWH188" s="984"/>
      <c r="PWI188" s="984"/>
      <c r="PWJ188" s="984"/>
      <c r="PWK188" s="984"/>
      <c r="PWL188" s="984"/>
      <c r="PWM188" s="984"/>
      <c r="PWN188" s="984"/>
      <c r="PWO188" s="984"/>
      <c r="PWP188" s="984"/>
      <c r="PWQ188" s="984"/>
      <c r="PWR188" s="984"/>
      <c r="PWS188" s="984"/>
      <c r="PWT188" s="984"/>
      <c r="PWU188" s="984"/>
      <c r="PWV188" s="984"/>
      <c r="PWW188" s="984"/>
      <c r="PWX188" s="984"/>
      <c r="PWY188" s="984"/>
      <c r="PWZ188" s="984"/>
      <c r="PXA188" s="984"/>
      <c r="PXB188" s="984"/>
      <c r="PXC188" s="984"/>
      <c r="PXD188" s="984"/>
      <c r="PXE188" s="984"/>
      <c r="PXF188" s="984"/>
      <c r="PXG188" s="984"/>
      <c r="PXH188" s="984"/>
      <c r="PXI188" s="984"/>
      <c r="PXJ188" s="984"/>
      <c r="PXK188" s="984"/>
      <c r="PXL188" s="984"/>
      <c r="PXM188" s="984"/>
      <c r="PXN188" s="984"/>
      <c r="PXO188" s="984"/>
      <c r="PXP188" s="984"/>
      <c r="PXQ188" s="984"/>
      <c r="PXR188" s="984"/>
      <c r="PXS188" s="984"/>
      <c r="PXT188" s="984"/>
      <c r="PXU188" s="984"/>
      <c r="PXV188" s="984"/>
      <c r="PXW188" s="984"/>
      <c r="PXX188" s="984"/>
      <c r="PXY188" s="984"/>
      <c r="PXZ188" s="984"/>
      <c r="PYA188" s="984"/>
      <c r="PYB188" s="984"/>
      <c r="PYC188" s="984"/>
      <c r="PYD188" s="984"/>
      <c r="PYE188" s="984"/>
      <c r="PYF188" s="984"/>
      <c r="PYG188" s="984"/>
      <c r="PYH188" s="984"/>
      <c r="PYI188" s="984"/>
      <c r="PYJ188" s="984"/>
      <c r="PYK188" s="984"/>
      <c r="PYL188" s="984"/>
      <c r="PYM188" s="984"/>
      <c r="PYN188" s="984"/>
      <c r="PYO188" s="984"/>
      <c r="PYP188" s="984"/>
      <c r="PYQ188" s="984"/>
      <c r="PYR188" s="984"/>
      <c r="PYS188" s="984"/>
      <c r="PYT188" s="984"/>
      <c r="PYU188" s="984"/>
      <c r="PYV188" s="984"/>
      <c r="PYW188" s="984"/>
      <c r="PYX188" s="984"/>
      <c r="PYY188" s="984"/>
      <c r="PYZ188" s="984"/>
      <c r="PZA188" s="984"/>
      <c r="PZB188" s="984"/>
      <c r="PZC188" s="984"/>
      <c r="PZD188" s="984"/>
      <c r="PZE188" s="984"/>
      <c r="PZF188" s="984"/>
      <c r="PZG188" s="984"/>
      <c r="PZH188" s="984"/>
      <c r="PZI188" s="984"/>
      <c r="PZJ188" s="984"/>
      <c r="PZK188" s="984"/>
      <c r="PZL188" s="984"/>
      <c r="PZM188" s="984"/>
      <c r="PZN188" s="984"/>
      <c r="PZO188" s="984"/>
      <c r="PZP188" s="984"/>
      <c r="PZQ188" s="984"/>
      <c r="PZR188" s="984"/>
      <c r="PZS188" s="984"/>
      <c r="PZT188" s="984"/>
      <c r="PZU188" s="984"/>
      <c r="PZV188" s="984"/>
      <c r="PZW188" s="984"/>
      <c r="PZX188" s="984"/>
      <c r="PZY188" s="984"/>
      <c r="PZZ188" s="984"/>
      <c r="QAA188" s="984"/>
      <c r="QAB188" s="984"/>
      <c r="QAC188" s="984"/>
      <c r="QAD188" s="984"/>
      <c r="QAE188" s="984"/>
      <c r="QAF188" s="984"/>
      <c r="QAG188" s="984"/>
      <c r="QAH188" s="984"/>
      <c r="QAI188" s="984"/>
      <c r="QAJ188" s="984"/>
      <c r="QAK188" s="984"/>
      <c r="QAL188" s="984"/>
      <c r="QAM188" s="984"/>
      <c r="QAN188" s="984"/>
      <c r="QAO188" s="984"/>
      <c r="QAP188" s="984"/>
      <c r="QAQ188" s="984"/>
      <c r="QAR188" s="984"/>
      <c r="QAS188" s="984"/>
      <c r="QAT188" s="984"/>
      <c r="QAU188" s="984"/>
      <c r="QAV188" s="984"/>
      <c r="QAW188" s="984"/>
      <c r="QAX188" s="984"/>
      <c r="QAY188" s="984"/>
      <c r="QAZ188" s="984"/>
      <c r="QBA188" s="984"/>
      <c r="QBB188" s="984"/>
      <c r="QBC188" s="984"/>
      <c r="QBD188" s="984"/>
      <c r="QBE188" s="984"/>
      <c r="QBF188" s="984"/>
      <c r="QBG188" s="984"/>
      <c r="QBH188" s="984"/>
      <c r="QBI188" s="984"/>
      <c r="QBJ188" s="984"/>
      <c r="QBK188" s="984"/>
      <c r="QBL188" s="984"/>
      <c r="QBM188" s="984"/>
      <c r="QBN188" s="984"/>
      <c r="QBO188" s="984"/>
      <c r="QBP188" s="984"/>
      <c r="QBQ188" s="984"/>
      <c r="QBR188" s="984"/>
      <c r="QBS188" s="984"/>
      <c r="QBT188" s="984"/>
      <c r="QBU188" s="984"/>
      <c r="QBV188" s="984"/>
      <c r="QBW188" s="984"/>
      <c r="QBX188" s="984"/>
      <c r="QBY188" s="984"/>
      <c r="QBZ188" s="984"/>
      <c r="QCA188" s="984"/>
      <c r="QCB188" s="984"/>
      <c r="QCC188" s="984"/>
      <c r="QCD188" s="984"/>
      <c r="QCE188" s="984"/>
      <c r="QCF188" s="984"/>
      <c r="QCG188" s="984"/>
      <c r="QCH188" s="984"/>
      <c r="QCI188" s="984"/>
      <c r="QCJ188" s="984"/>
      <c r="QCK188" s="984"/>
      <c r="QCL188" s="984"/>
      <c r="QCM188" s="984"/>
      <c r="QCN188" s="984"/>
      <c r="QCO188" s="984"/>
      <c r="QCP188" s="984"/>
      <c r="QCQ188" s="984"/>
      <c r="QCR188" s="984"/>
      <c r="QCS188" s="984"/>
      <c r="QCT188" s="984"/>
      <c r="QCU188" s="984"/>
      <c r="QCV188" s="984"/>
      <c r="QCW188" s="984"/>
      <c r="QCX188" s="984"/>
      <c r="QCY188" s="984"/>
      <c r="QCZ188" s="984"/>
      <c r="QDA188" s="984"/>
      <c r="QDB188" s="984"/>
      <c r="QDC188" s="984"/>
      <c r="QDD188" s="984"/>
      <c r="QDE188" s="984"/>
      <c r="QDF188" s="984"/>
      <c r="QDG188" s="984"/>
      <c r="QDH188" s="984"/>
      <c r="QDI188" s="984"/>
      <c r="QDJ188" s="984"/>
      <c r="QDK188" s="984"/>
      <c r="QDL188" s="984"/>
      <c r="QDM188" s="984"/>
      <c r="QDN188" s="984"/>
      <c r="QDO188" s="984"/>
      <c r="QDP188" s="984"/>
      <c r="QDQ188" s="984"/>
      <c r="QDR188" s="984"/>
      <c r="QDS188" s="984"/>
      <c r="QDT188" s="984"/>
      <c r="QDU188" s="984"/>
      <c r="QDV188" s="984"/>
      <c r="QDW188" s="984"/>
      <c r="QDX188" s="984"/>
      <c r="QDY188" s="984"/>
      <c r="QDZ188" s="984"/>
      <c r="QEA188" s="984"/>
      <c r="QEB188" s="984"/>
      <c r="QEC188" s="984"/>
      <c r="QED188" s="984"/>
      <c r="QEE188" s="984"/>
      <c r="QEF188" s="984"/>
      <c r="QEG188" s="984"/>
      <c r="QEH188" s="984"/>
      <c r="QEI188" s="984"/>
      <c r="QEJ188" s="984"/>
      <c r="QEK188" s="984"/>
      <c r="QEL188" s="984"/>
      <c r="QEM188" s="984"/>
      <c r="QEN188" s="984"/>
      <c r="QEO188" s="984"/>
      <c r="QEP188" s="984"/>
      <c r="QEQ188" s="984"/>
      <c r="QER188" s="984"/>
      <c r="QES188" s="984"/>
      <c r="QET188" s="984"/>
      <c r="QEU188" s="984"/>
      <c r="QEV188" s="984"/>
      <c r="QEW188" s="984"/>
      <c r="QEX188" s="984"/>
      <c r="QEY188" s="984"/>
      <c r="QEZ188" s="984"/>
      <c r="QFA188" s="984"/>
      <c r="QFB188" s="984"/>
      <c r="QFC188" s="984"/>
      <c r="QFD188" s="984"/>
      <c r="QFE188" s="984"/>
      <c r="QFF188" s="984"/>
      <c r="QFG188" s="984"/>
      <c r="QFH188" s="984"/>
      <c r="QFI188" s="984"/>
      <c r="QFJ188" s="984"/>
      <c r="QFK188" s="984"/>
      <c r="QFL188" s="984"/>
      <c r="QFM188" s="984"/>
      <c r="QFN188" s="984"/>
      <c r="QFO188" s="984"/>
      <c r="QFP188" s="984"/>
      <c r="QFQ188" s="984"/>
      <c r="QFR188" s="984"/>
      <c r="QFS188" s="984"/>
      <c r="QFT188" s="984"/>
      <c r="QFU188" s="984"/>
      <c r="QFV188" s="984"/>
      <c r="QFW188" s="984"/>
      <c r="QFX188" s="984"/>
      <c r="QFY188" s="984"/>
      <c r="QFZ188" s="984"/>
      <c r="QGA188" s="984"/>
      <c r="QGB188" s="984"/>
      <c r="QGC188" s="984"/>
      <c r="QGD188" s="984"/>
      <c r="QGE188" s="984"/>
      <c r="QGF188" s="984"/>
      <c r="QGG188" s="984"/>
      <c r="QGH188" s="984"/>
      <c r="QGI188" s="984"/>
      <c r="QGJ188" s="984"/>
      <c r="QGK188" s="984"/>
      <c r="QGL188" s="984"/>
      <c r="QGM188" s="984"/>
      <c r="QGN188" s="984"/>
      <c r="QGO188" s="984"/>
      <c r="QGP188" s="984"/>
      <c r="QGQ188" s="984"/>
      <c r="QGR188" s="984"/>
      <c r="QGS188" s="984"/>
      <c r="QGT188" s="984"/>
      <c r="QGU188" s="984"/>
      <c r="QGV188" s="984"/>
      <c r="QGW188" s="984"/>
      <c r="QGX188" s="984"/>
      <c r="QGY188" s="984"/>
      <c r="QGZ188" s="984"/>
      <c r="QHA188" s="984"/>
      <c r="QHB188" s="984"/>
      <c r="QHC188" s="984"/>
      <c r="QHD188" s="984"/>
      <c r="QHE188" s="984"/>
      <c r="QHF188" s="984"/>
      <c r="QHG188" s="984"/>
      <c r="QHH188" s="984"/>
      <c r="QHI188" s="984"/>
      <c r="QHJ188" s="984"/>
      <c r="QHK188" s="984"/>
      <c r="QHL188" s="984"/>
      <c r="QHM188" s="984"/>
      <c r="QHN188" s="984"/>
      <c r="QHO188" s="984"/>
      <c r="QHP188" s="984"/>
      <c r="QHQ188" s="984"/>
      <c r="QHR188" s="984"/>
      <c r="QHS188" s="984"/>
      <c r="QHT188" s="984"/>
      <c r="QHU188" s="984"/>
      <c r="QHV188" s="984"/>
      <c r="QHW188" s="984"/>
      <c r="QHX188" s="984"/>
      <c r="QHY188" s="984"/>
      <c r="QHZ188" s="984"/>
      <c r="QIA188" s="984"/>
      <c r="QIB188" s="984"/>
      <c r="QIC188" s="984"/>
      <c r="QID188" s="984"/>
      <c r="QIE188" s="984"/>
      <c r="QIF188" s="984"/>
      <c r="QIG188" s="984"/>
      <c r="QIH188" s="984"/>
      <c r="QII188" s="984"/>
      <c r="QIJ188" s="984"/>
      <c r="QIK188" s="984"/>
      <c r="QIL188" s="984"/>
      <c r="QIM188" s="984"/>
      <c r="QIN188" s="984"/>
      <c r="QIO188" s="984"/>
      <c r="QIP188" s="984"/>
      <c r="QIQ188" s="984"/>
      <c r="QIR188" s="984"/>
      <c r="QIS188" s="984"/>
      <c r="QIT188" s="984"/>
      <c r="QIU188" s="984"/>
      <c r="QIV188" s="984"/>
      <c r="QIW188" s="984"/>
      <c r="QIX188" s="984"/>
      <c r="QIY188" s="984"/>
      <c r="QIZ188" s="984"/>
      <c r="QJA188" s="984"/>
      <c r="QJB188" s="984"/>
      <c r="QJC188" s="984"/>
      <c r="QJD188" s="984"/>
      <c r="QJE188" s="984"/>
      <c r="QJF188" s="984"/>
      <c r="QJG188" s="984"/>
      <c r="QJH188" s="984"/>
      <c r="QJI188" s="984"/>
      <c r="QJJ188" s="984"/>
      <c r="QJK188" s="984"/>
      <c r="QJL188" s="984"/>
      <c r="QJM188" s="984"/>
      <c r="QJN188" s="984"/>
      <c r="QJO188" s="984"/>
      <c r="QJP188" s="984"/>
      <c r="QJQ188" s="984"/>
      <c r="QJR188" s="984"/>
      <c r="QJS188" s="984"/>
      <c r="QJT188" s="984"/>
      <c r="QJU188" s="984"/>
      <c r="QJV188" s="984"/>
      <c r="QJW188" s="984"/>
      <c r="QJX188" s="984"/>
      <c r="QJY188" s="984"/>
      <c r="QJZ188" s="984"/>
      <c r="QKA188" s="984"/>
      <c r="QKB188" s="984"/>
      <c r="QKC188" s="984"/>
      <c r="QKD188" s="984"/>
      <c r="QKE188" s="984"/>
      <c r="QKF188" s="984"/>
      <c r="QKG188" s="984"/>
      <c r="QKH188" s="984"/>
      <c r="QKI188" s="984"/>
      <c r="QKJ188" s="984"/>
      <c r="QKK188" s="984"/>
      <c r="QKL188" s="984"/>
      <c r="QKM188" s="984"/>
      <c r="QKN188" s="984"/>
      <c r="QKO188" s="984"/>
      <c r="QKP188" s="984"/>
      <c r="QKQ188" s="984"/>
      <c r="QKR188" s="984"/>
      <c r="QKS188" s="984"/>
      <c r="QKT188" s="984"/>
      <c r="QKU188" s="984"/>
      <c r="QKV188" s="984"/>
      <c r="QKW188" s="984"/>
      <c r="QKX188" s="984"/>
      <c r="QKY188" s="984"/>
      <c r="QKZ188" s="984"/>
      <c r="QLA188" s="984"/>
      <c r="QLB188" s="984"/>
      <c r="QLC188" s="984"/>
      <c r="QLD188" s="984"/>
      <c r="QLE188" s="984"/>
      <c r="QLF188" s="984"/>
      <c r="QLG188" s="984"/>
      <c r="QLH188" s="984"/>
      <c r="QLI188" s="984"/>
      <c r="QLJ188" s="984"/>
      <c r="QLK188" s="984"/>
      <c r="QLL188" s="984"/>
      <c r="QLM188" s="984"/>
      <c r="QLN188" s="984"/>
      <c r="QLO188" s="984"/>
      <c r="QLP188" s="984"/>
      <c r="QLQ188" s="984"/>
      <c r="QLR188" s="984"/>
      <c r="QLS188" s="984"/>
      <c r="QLT188" s="984"/>
      <c r="QLU188" s="984"/>
      <c r="QLV188" s="984"/>
      <c r="QLW188" s="984"/>
      <c r="QLX188" s="984"/>
      <c r="QLY188" s="984"/>
      <c r="QLZ188" s="984"/>
      <c r="QMA188" s="984"/>
      <c r="QMB188" s="984"/>
      <c r="QMC188" s="984"/>
      <c r="QMD188" s="984"/>
      <c r="QME188" s="984"/>
      <c r="QMF188" s="984"/>
      <c r="QMG188" s="984"/>
      <c r="QMH188" s="984"/>
      <c r="QMI188" s="984"/>
      <c r="QMJ188" s="984"/>
      <c r="QMK188" s="984"/>
      <c r="QML188" s="984"/>
      <c r="QMM188" s="984"/>
      <c r="QMN188" s="984"/>
      <c r="QMO188" s="984"/>
      <c r="QMP188" s="984"/>
      <c r="QMQ188" s="984"/>
      <c r="QMR188" s="984"/>
      <c r="QMS188" s="984"/>
      <c r="QMT188" s="984"/>
      <c r="QMU188" s="984"/>
      <c r="QMV188" s="984"/>
      <c r="QMW188" s="984"/>
      <c r="QMX188" s="984"/>
      <c r="QMY188" s="984"/>
      <c r="QMZ188" s="984"/>
      <c r="QNA188" s="984"/>
      <c r="QNB188" s="984"/>
      <c r="QNC188" s="984"/>
      <c r="QND188" s="984"/>
      <c r="QNE188" s="984"/>
      <c r="QNF188" s="984"/>
      <c r="QNG188" s="984"/>
      <c r="QNH188" s="984"/>
      <c r="QNI188" s="984"/>
      <c r="QNJ188" s="984"/>
      <c r="QNK188" s="984"/>
      <c r="QNL188" s="984"/>
      <c r="QNM188" s="984"/>
      <c r="QNN188" s="984"/>
      <c r="QNO188" s="984"/>
      <c r="QNP188" s="984"/>
      <c r="QNQ188" s="984"/>
      <c r="QNR188" s="984"/>
      <c r="QNS188" s="984"/>
      <c r="QNT188" s="984"/>
      <c r="QNU188" s="984"/>
      <c r="QNV188" s="984"/>
      <c r="QNW188" s="984"/>
      <c r="QNX188" s="984"/>
      <c r="QNY188" s="984"/>
      <c r="QNZ188" s="984"/>
      <c r="QOA188" s="984"/>
      <c r="QOB188" s="984"/>
      <c r="QOC188" s="984"/>
      <c r="QOD188" s="984"/>
      <c r="QOE188" s="984"/>
      <c r="QOF188" s="984"/>
      <c r="QOG188" s="984"/>
      <c r="QOH188" s="984"/>
      <c r="QOI188" s="984"/>
      <c r="QOJ188" s="984"/>
      <c r="QOK188" s="984"/>
      <c r="QOL188" s="984"/>
      <c r="QOM188" s="984"/>
      <c r="QON188" s="984"/>
      <c r="QOO188" s="984"/>
      <c r="QOP188" s="984"/>
      <c r="QOQ188" s="984"/>
      <c r="QOR188" s="984"/>
      <c r="QOS188" s="984"/>
      <c r="QOT188" s="984"/>
      <c r="QOU188" s="984"/>
      <c r="QOV188" s="984"/>
      <c r="QOW188" s="984"/>
      <c r="QOX188" s="984"/>
      <c r="QOY188" s="984"/>
      <c r="QOZ188" s="984"/>
      <c r="QPA188" s="984"/>
      <c r="QPB188" s="984"/>
      <c r="QPC188" s="984"/>
      <c r="QPD188" s="984"/>
      <c r="QPE188" s="984"/>
      <c r="QPF188" s="984"/>
      <c r="QPG188" s="984"/>
      <c r="QPH188" s="984"/>
      <c r="QPI188" s="984"/>
      <c r="QPJ188" s="984"/>
      <c r="QPK188" s="984"/>
      <c r="QPL188" s="984"/>
      <c r="QPM188" s="984"/>
      <c r="QPN188" s="984"/>
      <c r="QPO188" s="984"/>
      <c r="QPP188" s="984"/>
      <c r="QPQ188" s="984"/>
      <c r="QPR188" s="984"/>
      <c r="QPS188" s="984"/>
      <c r="QPT188" s="984"/>
      <c r="QPU188" s="984"/>
      <c r="QPV188" s="984"/>
      <c r="QPW188" s="984"/>
      <c r="QPX188" s="984"/>
      <c r="QPY188" s="984"/>
      <c r="QPZ188" s="984"/>
      <c r="QQA188" s="984"/>
      <c r="QQB188" s="984"/>
      <c r="QQC188" s="984"/>
      <c r="QQD188" s="984"/>
      <c r="QQE188" s="984"/>
      <c r="QQF188" s="984"/>
      <c r="QQG188" s="984"/>
      <c r="QQH188" s="984"/>
      <c r="QQI188" s="984"/>
      <c r="QQJ188" s="984"/>
      <c r="QQK188" s="984"/>
      <c r="QQL188" s="984"/>
      <c r="QQM188" s="984"/>
      <c r="QQN188" s="984"/>
      <c r="QQO188" s="984"/>
      <c r="QQP188" s="984"/>
      <c r="QQQ188" s="984"/>
      <c r="QQR188" s="984"/>
      <c r="QQS188" s="984"/>
      <c r="QQT188" s="984"/>
      <c r="QQU188" s="984"/>
      <c r="QQV188" s="984"/>
      <c r="QQW188" s="984"/>
      <c r="QQX188" s="984"/>
      <c r="QQY188" s="984"/>
      <c r="QQZ188" s="984"/>
      <c r="QRA188" s="984"/>
      <c r="QRB188" s="984"/>
      <c r="QRC188" s="984"/>
      <c r="QRD188" s="984"/>
      <c r="QRE188" s="984"/>
      <c r="QRF188" s="984"/>
      <c r="QRG188" s="984"/>
      <c r="QRH188" s="984"/>
      <c r="QRI188" s="984"/>
      <c r="QRJ188" s="984"/>
      <c r="QRK188" s="984"/>
      <c r="QRL188" s="984"/>
      <c r="QRM188" s="984"/>
      <c r="QRN188" s="984"/>
      <c r="QRO188" s="984"/>
      <c r="QRP188" s="984"/>
      <c r="QRQ188" s="984"/>
      <c r="QRR188" s="984"/>
      <c r="QRS188" s="984"/>
      <c r="QRT188" s="984"/>
      <c r="QRU188" s="984"/>
      <c r="QRV188" s="984"/>
      <c r="QRW188" s="984"/>
      <c r="QRX188" s="984"/>
      <c r="QRY188" s="984"/>
      <c r="QRZ188" s="984"/>
      <c r="QSA188" s="984"/>
      <c r="QSB188" s="984"/>
      <c r="QSC188" s="984"/>
      <c r="QSD188" s="984"/>
      <c r="QSE188" s="984"/>
      <c r="QSF188" s="984"/>
      <c r="QSG188" s="984"/>
      <c r="QSH188" s="984"/>
      <c r="QSI188" s="984"/>
      <c r="QSJ188" s="984"/>
      <c r="QSK188" s="984"/>
      <c r="QSL188" s="984"/>
      <c r="QSM188" s="984"/>
      <c r="QSN188" s="984"/>
      <c r="QSO188" s="984"/>
      <c r="QSP188" s="984"/>
      <c r="QSQ188" s="984"/>
      <c r="QSR188" s="984"/>
      <c r="QSS188" s="984"/>
      <c r="QST188" s="984"/>
      <c r="QSU188" s="984"/>
      <c r="QSV188" s="984"/>
      <c r="QSW188" s="984"/>
      <c r="QSX188" s="984"/>
      <c r="QSY188" s="984"/>
      <c r="QSZ188" s="984"/>
      <c r="QTA188" s="984"/>
      <c r="QTB188" s="984"/>
      <c r="QTC188" s="984"/>
      <c r="QTD188" s="984"/>
      <c r="QTE188" s="984"/>
      <c r="QTF188" s="984"/>
      <c r="QTG188" s="984"/>
      <c r="QTH188" s="984"/>
      <c r="QTI188" s="984"/>
      <c r="QTJ188" s="984"/>
      <c r="QTK188" s="984"/>
      <c r="QTL188" s="984"/>
      <c r="QTM188" s="984"/>
      <c r="QTN188" s="984"/>
      <c r="QTO188" s="984"/>
      <c r="QTP188" s="984"/>
      <c r="QTQ188" s="984"/>
      <c r="QTR188" s="984"/>
      <c r="QTS188" s="984"/>
      <c r="QTT188" s="984"/>
      <c r="QTU188" s="984"/>
      <c r="QTV188" s="984"/>
      <c r="QTW188" s="984"/>
      <c r="QTX188" s="984"/>
      <c r="QTY188" s="984"/>
      <c r="QTZ188" s="984"/>
      <c r="QUA188" s="984"/>
      <c r="QUB188" s="984"/>
      <c r="QUC188" s="984"/>
      <c r="QUD188" s="984"/>
      <c r="QUE188" s="984"/>
      <c r="QUF188" s="984"/>
      <c r="QUG188" s="984"/>
      <c r="QUH188" s="984"/>
      <c r="QUI188" s="984"/>
      <c r="QUJ188" s="984"/>
      <c r="QUK188" s="984"/>
      <c r="QUL188" s="984"/>
      <c r="QUM188" s="984"/>
      <c r="QUN188" s="984"/>
      <c r="QUO188" s="984"/>
      <c r="QUP188" s="984"/>
      <c r="QUQ188" s="984"/>
      <c r="QUR188" s="984"/>
      <c r="QUS188" s="984"/>
      <c r="QUT188" s="984"/>
      <c r="QUU188" s="984"/>
      <c r="QUV188" s="984"/>
      <c r="QUW188" s="984"/>
      <c r="QUX188" s="984"/>
      <c r="QUY188" s="984"/>
      <c r="QUZ188" s="984"/>
      <c r="QVA188" s="984"/>
      <c r="QVB188" s="984"/>
      <c r="QVC188" s="984"/>
      <c r="QVD188" s="984"/>
      <c r="QVE188" s="984"/>
      <c r="QVF188" s="984"/>
      <c r="QVG188" s="984"/>
      <c r="QVH188" s="984"/>
      <c r="QVI188" s="984"/>
      <c r="QVJ188" s="984"/>
      <c r="QVK188" s="984"/>
      <c r="QVL188" s="984"/>
      <c r="QVM188" s="984"/>
      <c r="QVN188" s="984"/>
      <c r="QVO188" s="984"/>
      <c r="QVP188" s="984"/>
      <c r="QVQ188" s="984"/>
      <c r="QVR188" s="984"/>
      <c r="QVS188" s="984"/>
      <c r="QVT188" s="984"/>
      <c r="QVU188" s="984"/>
      <c r="QVV188" s="984"/>
      <c r="QVW188" s="984"/>
      <c r="QVX188" s="984"/>
      <c r="QVY188" s="984"/>
      <c r="QVZ188" s="984"/>
      <c r="QWA188" s="984"/>
      <c r="QWB188" s="984"/>
      <c r="QWC188" s="984"/>
      <c r="QWD188" s="984"/>
      <c r="QWE188" s="984"/>
      <c r="QWF188" s="984"/>
      <c r="QWG188" s="984"/>
      <c r="QWH188" s="984"/>
      <c r="QWI188" s="984"/>
      <c r="QWJ188" s="984"/>
      <c r="QWK188" s="984"/>
      <c r="QWL188" s="984"/>
      <c r="QWM188" s="984"/>
      <c r="QWN188" s="984"/>
      <c r="QWO188" s="984"/>
      <c r="QWP188" s="984"/>
      <c r="QWQ188" s="984"/>
      <c r="QWR188" s="984"/>
      <c r="QWS188" s="984"/>
      <c r="QWT188" s="984"/>
      <c r="QWU188" s="984"/>
      <c r="QWV188" s="984"/>
      <c r="QWW188" s="984"/>
      <c r="QWX188" s="984"/>
      <c r="QWY188" s="984"/>
      <c r="QWZ188" s="984"/>
      <c r="QXA188" s="984"/>
      <c r="QXB188" s="984"/>
      <c r="QXC188" s="984"/>
      <c r="QXD188" s="984"/>
      <c r="QXE188" s="984"/>
      <c r="QXF188" s="984"/>
      <c r="QXG188" s="984"/>
      <c r="QXH188" s="984"/>
      <c r="QXI188" s="984"/>
      <c r="QXJ188" s="984"/>
      <c r="QXK188" s="984"/>
      <c r="QXL188" s="984"/>
      <c r="QXM188" s="984"/>
      <c r="QXN188" s="984"/>
      <c r="QXO188" s="984"/>
      <c r="QXP188" s="984"/>
      <c r="QXQ188" s="984"/>
      <c r="QXR188" s="984"/>
      <c r="QXS188" s="984"/>
      <c r="QXT188" s="984"/>
      <c r="QXU188" s="984"/>
      <c r="QXV188" s="984"/>
      <c r="QXW188" s="984"/>
      <c r="QXX188" s="984"/>
      <c r="QXY188" s="984"/>
      <c r="QXZ188" s="984"/>
      <c r="QYA188" s="984"/>
      <c r="QYB188" s="984"/>
      <c r="QYC188" s="984"/>
      <c r="QYD188" s="984"/>
      <c r="QYE188" s="984"/>
      <c r="QYF188" s="984"/>
      <c r="QYG188" s="984"/>
      <c r="QYH188" s="984"/>
      <c r="QYI188" s="984"/>
      <c r="QYJ188" s="984"/>
      <c r="QYK188" s="984"/>
      <c r="QYL188" s="984"/>
      <c r="QYM188" s="984"/>
      <c r="QYN188" s="984"/>
      <c r="QYO188" s="984"/>
      <c r="QYP188" s="984"/>
      <c r="QYQ188" s="984"/>
      <c r="QYR188" s="984"/>
      <c r="QYS188" s="984"/>
      <c r="QYT188" s="984"/>
      <c r="QYU188" s="984"/>
      <c r="QYV188" s="984"/>
      <c r="QYW188" s="984"/>
      <c r="QYX188" s="984"/>
      <c r="QYY188" s="984"/>
      <c r="QYZ188" s="984"/>
      <c r="QZA188" s="984"/>
      <c r="QZB188" s="984"/>
      <c r="QZC188" s="984"/>
      <c r="QZD188" s="984"/>
      <c r="QZE188" s="984"/>
      <c r="QZF188" s="984"/>
      <c r="QZG188" s="984"/>
      <c r="QZH188" s="984"/>
      <c r="QZI188" s="984"/>
      <c r="QZJ188" s="984"/>
      <c r="QZK188" s="984"/>
      <c r="QZL188" s="984"/>
      <c r="QZM188" s="984"/>
      <c r="QZN188" s="984"/>
      <c r="QZO188" s="984"/>
      <c r="QZP188" s="984"/>
      <c r="QZQ188" s="984"/>
      <c r="QZR188" s="984"/>
      <c r="QZS188" s="984"/>
      <c r="QZT188" s="984"/>
      <c r="QZU188" s="984"/>
      <c r="QZV188" s="984"/>
      <c r="QZW188" s="984"/>
      <c r="QZX188" s="984"/>
      <c r="QZY188" s="984"/>
      <c r="QZZ188" s="984"/>
      <c r="RAA188" s="984"/>
      <c r="RAB188" s="984"/>
      <c r="RAC188" s="984"/>
      <c r="RAD188" s="984"/>
      <c r="RAE188" s="984"/>
      <c r="RAF188" s="984"/>
      <c r="RAG188" s="984"/>
      <c r="RAH188" s="984"/>
      <c r="RAI188" s="984"/>
      <c r="RAJ188" s="984"/>
      <c r="RAK188" s="984"/>
      <c r="RAL188" s="984"/>
      <c r="RAM188" s="984"/>
      <c r="RAN188" s="984"/>
      <c r="RAO188" s="984"/>
      <c r="RAP188" s="984"/>
      <c r="RAQ188" s="984"/>
      <c r="RAR188" s="984"/>
      <c r="RAS188" s="984"/>
      <c r="RAT188" s="984"/>
      <c r="RAU188" s="984"/>
      <c r="RAV188" s="984"/>
      <c r="RAW188" s="984"/>
      <c r="RAX188" s="984"/>
      <c r="RAY188" s="984"/>
      <c r="RAZ188" s="984"/>
      <c r="RBA188" s="984"/>
      <c r="RBB188" s="984"/>
      <c r="RBC188" s="984"/>
      <c r="RBD188" s="984"/>
      <c r="RBE188" s="984"/>
      <c r="RBF188" s="984"/>
      <c r="RBG188" s="984"/>
      <c r="RBH188" s="984"/>
      <c r="RBI188" s="984"/>
      <c r="RBJ188" s="984"/>
      <c r="RBK188" s="984"/>
      <c r="RBL188" s="984"/>
      <c r="RBM188" s="984"/>
      <c r="RBN188" s="984"/>
      <c r="RBO188" s="984"/>
      <c r="RBP188" s="984"/>
      <c r="RBQ188" s="984"/>
      <c r="RBR188" s="984"/>
      <c r="RBS188" s="984"/>
      <c r="RBT188" s="984"/>
      <c r="RBU188" s="984"/>
      <c r="RBV188" s="984"/>
      <c r="RBW188" s="984"/>
      <c r="RBX188" s="984"/>
      <c r="RBY188" s="984"/>
      <c r="RBZ188" s="984"/>
      <c r="RCA188" s="984"/>
      <c r="RCB188" s="984"/>
      <c r="RCC188" s="984"/>
      <c r="RCD188" s="984"/>
      <c r="RCE188" s="984"/>
      <c r="RCF188" s="984"/>
      <c r="RCG188" s="984"/>
      <c r="RCH188" s="984"/>
      <c r="RCI188" s="984"/>
      <c r="RCJ188" s="984"/>
      <c r="RCK188" s="984"/>
      <c r="RCL188" s="984"/>
      <c r="RCM188" s="984"/>
      <c r="RCN188" s="984"/>
      <c r="RCO188" s="984"/>
      <c r="RCP188" s="984"/>
      <c r="RCQ188" s="984"/>
      <c r="RCR188" s="984"/>
      <c r="RCS188" s="984"/>
      <c r="RCT188" s="984"/>
      <c r="RCU188" s="984"/>
      <c r="RCV188" s="984"/>
      <c r="RCW188" s="984"/>
      <c r="RCX188" s="984"/>
      <c r="RCY188" s="984"/>
      <c r="RCZ188" s="984"/>
      <c r="RDA188" s="984"/>
      <c r="RDB188" s="984"/>
      <c r="RDC188" s="984"/>
      <c r="RDD188" s="984"/>
      <c r="RDE188" s="984"/>
      <c r="RDF188" s="984"/>
      <c r="RDG188" s="984"/>
      <c r="RDH188" s="984"/>
      <c r="RDI188" s="984"/>
      <c r="RDJ188" s="984"/>
      <c r="RDK188" s="984"/>
      <c r="RDL188" s="984"/>
      <c r="RDM188" s="984"/>
      <c r="RDN188" s="984"/>
      <c r="RDO188" s="984"/>
      <c r="RDP188" s="984"/>
      <c r="RDQ188" s="984"/>
      <c r="RDR188" s="984"/>
      <c r="RDS188" s="984"/>
      <c r="RDT188" s="984"/>
      <c r="RDU188" s="984"/>
      <c r="RDV188" s="984"/>
      <c r="RDW188" s="984"/>
      <c r="RDX188" s="984"/>
      <c r="RDY188" s="984"/>
      <c r="RDZ188" s="984"/>
      <c r="REA188" s="984"/>
      <c r="REB188" s="984"/>
      <c r="REC188" s="984"/>
      <c r="RED188" s="984"/>
      <c r="REE188" s="984"/>
      <c r="REF188" s="984"/>
      <c r="REG188" s="984"/>
      <c r="REH188" s="984"/>
      <c r="REI188" s="984"/>
      <c r="REJ188" s="984"/>
      <c r="REK188" s="984"/>
      <c r="REL188" s="984"/>
      <c r="REM188" s="984"/>
      <c r="REN188" s="984"/>
      <c r="REO188" s="984"/>
      <c r="REP188" s="984"/>
      <c r="REQ188" s="984"/>
      <c r="RER188" s="984"/>
      <c r="RES188" s="984"/>
      <c r="RET188" s="984"/>
      <c r="REU188" s="984"/>
      <c r="REV188" s="984"/>
      <c r="REW188" s="984"/>
      <c r="REX188" s="984"/>
      <c r="REY188" s="984"/>
      <c r="REZ188" s="984"/>
      <c r="RFA188" s="984"/>
      <c r="RFB188" s="984"/>
      <c r="RFC188" s="984"/>
      <c r="RFD188" s="984"/>
      <c r="RFE188" s="984"/>
      <c r="RFF188" s="984"/>
      <c r="RFG188" s="984"/>
      <c r="RFH188" s="984"/>
      <c r="RFI188" s="984"/>
      <c r="RFJ188" s="984"/>
      <c r="RFK188" s="984"/>
      <c r="RFL188" s="984"/>
      <c r="RFM188" s="984"/>
      <c r="RFN188" s="984"/>
      <c r="RFO188" s="984"/>
      <c r="RFP188" s="984"/>
      <c r="RFQ188" s="984"/>
      <c r="RFR188" s="984"/>
      <c r="RFS188" s="984"/>
      <c r="RFT188" s="984"/>
      <c r="RFU188" s="984"/>
      <c r="RFV188" s="984"/>
      <c r="RFW188" s="984"/>
      <c r="RFX188" s="984"/>
      <c r="RFY188" s="984"/>
      <c r="RFZ188" s="984"/>
      <c r="RGA188" s="984"/>
      <c r="RGB188" s="984"/>
      <c r="RGC188" s="984"/>
      <c r="RGD188" s="984"/>
      <c r="RGE188" s="984"/>
      <c r="RGF188" s="984"/>
      <c r="RGG188" s="984"/>
      <c r="RGH188" s="984"/>
      <c r="RGI188" s="984"/>
      <c r="RGJ188" s="984"/>
      <c r="RGK188" s="984"/>
      <c r="RGL188" s="984"/>
      <c r="RGM188" s="984"/>
      <c r="RGN188" s="984"/>
      <c r="RGO188" s="984"/>
      <c r="RGP188" s="984"/>
      <c r="RGQ188" s="984"/>
      <c r="RGR188" s="984"/>
      <c r="RGS188" s="984"/>
      <c r="RGT188" s="984"/>
      <c r="RGU188" s="984"/>
      <c r="RGV188" s="984"/>
      <c r="RGW188" s="984"/>
      <c r="RGX188" s="984"/>
      <c r="RGY188" s="984"/>
      <c r="RGZ188" s="984"/>
      <c r="RHA188" s="984"/>
      <c r="RHB188" s="984"/>
      <c r="RHC188" s="984"/>
      <c r="RHD188" s="984"/>
      <c r="RHE188" s="984"/>
      <c r="RHF188" s="984"/>
      <c r="RHG188" s="984"/>
      <c r="RHH188" s="984"/>
      <c r="RHI188" s="984"/>
      <c r="RHJ188" s="984"/>
      <c r="RHK188" s="984"/>
      <c r="RHL188" s="984"/>
      <c r="RHM188" s="984"/>
      <c r="RHN188" s="984"/>
      <c r="RHO188" s="984"/>
      <c r="RHP188" s="984"/>
      <c r="RHQ188" s="984"/>
      <c r="RHR188" s="984"/>
      <c r="RHS188" s="984"/>
      <c r="RHT188" s="984"/>
      <c r="RHU188" s="984"/>
      <c r="RHV188" s="984"/>
      <c r="RHW188" s="984"/>
      <c r="RHX188" s="984"/>
      <c r="RHY188" s="984"/>
      <c r="RHZ188" s="984"/>
      <c r="RIA188" s="984"/>
      <c r="RIB188" s="984"/>
      <c r="RIC188" s="984"/>
      <c r="RID188" s="984"/>
      <c r="RIE188" s="984"/>
      <c r="RIF188" s="984"/>
      <c r="RIG188" s="984"/>
      <c r="RIH188" s="984"/>
      <c r="RII188" s="984"/>
      <c r="RIJ188" s="984"/>
      <c r="RIK188" s="984"/>
      <c r="RIL188" s="984"/>
      <c r="RIM188" s="984"/>
      <c r="RIN188" s="984"/>
      <c r="RIO188" s="984"/>
      <c r="RIP188" s="984"/>
      <c r="RIQ188" s="984"/>
      <c r="RIR188" s="984"/>
      <c r="RIS188" s="984"/>
      <c r="RIT188" s="984"/>
      <c r="RIU188" s="984"/>
      <c r="RIV188" s="984"/>
      <c r="RIW188" s="984"/>
      <c r="RIX188" s="984"/>
      <c r="RIY188" s="984"/>
      <c r="RIZ188" s="984"/>
      <c r="RJA188" s="984"/>
      <c r="RJB188" s="984"/>
      <c r="RJC188" s="984"/>
      <c r="RJD188" s="984"/>
      <c r="RJE188" s="984"/>
      <c r="RJF188" s="984"/>
      <c r="RJG188" s="984"/>
      <c r="RJH188" s="984"/>
      <c r="RJI188" s="984"/>
      <c r="RJJ188" s="984"/>
      <c r="RJK188" s="984"/>
      <c r="RJL188" s="984"/>
      <c r="RJM188" s="984"/>
      <c r="RJN188" s="984"/>
      <c r="RJO188" s="984"/>
      <c r="RJP188" s="984"/>
      <c r="RJQ188" s="984"/>
      <c r="RJR188" s="984"/>
      <c r="RJS188" s="984"/>
      <c r="RJT188" s="984"/>
      <c r="RJU188" s="984"/>
      <c r="RJV188" s="984"/>
      <c r="RJW188" s="984"/>
      <c r="RJX188" s="984"/>
      <c r="RJY188" s="984"/>
      <c r="RJZ188" s="984"/>
      <c r="RKA188" s="984"/>
      <c r="RKB188" s="984"/>
      <c r="RKC188" s="984"/>
      <c r="RKD188" s="984"/>
      <c r="RKE188" s="984"/>
      <c r="RKF188" s="984"/>
      <c r="RKG188" s="984"/>
      <c r="RKH188" s="984"/>
      <c r="RKI188" s="984"/>
      <c r="RKJ188" s="984"/>
      <c r="RKK188" s="984"/>
      <c r="RKL188" s="984"/>
      <c r="RKM188" s="984"/>
      <c r="RKN188" s="984"/>
      <c r="RKO188" s="984"/>
      <c r="RKP188" s="984"/>
      <c r="RKQ188" s="984"/>
      <c r="RKR188" s="984"/>
      <c r="RKS188" s="984"/>
      <c r="RKT188" s="984"/>
      <c r="RKU188" s="984"/>
      <c r="RKV188" s="984"/>
      <c r="RKW188" s="984"/>
      <c r="RKX188" s="984"/>
      <c r="RKY188" s="984"/>
      <c r="RKZ188" s="984"/>
      <c r="RLA188" s="984"/>
      <c r="RLB188" s="984"/>
      <c r="RLC188" s="984"/>
      <c r="RLD188" s="984"/>
      <c r="RLE188" s="984"/>
      <c r="RLF188" s="984"/>
      <c r="RLG188" s="984"/>
      <c r="RLH188" s="984"/>
      <c r="RLI188" s="984"/>
      <c r="RLJ188" s="984"/>
      <c r="RLK188" s="984"/>
      <c r="RLL188" s="984"/>
      <c r="RLM188" s="984"/>
      <c r="RLN188" s="984"/>
      <c r="RLO188" s="984"/>
      <c r="RLP188" s="984"/>
      <c r="RLQ188" s="984"/>
      <c r="RLR188" s="984"/>
      <c r="RLS188" s="984"/>
      <c r="RLT188" s="984"/>
      <c r="RLU188" s="984"/>
      <c r="RLV188" s="984"/>
      <c r="RLW188" s="984"/>
      <c r="RLX188" s="984"/>
      <c r="RLY188" s="984"/>
      <c r="RLZ188" s="984"/>
      <c r="RMA188" s="984"/>
      <c r="RMB188" s="984"/>
      <c r="RMC188" s="984"/>
      <c r="RMD188" s="984"/>
      <c r="RME188" s="984"/>
      <c r="RMF188" s="984"/>
      <c r="RMG188" s="984"/>
      <c r="RMH188" s="984"/>
      <c r="RMI188" s="984"/>
      <c r="RMJ188" s="984"/>
      <c r="RMK188" s="984"/>
      <c r="RML188" s="984"/>
      <c r="RMM188" s="984"/>
      <c r="RMN188" s="984"/>
      <c r="RMO188" s="984"/>
      <c r="RMP188" s="984"/>
      <c r="RMQ188" s="984"/>
      <c r="RMR188" s="984"/>
      <c r="RMS188" s="984"/>
      <c r="RMT188" s="984"/>
      <c r="RMU188" s="984"/>
      <c r="RMV188" s="984"/>
      <c r="RMW188" s="984"/>
      <c r="RMX188" s="984"/>
      <c r="RMY188" s="984"/>
      <c r="RMZ188" s="984"/>
      <c r="RNA188" s="984"/>
      <c r="RNB188" s="984"/>
      <c r="RNC188" s="984"/>
      <c r="RND188" s="984"/>
      <c r="RNE188" s="984"/>
      <c r="RNF188" s="984"/>
      <c r="RNG188" s="984"/>
      <c r="RNH188" s="984"/>
      <c r="RNI188" s="984"/>
      <c r="RNJ188" s="984"/>
      <c r="RNK188" s="984"/>
      <c r="RNL188" s="984"/>
      <c r="RNM188" s="984"/>
      <c r="RNN188" s="984"/>
      <c r="RNO188" s="984"/>
      <c r="RNP188" s="984"/>
      <c r="RNQ188" s="984"/>
      <c r="RNR188" s="984"/>
      <c r="RNS188" s="984"/>
      <c r="RNT188" s="984"/>
      <c r="RNU188" s="984"/>
      <c r="RNV188" s="984"/>
      <c r="RNW188" s="984"/>
      <c r="RNX188" s="984"/>
      <c r="RNY188" s="984"/>
      <c r="RNZ188" s="984"/>
      <c r="ROA188" s="984"/>
      <c r="ROB188" s="984"/>
      <c r="ROC188" s="984"/>
      <c r="ROD188" s="984"/>
      <c r="ROE188" s="984"/>
      <c r="ROF188" s="984"/>
      <c r="ROG188" s="984"/>
      <c r="ROH188" s="984"/>
      <c r="ROI188" s="984"/>
      <c r="ROJ188" s="984"/>
      <c r="ROK188" s="984"/>
      <c r="ROL188" s="984"/>
      <c r="ROM188" s="984"/>
      <c r="RON188" s="984"/>
      <c r="ROO188" s="984"/>
      <c r="ROP188" s="984"/>
      <c r="ROQ188" s="984"/>
      <c r="ROR188" s="984"/>
      <c r="ROS188" s="984"/>
      <c r="ROT188" s="984"/>
      <c r="ROU188" s="984"/>
      <c r="ROV188" s="984"/>
      <c r="ROW188" s="984"/>
      <c r="ROX188" s="984"/>
      <c r="ROY188" s="984"/>
      <c r="ROZ188" s="984"/>
      <c r="RPA188" s="984"/>
      <c r="RPB188" s="984"/>
      <c r="RPC188" s="984"/>
      <c r="RPD188" s="984"/>
      <c r="RPE188" s="984"/>
      <c r="RPF188" s="984"/>
      <c r="RPG188" s="984"/>
      <c r="RPH188" s="984"/>
      <c r="RPI188" s="984"/>
      <c r="RPJ188" s="984"/>
      <c r="RPK188" s="984"/>
      <c r="RPL188" s="984"/>
      <c r="RPM188" s="984"/>
      <c r="RPN188" s="984"/>
      <c r="RPO188" s="984"/>
      <c r="RPP188" s="984"/>
      <c r="RPQ188" s="984"/>
      <c r="RPR188" s="984"/>
      <c r="RPS188" s="984"/>
      <c r="RPT188" s="984"/>
      <c r="RPU188" s="984"/>
      <c r="RPV188" s="984"/>
      <c r="RPW188" s="984"/>
      <c r="RPX188" s="984"/>
      <c r="RPY188" s="984"/>
      <c r="RPZ188" s="984"/>
      <c r="RQA188" s="984"/>
      <c r="RQB188" s="984"/>
      <c r="RQC188" s="984"/>
      <c r="RQD188" s="984"/>
      <c r="RQE188" s="984"/>
      <c r="RQF188" s="984"/>
      <c r="RQG188" s="984"/>
      <c r="RQH188" s="984"/>
      <c r="RQI188" s="984"/>
      <c r="RQJ188" s="984"/>
      <c r="RQK188" s="984"/>
      <c r="RQL188" s="984"/>
      <c r="RQM188" s="984"/>
      <c r="RQN188" s="984"/>
      <c r="RQO188" s="984"/>
      <c r="RQP188" s="984"/>
      <c r="RQQ188" s="984"/>
      <c r="RQR188" s="984"/>
      <c r="RQS188" s="984"/>
      <c r="RQT188" s="984"/>
      <c r="RQU188" s="984"/>
      <c r="RQV188" s="984"/>
      <c r="RQW188" s="984"/>
      <c r="RQX188" s="984"/>
      <c r="RQY188" s="984"/>
      <c r="RQZ188" s="984"/>
      <c r="RRA188" s="984"/>
      <c r="RRB188" s="984"/>
      <c r="RRC188" s="984"/>
      <c r="RRD188" s="984"/>
      <c r="RRE188" s="984"/>
      <c r="RRF188" s="984"/>
      <c r="RRG188" s="984"/>
      <c r="RRH188" s="984"/>
      <c r="RRI188" s="984"/>
      <c r="RRJ188" s="984"/>
      <c r="RRK188" s="984"/>
      <c r="RRL188" s="984"/>
      <c r="RRM188" s="984"/>
      <c r="RRN188" s="984"/>
      <c r="RRO188" s="984"/>
      <c r="RRP188" s="984"/>
      <c r="RRQ188" s="984"/>
      <c r="RRR188" s="984"/>
      <c r="RRS188" s="984"/>
      <c r="RRT188" s="984"/>
      <c r="RRU188" s="984"/>
      <c r="RRV188" s="984"/>
      <c r="RRW188" s="984"/>
      <c r="RRX188" s="984"/>
      <c r="RRY188" s="984"/>
      <c r="RRZ188" s="984"/>
      <c r="RSA188" s="984"/>
      <c r="RSB188" s="984"/>
      <c r="RSC188" s="984"/>
      <c r="RSD188" s="984"/>
      <c r="RSE188" s="984"/>
      <c r="RSF188" s="984"/>
      <c r="RSG188" s="984"/>
      <c r="RSH188" s="984"/>
      <c r="RSI188" s="984"/>
      <c r="RSJ188" s="984"/>
      <c r="RSK188" s="984"/>
      <c r="RSL188" s="984"/>
      <c r="RSM188" s="984"/>
      <c r="RSN188" s="984"/>
      <c r="RSO188" s="984"/>
      <c r="RSP188" s="984"/>
      <c r="RSQ188" s="984"/>
      <c r="RSR188" s="984"/>
      <c r="RSS188" s="984"/>
      <c r="RST188" s="984"/>
      <c r="RSU188" s="984"/>
      <c r="RSV188" s="984"/>
      <c r="RSW188" s="984"/>
      <c r="RSX188" s="984"/>
      <c r="RSY188" s="984"/>
      <c r="RSZ188" s="984"/>
      <c r="RTA188" s="984"/>
      <c r="RTB188" s="984"/>
      <c r="RTC188" s="984"/>
      <c r="RTD188" s="984"/>
      <c r="RTE188" s="984"/>
      <c r="RTF188" s="984"/>
      <c r="RTG188" s="984"/>
      <c r="RTH188" s="984"/>
      <c r="RTI188" s="984"/>
      <c r="RTJ188" s="984"/>
      <c r="RTK188" s="984"/>
      <c r="RTL188" s="984"/>
      <c r="RTM188" s="984"/>
      <c r="RTN188" s="984"/>
      <c r="RTO188" s="984"/>
      <c r="RTP188" s="984"/>
      <c r="RTQ188" s="984"/>
      <c r="RTR188" s="984"/>
      <c r="RTS188" s="984"/>
      <c r="RTT188" s="984"/>
      <c r="RTU188" s="984"/>
      <c r="RTV188" s="984"/>
      <c r="RTW188" s="984"/>
      <c r="RTX188" s="984"/>
      <c r="RTY188" s="984"/>
      <c r="RTZ188" s="984"/>
      <c r="RUA188" s="984"/>
      <c r="RUB188" s="984"/>
      <c r="RUC188" s="984"/>
      <c r="RUD188" s="984"/>
      <c r="RUE188" s="984"/>
      <c r="RUF188" s="984"/>
      <c r="RUG188" s="984"/>
      <c r="RUH188" s="984"/>
      <c r="RUI188" s="984"/>
      <c r="RUJ188" s="984"/>
      <c r="RUK188" s="984"/>
      <c r="RUL188" s="984"/>
      <c r="RUM188" s="984"/>
      <c r="RUN188" s="984"/>
      <c r="RUO188" s="984"/>
      <c r="RUP188" s="984"/>
      <c r="RUQ188" s="984"/>
      <c r="RUR188" s="984"/>
      <c r="RUS188" s="984"/>
      <c r="RUT188" s="984"/>
      <c r="RUU188" s="984"/>
      <c r="RUV188" s="984"/>
      <c r="RUW188" s="984"/>
      <c r="RUX188" s="984"/>
      <c r="RUY188" s="984"/>
      <c r="RUZ188" s="984"/>
      <c r="RVA188" s="984"/>
      <c r="RVB188" s="984"/>
      <c r="RVC188" s="984"/>
      <c r="RVD188" s="984"/>
      <c r="RVE188" s="984"/>
      <c r="RVF188" s="984"/>
      <c r="RVG188" s="984"/>
      <c r="RVH188" s="984"/>
      <c r="RVI188" s="984"/>
      <c r="RVJ188" s="984"/>
      <c r="RVK188" s="984"/>
      <c r="RVL188" s="984"/>
      <c r="RVM188" s="984"/>
      <c r="RVN188" s="984"/>
      <c r="RVO188" s="984"/>
      <c r="RVP188" s="984"/>
      <c r="RVQ188" s="984"/>
      <c r="RVR188" s="984"/>
      <c r="RVS188" s="984"/>
      <c r="RVT188" s="984"/>
      <c r="RVU188" s="984"/>
      <c r="RVV188" s="984"/>
      <c r="RVW188" s="984"/>
      <c r="RVX188" s="984"/>
      <c r="RVY188" s="984"/>
      <c r="RVZ188" s="984"/>
      <c r="RWA188" s="984"/>
      <c r="RWB188" s="984"/>
      <c r="RWC188" s="984"/>
      <c r="RWD188" s="984"/>
      <c r="RWE188" s="984"/>
      <c r="RWF188" s="984"/>
      <c r="RWG188" s="984"/>
      <c r="RWH188" s="984"/>
      <c r="RWI188" s="984"/>
      <c r="RWJ188" s="984"/>
      <c r="RWK188" s="984"/>
      <c r="RWL188" s="984"/>
      <c r="RWM188" s="984"/>
      <c r="RWN188" s="984"/>
      <c r="RWO188" s="984"/>
      <c r="RWP188" s="984"/>
      <c r="RWQ188" s="984"/>
      <c r="RWR188" s="984"/>
      <c r="RWS188" s="984"/>
      <c r="RWT188" s="984"/>
      <c r="RWU188" s="984"/>
      <c r="RWV188" s="984"/>
      <c r="RWW188" s="984"/>
      <c r="RWX188" s="984"/>
      <c r="RWY188" s="984"/>
      <c r="RWZ188" s="984"/>
      <c r="RXA188" s="984"/>
      <c r="RXB188" s="984"/>
      <c r="RXC188" s="984"/>
      <c r="RXD188" s="984"/>
      <c r="RXE188" s="984"/>
      <c r="RXF188" s="984"/>
      <c r="RXG188" s="984"/>
      <c r="RXH188" s="984"/>
      <c r="RXI188" s="984"/>
      <c r="RXJ188" s="984"/>
      <c r="RXK188" s="984"/>
      <c r="RXL188" s="984"/>
      <c r="RXM188" s="984"/>
      <c r="RXN188" s="984"/>
      <c r="RXO188" s="984"/>
      <c r="RXP188" s="984"/>
      <c r="RXQ188" s="984"/>
      <c r="RXR188" s="984"/>
      <c r="RXS188" s="984"/>
      <c r="RXT188" s="984"/>
      <c r="RXU188" s="984"/>
      <c r="RXV188" s="984"/>
      <c r="RXW188" s="984"/>
      <c r="RXX188" s="984"/>
      <c r="RXY188" s="984"/>
      <c r="RXZ188" s="984"/>
      <c r="RYA188" s="984"/>
      <c r="RYB188" s="984"/>
      <c r="RYC188" s="984"/>
      <c r="RYD188" s="984"/>
      <c r="RYE188" s="984"/>
      <c r="RYF188" s="984"/>
      <c r="RYG188" s="984"/>
      <c r="RYH188" s="984"/>
      <c r="RYI188" s="984"/>
      <c r="RYJ188" s="984"/>
      <c r="RYK188" s="984"/>
      <c r="RYL188" s="984"/>
      <c r="RYM188" s="984"/>
      <c r="RYN188" s="984"/>
      <c r="RYO188" s="984"/>
      <c r="RYP188" s="984"/>
      <c r="RYQ188" s="984"/>
      <c r="RYR188" s="984"/>
      <c r="RYS188" s="984"/>
      <c r="RYT188" s="984"/>
      <c r="RYU188" s="984"/>
      <c r="RYV188" s="984"/>
      <c r="RYW188" s="984"/>
      <c r="RYX188" s="984"/>
      <c r="RYY188" s="984"/>
      <c r="RYZ188" s="984"/>
      <c r="RZA188" s="984"/>
      <c r="RZB188" s="984"/>
      <c r="RZC188" s="984"/>
      <c r="RZD188" s="984"/>
      <c r="RZE188" s="984"/>
      <c r="RZF188" s="984"/>
      <c r="RZG188" s="984"/>
      <c r="RZH188" s="984"/>
      <c r="RZI188" s="984"/>
      <c r="RZJ188" s="984"/>
      <c r="RZK188" s="984"/>
      <c r="RZL188" s="984"/>
      <c r="RZM188" s="984"/>
      <c r="RZN188" s="984"/>
      <c r="RZO188" s="984"/>
      <c r="RZP188" s="984"/>
      <c r="RZQ188" s="984"/>
      <c r="RZR188" s="984"/>
      <c r="RZS188" s="984"/>
      <c r="RZT188" s="984"/>
      <c r="RZU188" s="984"/>
      <c r="RZV188" s="984"/>
      <c r="RZW188" s="984"/>
      <c r="RZX188" s="984"/>
      <c r="RZY188" s="984"/>
      <c r="RZZ188" s="984"/>
      <c r="SAA188" s="984"/>
      <c r="SAB188" s="984"/>
      <c r="SAC188" s="984"/>
      <c r="SAD188" s="984"/>
      <c r="SAE188" s="984"/>
      <c r="SAF188" s="984"/>
      <c r="SAG188" s="984"/>
      <c r="SAH188" s="984"/>
      <c r="SAI188" s="984"/>
      <c r="SAJ188" s="984"/>
      <c r="SAK188" s="984"/>
      <c r="SAL188" s="984"/>
      <c r="SAM188" s="984"/>
      <c r="SAN188" s="984"/>
      <c r="SAO188" s="984"/>
      <c r="SAP188" s="984"/>
      <c r="SAQ188" s="984"/>
      <c r="SAR188" s="984"/>
      <c r="SAS188" s="984"/>
      <c r="SAT188" s="984"/>
      <c r="SAU188" s="984"/>
      <c r="SAV188" s="984"/>
      <c r="SAW188" s="984"/>
      <c r="SAX188" s="984"/>
      <c r="SAY188" s="984"/>
      <c r="SAZ188" s="984"/>
      <c r="SBA188" s="984"/>
      <c r="SBB188" s="984"/>
      <c r="SBC188" s="984"/>
      <c r="SBD188" s="984"/>
      <c r="SBE188" s="984"/>
      <c r="SBF188" s="984"/>
      <c r="SBG188" s="984"/>
      <c r="SBH188" s="984"/>
      <c r="SBI188" s="984"/>
      <c r="SBJ188" s="984"/>
      <c r="SBK188" s="984"/>
      <c r="SBL188" s="984"/>
      <c r="SBM188" s="984"/>
      <c r="SBN188" s="984"/>
      <c r="SBO188" s="984"/>
      <c r="SBP188" s="984"/>
      <c r="SBQ188" s="984"/>
      <c r="SBR188" s="984"/>
      <c r="SBS188" s="984"/>
      <c r="SBT188" s="984"/>
      <c r="SBU188" s="984"/>
      <c r="SBV188" s="984"/>
      <c r="SBW188" s="984"/>
      <c r="SBX188" s="984"/>
      <c r="SBY188" s="984"/>
      <c r="SBZ188" s="984"/>
      <c r="SCA188" s="984"/>
      <c r="SCB188" s="984"/>
      <c r="SCC188" s="984"/>
      <c r="SCD188" s="984"/>
      <c r="SCE188" s="984"/>
      <c r="SCF188" s="984"/>
      <c r="SCG188" s="984"/>
      <c r="SCH188" s="984"/>
      <c r="SCI188" s="984"/>
      <c r="SCJ188" s="984"/>
      <c r="SCK188" s="984"/>
      <c r="SCL188" s="984"/>
      <c r="SCM188" s="984"/>
      <c r="SCN188" s="984"/>
      <c r="SCO188" s="984"/>
      <c r="SCP188" s="984"/>
      <c r="SCQ188" s="984"/>
      <c r="SCR188" s="984"/>
      <c r="SCS188" s="984"/>
      <c r="SCT188" s="984"/>
      <c r="SCU188" s="984"/>
      <c r="SCV188" s="984"/>
      <c r="SCW188" s="984"/>
      <c r="SCX188" s="984"/>
      <c r="SCY188" s="984"/>
      <c r="SCZ188" s="984"/>
      <c r="SDA188" s="984"/>
      <c r="SDB188" s="984"/>
      <c r="SDC188" s="984"/>
      <c r="SDD188" s="984"/>
      <c r="SDE188" s="984"/>
      <c r="SDF188" s="984"/>
      <c r="SDG188" s="984"/>
      <c r="SDH188" s="984"/>
      <c r="SDI188" s="984"/>
      <c r="SDJ188" s="984"/>
      <c r="SDK188" s="984"/>
      <c r="SDL188" s="984"/>
      <c r="SDM188" s="984"/>
      <c r="SDN188" s="984"/>
      <c r="SDO188" s="984"/>
      <c r="SDP188" s="984"/>
      <c r="SDQ188" s="984"/>
      <c r="SDR188" s="984"/>
      <c r="SDS188" s="984"/>
      <c r="SDT188" s="984"/>
      <c r="SDU188" s="984"/>
      <c r="SDV188" s="984"/>
      <c r="SDW188" s="984"/>
      <c r="SDX188" s="984"/>
      <c r="SDY188" s="984"/>
      <c r="SDZ188" s="984"/>
      <c r="SEA188" s="984"/>
      <c r="SEB188" s="984"/>
      <c r="SEC188" s="984"/>
      <c r="SED188" s="984"/>
      <c r="SEE188" s="984"/>
      <c r="SEF188" s="984"/>
      <c r="SEG188" s="984"/>
      <c r="SEH188" s="984"/>
      <c r="SEI188" s="984"/>
      <c r="SEJ188" s="984"/>
      <c r="SEK188" s="984"/>
      <c r="SEL188" s="984"/>
      <c r="SEM188" s="984"/>
      <c r="SEN188" s="984"/>
      <c r="SEO188" s="984"/>
      <c r="SEP188" s="984"/>
      <c r="SEQ188" s="984"/>
      <c r="SER188" s="984"/>
      <c r="SES188" s="984"/>
      <c r="SET188" s="984"/>
      <c r="SEU188" s="984"/>
      <c r="SEV188" s="984"/>
      <c r="SEW188" s="984"/>
      <c r="SEX188" s="984"/>
      <c r="SEY188" s="984"/>
      <c r="SEZ188" s="984"/>
      <c r="SFA188" s="984"/>
      <c r="SFB188" s="984"/>
      <c r="SFC188" s="984"/>
      <c r="SFD188" s="984"/>
      <c r="SFE188" s="984"/>
      <c r="SFF188" s="984"/>
      <c r="SFG188" s="984"/>
      <c r="SFH188" s="984"/>
      <c r="SFI188" s="984"/>
      <c r="SFJ188" s="984"/>
      <c r="SFK188" s="984"/>
      <c r="SFL188" s="984"/>
      <c r="SFM188" s="984"/>
      <c r="SFN188" s="984"/>
      <c r="SFO188" s="984"/>
      <c r="SFP188" s="984"/>
      <c r="SFQ188" s="984"/>
      <c r="SFR188" s="984"/>
      <c r="SFS188" s="984"/>
      <c r="SFT188" s="984"/>
      <c r="SFU188" s="984"/>
      <c r="SFV188" s="984"/>
      <c r="SFW188" s="984"/>
      <c r="SFX188" s="984"/>
      <c r="SFY188" s="984"/>
      <c r="SFZ188" s="984"/>
      <c r="SGA188" s="984"/>
      <c r="SGB188" s="984"/>
      <c r="SGC188" s="984"/>
      <c r="SGD188" s="984"/>
      <c r="SGE188" s="984"/>
      <c r="SGF188" s="984"/>
      <c r="SGG188" s="984"/>
      <c r="SGH188" s="984"/>
      <c r="SGI188" s="984"/>
      <c r="SGJ188" s="984"/>
      <c r="SGK188" s="984"/>
      <c r="SGL188" s="984"/>
      <c r="SGM188" s="984"/>
      <c r="SGN188" s="984"/>
      <c r="SGO188" s="984"/>
      <c r="SGP188" s="984"/>
      <c r="SGQ188" s="984"/>
      <c r="SGR188" s="984"/>
      <c r="SGS188" s="984"/>
      <c r="SGT188" s="984"/>
      <c r="SGU188" s="984"/>
      <c r="SGV188" s="984"/>
      <c r="SGW188" s="984"/>
      <c r="SGX188" s="984"/>
      <c r="SGY188" s="984"/>
      <c r="SGZ188" s="984"/>
      <c r="SHA188" s="984"/>
      <c r="SHB188" s="984"/>
      <c r="SHC188" s="984"/>
      <c r="SHD188" s="984"/>
      <c r="SHE188" s="984"/>
      <c r="SHF188" s="984"/>
      <c r="SHG188" s="984"/>
      <c r="SHH188" s="984"/>
      <c r="SHI188" s="984"/>
      <c r="SHJ188" s="984"/>
      <c r="SHK188" s="984"/>
      <c r="SHL188" s="984"/>
      <c r="SHM188" s="984"/>
      <c r="SHN188" s="984"/>
      <c r="SHO188" s="984"/>
      <c r="SHP188" s="984"/>
      <c r="SHQ188" s="984"/>
      <c r="SHR188" s="984"/>
      <c r="SHS188" s="984"/>
      <c r="SHT188" s="984"/>
      <c r="SHU188" s="984"/>
      <c r="SHV188" s="984"/>
      <c r="SHW188" s="984"/>
      <c r="SHX188" s="984"/>
      <c r="SHY188" s="984"/>
      <c r="SHZ188" s="984"/>
      <c r="SIA188" s="984"/>
      <c r="SIB188" s="984"/>
      <c r="SIC188" s="984"/>
      <c r="SID188" s="984"/>
      <c r="SIE188" s="984"/>
      <c r="SIF188" s="984"/>
      <c r="SIG188" s="984"/>
      <c r="SIH188" s="984"/>
      <c r="SII188" s="984"/>
      <c r="SIJ188" s="984"/>
      <c r="SIK188" s="984"/>
      <c r="SIL188" s="984"/>
      <c r="SIM188" s="984"/>
      <c r="SIN188" s="984"/>
      <c r="SIO188" s="984"/>
      <c r="SIP188" s="984"/>
      <c r="SIQ188" s="984"/>
      <c r="SIR188" s="984"/>
      <c r="SIS188" s="984"/>
      <c r="SIT188" s="984"/>
      <c r="SIU188" s="984"/>
      <c r="SIV188" s="984"/>
      <c r="SIW188" s="984"/>
      <c r="SIX188" s="984"/>
      <c r="SIY188" s="984"/>
      <c r="SIZ188" s="984"/>
      <c r="SJA188" s="984"/>
      <c r="SJB188" s="984"/>
      <c r="SJC188" s="984"/>
      <c r="SJD188" s="984"/>
      <c r="SJE188" s="984"/>
      <c r="SJF188" s="984"/>
      <c r="SJG188" s="984"/>
      <c r="SJH188" s="984"/>
      <c r="SJI188" s="984"/>
      <c r="SJJ188" s="984"/>
      <c r="SJK188" s="984"/>
      <c r="SJL188" s="984"/>
      <c r="SJM188" s="984"/>
      <c r="SJN188" s="984"/>
      <c r="SJO188" s="984"/>
      <c r="SJP188" s="984"/>
      <c r="SJQ188" s="984"/>
      <c r="SJR188" s="984"/>
      <c r="SJS188" s="984"/>
      <c r="SJT188" s="984"/>
      <c r="SJU188" s="984"/>
      <c r="SJV188" s="984"/>
      <c r="SJW188" s="984"/>
      <c r="SJX188" s="984"/>
      <c r="SJY188" s="984"/>
      <c r="SJZ188" s="984"/>
      <c r="SKA188" s="984"/>
      <c r="SKB188" s="984"/>
      <c r="SKC188" s="984"/>
      <c r="SKD188" s="984"/>
      <c r="SKE188" s="984"/>
      <c r="SKF188" s="984"/>
      <c r="SKG188" s="984"/>
      <c r="SKH188" s="984"/>
      <c r="SKI188" s="984"/>
      <c r="SKJ188" s="984"/>
      <c r="SKK188" s="984"/>
      <c r="SKL188" s="984"/>
      <c r="SKM188" s="984"/>
      <c r="SKN188" s="984"/>
      <c r="SKO188" s="984"/>
      <c r="SKP188" s="984"/>
      <c r="SKQ188" s="984"/>
      <c r="SKR188" s="984"/>
      <c r="SKS188" s="984"/>
      <c r="SKT188" s="984"/>
      <c r="SKU188" s="984"/>
      <c r="SKV188" s="984"/>
      <c r="SKW188" s="984"/>
      <c r="SKX188" s="984"/>
      <c r="SKY188" s="984"/>
      <c r="SKZ188" s="984"/>
      <c r="SLA188" s="984"/>
      <c r="SLB188" s="984"/>
      <c r="SLC188" s="984"/>
      <c r="SLD188" s="984"/>
      <c r="SLE188" s="984"/>
      <c r="SLF188" s="984"/>
      <c r="SLG188" s="984"/>
      <c r="SLH188" s="984"/>
      <c r="SLI188" s="984"/>
      <c r="SLJ188" s="984"/>
      <c r="SLK188" s="984"/>
      <c r="SLL188" s="984"/>
      <c r="SLM188" s="984"/>
      <c r="SLN188" s="984"/>
      <c r="SLO188" s="984"/>
      <c r="SLP188" s="984"/>
      <c r="SLQ188" s="984"/>
      <c r="SLR188" s="984"/>
      <c r="SLS188" s="984"/>
      <c r="SLT188" s="984"/>
      <c r="SLU188" s="984"/>
      <c r="SLV188" s="984"/>
      <c r="SLW188" s="984"/>
      <c r="SLX188" s="984"/>
      <c r="SLY188" s="984"/>
      <c r="SLZ188" s="984"/>
      <c r="SMA188" s="984"/>
      <c r="SMB188" s="984"/>
      <c r="SMC188" s="984"/>
      <c r="SMD188" s="984"/>
      <c r="SME188" s="984"/>
      <c r="SMF188" s="984"/>
      <c r="SMG188" s="984"/>
      <c r="SMH188" s="984"/>
      <c r="SMI188" s="984"/>
      <c r="SMJ188" s="984"/>
      <c r="SMK188" s="984"/>
      <c r="SML188" s="984"/>
      <c r="SMM188" s="984"/>
      <c r="SMN188" s="984"/>
      <c r="SMO188" s="984"/>
      <c r="SMP188" s="984"/>
      <c r="SMQ188" s="984"/>
      <c r="SMR188" s="984"/>
      <c r="SMS188" s="984"/>
      <c r="SMT188" s="984"/>
      <c r="SMU188" s="984"/>
      <c r="SMV188" s="984"/>
      <c r="SMW188" s="984"/>
      <c r="SMX188" s="984"/>
      <c r="SMY188" s="984"/>
      <c r="SMZ188" s="984"/>
      <c r="SNA188" s="984"/>
      <c r="SNB188" s="984"/>
      <c r="SNC188" s="984"/>
      <c r="SND188" s="984"/>
      <c r="SNE188" s="984"/>
      <c r="SNF188" s="984"/>
      <c r="SNG188" s="984"/>
      <c r="SNH188" s="984"/>
      <c r="SNI188" s="984"/>
      <c r="SNJ188" s="984"/>
      <c r="SNK188" s="984"/>
      <c r="SNL188" s="984"/>
      <c r="SNM188" s="984"/>
      <c r="SNN188" s="984"/>
      <c r="SNO188" s="984"/>
      <c r="SNP188" s="984"/>
      <c r="SNQ188" s="984"/>
      <c r="SNR188" s="984"/>
      <c r="SNS188" s="984"/>
      <c r="SNT188" s="984"/>
      <c r="SNU188" s="984"/>
      <c r="SNV188" s="984"/>
      <c r="SNW188" s="984"/>
      <c r="SNX188" s="984"/>
      <c r="SNY188" s="984"/>
      <c r="SNZ188" s="984"/>
      <c r="SOA188" s="984"/>
      <c r="SOB188" s="984"/>
      <c r="SOC188" s="984"/>
      <c r="SOD188" s="984"/>
      <c r="SOE188" s="984"/>
      <c r="SOF188" s="984"/>
      <c r="SOG188" s="984"/>
      <c r="SOH188" s="984"/>
      <c r="SOI188" s="984"/>
      <c r="SOJ188" s="984"/>
      <c r="SOK188" s="984"/>
      <c r="SOL188" s="984"/>
      <c r="SOM188" s="984"/>
      <c r="SON188" s="984"/>
      <c r="SOO188" s="984"/>
      <c r="SOP188" s="984"/>
      <c r="SOQ188" s="984"/>
      <c r="SOR188" s="984"/>
      <c r="SOS188" s="984"/>
      <c r="SOT188" s="984"/>
      <c r="SOU188" s="984"/>
      <c r="SOV188" s="984"/>
      <c r="SOW188" s="984"/>
      <c r="SOX188" s="984"/>
      <c r="SOY188" s="984"/>
      <c r="SOZ188" s="984"/>
      <c r="SPA188" s="984"/>
      <c r="SPB188" s="984"/>
      <c r="SPC188" s="984"/>
      <c r="SPD188" s="984"/>
      <c r="SPE188" s="984"/>
      <c r="SPF188" s="984"/>
      <c r="SPG188" s="984"/>
      <c r="SPH188" s="984"/>
      <c r="SPI188" s="984"/>
      <c r="SPJ188" s="984"/>
      <c r="SPK188" s="984"/>
      <c r="SPL188" s="984"/>
      <c r="SPM188" s="984"/>
      <c r="SPN188" s="984"/>
      <c r="SPO188" s="984"/>
      <c r="SPP188" s="984"/>
      <c r="SPQ188" s="984"/>
      <c r="SPR188" s="984"/>
      <c r="SPS188" s="984"/>
      <c r="SPT188" s="984"/>
      <c r="SPU188" s="984"/>
      <c r="SPV188" s="984"/>
      <c r="SPW188" s="984"/>
      <c r="SPX188" s="984"/>
      <c r="SPY188" s="984"/>
      <c r="SPZ188" s="984"/>
      <c r="SQA188" s="984"/>
      <c r="SQB188" s="984"/>
      <c r="SQC188" s="984"/>
      <c r="SQD188" s="984"/>
      <c r="SQE188" s="984"/>
      <c r="SQF188" s="984"/>
      <c r="SQG188" s="984"/>
      <c r="SQH188" s="984"/>
      <c r="SQI188" s="984"/>
      <c r="SQJ188" s="984"/>
      <c r="SQK188" s="984"/>
      <c r="SQL188" s="984"/>
      <c r="SQM188" s="984"/>
      <c r="SQN188" s="984"/>
      <c r="SQO188" s="984"/>
      <c r="SQP188" s="984"/>
      <c r="SQQ188" s="984"/>
      <c r="SQR188" s="984"/>
      <c r="SQS188" s="984"/>
      <c r="SQT188" s="984"/>
      <c r="SQU188" s="984"/>
      <c r="SQV188" s="984"/>
      <c r="SQW188" s="984"/>
      <c r="SQX188" s="984"/>
      <c r="SQY188" s="984"/>
      <c r="SQZ188" s="984"/>
      <c r="SRA188" s="984"/>
      <c r="SRB188" s="984"/>
      <c r="SRC188" s="984"/>
      <c r="SRD188" s="984"/>
      <c r="SRE188" s="984"/>
      <c r="SRF188" s="984"/>
      <c r="SRG188" s="984"/>
      <c r="SRH188" s="984"/>
      <c r="SRI188" s="984"/>
      <c r="SRJ188" s="984"/>
      <c r="SRK188" s="984"/>
      <c r="SRL188" s="984"/>
      <c r="SRM188" s="984"/>
      <c r="SRN188" s="984"/>
      <c r="SRO188" s="984"/>
      <c r="SRP188" s="984"/>
      <c r="SRQ188" s="984"/>
      <c r="SRR188" s="984"/>
      <c r="SRS188" s="984"/>
      <c r="SRT188" s="984"/>
      <c r="SRU188" s="984"/>
      <c r="SRV188" s="984"/>
      <c r="SRW188" s="984"/>
      <c r="SRX188" s="984"/>
      <c r="SRY188" s="984"/>
      <c r="SRZ188" s="984"/>
      <c r="SSA188" s="984"/>
      <c r="SSB188" s="984"/>
      <c r="SSC188" s="984"/>
      <c r="SSD188" s="984"/>
      <c r="SSE188" s="984"/>
      <c r="SSF188" s="984"/>
      <c r="SSG188" s="984"/>
      <c r="SSH188" s="984"/>
      <c r="SSI188" s="984"/>
      <c r="SSJ188" s="984"/>
      <c r="SSK188" s="984"/>
      <c r="SSL188" s="984"/>
      <c r="SSM188" s="984"/>
      <c r="SSN188" s="984"/>
      <c r="SSO188" s="984"/>
      <c r="SSP188" s="984"/>
      <c r="SSQ188" s="984"/>
      <c r="SSR188" s="984"/>
      <c r="SSS188" s="984"/>
      <c r="SST188" s="984"/>
      <c r="SSU188" s="984"/>
      <c r="SSV188" s="984"/>
      <c r="SSW188" s="984"/>
      <c r="SSX188" s="984"/>
      <c r="SSY188" s="984"/>
      <c r="SSZ188" s="984"/>
      <c r="STA188" s="984"/>
      <c r="STB188" s="984"/>
      <c r="STC188" s="984"/>
      <c r="STD188" s="984"/>
      <c r="STE188" s="984"/>
      <c r="STF188" s="984"/>
      <c r="STG188" s="984"/>
      <c r="STH188" s="984"/>
      <c r="STI188" s="984"/>
      <c r="STJ188" s="984"/>
      <c r="STK188" s="984"/>
      <c r="STL188" s="984"/>
      <c r="STM188" s="984"/>
      <c r="STN188" s="984"/>
      <c r="STO188" s="984"/>
      <c r="STP188" s="984"/>
      <c r="STQ188" s="984"/>
      <c r="STR188" s="984"/>
      <c r="STS188" s="984"/>
      <c r="STT188" s="984"/>
      <c r="STU188" s="984"/>
      <c r="STV188" s="984"/>
      <c r="STW188" s="984"/>
      <c r="STX188" s="984"/>
      <c r="STY188" s="984"/>
      <c r="STZ188" s="984"/>
      <c r="SUA188" s="984"/>
      <c r="SUB188" s="984"/>
      <c r="SUC188" s="984"/>
      <c r="SUD188" s="984"/>
      <c r="SUE188" s="984"/>
      <c r="SUF188" s="984"/>
      <c r="SUG188" s="984"/>
      <c r="SUH188" s="984"/>
      <c r="SUI188" s="984"/>
      <c r="SUJ188" s="984"/>
      <c r="SUK188" s="984"/>
      <c r="SUL188" s="984"/>
      <c r="SUM188" s="984"/>
      <c r="SUN188" s="984"/>
      <c r="SUO188" s="984"/>
      <c r="SUP188" s="984"/>
      <c r="SUQ188" s="984"/>
      <c r="SUR188" s="984"/>
      <c r="SUS188" s="984"/>
      <c r="SUT188" s="984"/>
      <c r="SUU188" s="984"/>
      <c r="SUV188" s="984"/>
      <c r="SUW188" s="984"/>
      <c r="SUX188" s="984"/>
      <c r="SUY188" s="984"/>
      <c r="SUZ188" s="984"/>
      <c r="SVA188" s="984"/>
      <c r="SVB188" s="984"/>
      <c r="SVC188" s="984"/>
      <c r="SVD188" s="984"/>
      <c r="SVE188" s="984"/>
      <c r="SVF188" s="984"/>
      <c r="SVG188" s="984"/>
      <c r="SVH188" s="984"/>
      <c r="SVI188" s="984"/>
      <c r="SVJ188" s="984"/>
      <c r="SVK188" s="984"/>
      <c r="SVL188" s="984"/>
      <c r="SVM188" s="984"/>
      <c r="SVN188" s="984"/>
      <c r="SVO188" s="984"/>
      <c r="SVP188" s="984"/>
      <c r="SVQ188" s="984"/>
      <c r="SVR188" s="984"/>
      <c r="SVS188" s="984"/>
      <c r="SVT188" s="984"/>
      <c r="SVU188" s="984"/>
      <c r="SVV188" s="984"/>
      <c r="SVW188" s="984"/>
      <c r="SVX188" s="984"/>
      <c r="SVY188" s="984"/>
      <c r="SVZ188" s="984"/>
      <c r="SWA188" s="984"/>
      <c r="SWB188" s="984"/>
      <c r="SWC188" s="984"/>
      <c r="SWD188" s="984"/>
      <c r="SWE188" s="984"/>
      <c r="SWF188" s="984"/>
      <c r="SWG188" s="984"/>
      <c r="SWH188" s="984"/>
      <c r="SWI188" s="984"/>
      <c r="SWJ188" s="984"/>
      <c r="SWK188" s="984"/>
      <c r="SWL188" s="984"/>
      <c r="SWM188" s="984"/>
      <c r="SWN188" s="984"/>
      <c r="SWO188" s="984"/>
      <c r="SWP188" s="984"/>
      <c r="SWQ188" s="984"/>
      <c r="SWR188" s="984"/>
      <c r="SWS188" s="984"/>
      <c r="SWT188" s="984"/>
      <c r="SWU188" s="984"/>
      <c r="SWV188" s="984"/>
      <c r="SWW188" s="984"/>
      <c r="SWX188" s="984"/>
      <c r="SWY188" s="984"/>
      <c r="SWZ188" s="984"/>
      <c r="SXA188" s="984"/>
      <c r="SXB188" s="984"/>
      <c r="SXC188" s="984"/>
      <c r="SXD188" s="984"/>
      <c r="SXE188" s="984"/>
      <c r="SXF188" s="984"/>
      <c r="SXG188" s="984"/>
      <c r="SXH188" s="984"/>
      <c r="SXI188" s="984"/>
      <c r="SXJ188" s="984"/>
      <c r="SXK188" s="984"/>
      <c r="SXL188" s="984"/>
      <c r="SXM188" s="984"/>
      <c r="SXN188" s="984"/>
      <c r="SXO188" s="984"/>
      <c r="SXP188" s="984"/>
      <c r="SXQ188" s="984"/>
      <c r="SXR188" s="984"/>
      <c r="SXS188" s="984"/>
      <c r="SXT188" s="984"/>
      <c r="SXU188" s="984"/>
      <c r="SXV188" s="984"/>
      <c r="SXW188" s="984"/>
      <c r="SXX188" s="984"/>
      <c r="SXY188" s="984"/>
      <c r="SXZ188" s="984"/>
      <c r="SYA188" s="984"/>
      <c r="SYB188" s="984"/>
      <c r="SYC188" s="984"/>
      <c r="SYD188" s="984"/>
      <c r="SYE188" s="984"/>
      <c r="SYF188" s="984"/>
      <c r="SYG188" s="984"/>
      <c r="SYH188" s="984"/>
      <c r="SYI188" s="984"/>
      <c r="SYJ188" s="984"/>
      <c r="SYK188" s="984"/>
      <c r="SYL188" s="984"/>
      <c r="SYM188" s="984"/>
      <c r="SYN188" s="984"/>
      <c r="SYO188" s="984"/>
      <c r="SYP188" s="984"/>
      <c r="SYQ188" s="984"/>
      <c r="SYR188" s="984"/>
      <c r="SYS188" s="984"/>
      <c r="SYT188" s="984"/>
      <c r="SYU188" s="984"/>
      <c r="SYV188" s="984"/>
      <c r="SYW188" s="984"/>
      <c r="SYX188" s="984"/>
      <c r="SYY188" s="984"/>
      <c r="SYZ188" s="984"/>
      <c r="SZA188" s="984"/>
      <c r="SZB188" s="984"/>
      <c r="SZC188" s="984"/>
      <c r="SZD188" s="984"/>
      <c r="SZE188" s="984"/>
      <c r="SZF188" s="984"/>
      <c r="SZG188" s="984"/>
      <c r="SZH188" s="984"/>
      <c r="SZI188" s="984"/>
      <c r="SZJ188" s="984"/>
      <c r="SZK188" s="984"/>
      <c r="SZL188" s="984"/>
      <c r="SZM188" s="984"/>
      <c r="SZN188" s="984"/>
      <c r="SZO188" s="984"/>
      <c r="SZP188" s="984"/>
      <c r="SZQ188" s="984"/>
      <c r="SZR188" s="984"/>
      <c r="SZS188" s="984"/>
      <c r="SZT188" s="984"/>
      <c r="SZU188" s="984"/>
      <c r="SZV188" s="984"/>
      <c r="SZW188" s="984"/>
      <c r="SZX188" s="984"/>
      <c r="SZY188" s="984"/>
      <c r="SZZ188" s="984"/>
      <c r="TAA188" s="984"/>
      <c r="TAB188" s="984"/>
      <c r="TAC188" s="984"/>
      <c r="TAD188" s="984"/>
      <c r="TAE188" s="984"/>
      <c r="TAF188" s="984"/>
      <c r="TAG188" s="984"/>
      <c r="TAH188" s="984"/>
      <c r="TAI188" s="984"/>
      <c r="TAJ188" s="984"/>
      <c r="TAK188" s="984"/>
      <c r="TAL188" s="984"/>
      <c r="TAM188" s="984"/>
      <c r="TAN188" s="984"/>
      <c r="TAO188" s="984"/>
      <c r="TAP188" s="984"/>
      <c r="TAQ188" s="984"/>
      <c r="TAR188" s="984"/>
      <c r="TAS188" s="984"/>
      <c r="TAT188" s="984"/>
      <c r="TAU188" s="984"/>
      <c r="TAV188" s="984"/>
      <c r="TAW188" s="984"/>
      <c r="TAX188" s="984"/>
      <c r="TAY188" s="984"/>
      <c r="TAZ188" s="984"/>
      <c r="TBA188" s="984"/>
      <c r="TBB188" s="984"/>
      <c r="TBC188" s="984"/>
      <c r="TBD188" s="984"/>
      <c r="TBE188" s="984"/>
      <c r="TBF188" s="984"/>
      <c r="TBG188" s="984"/>
      <c r="TBH188" s="984"/>
      <c r="TBI188" s="984"/>
      <c r="TBJ188" s="984"/>
      <c r="TBK188" s="984"/>
      <c r="TBL188" s="984"/>
      <c r="TBM188" s="984"/>
      <c r="TBN188" s="984"/>
      <c r="TBO188" s="984"/>
      <c r="TBP188" s="984"/>
      <c r="TBQ188" s="984"/>
      <c r="TBR188" s="984"/>
      <c r="TBS188" s="984"/>
      <c r="TBT188" s="984"/>
      <c r="TBU188" s="984"/>
      <c r="TBV188" s="984"/>
      <c r="TBW188" s="984"/>
      <c r="TBX188" s="984"/>
      <c r="TBY188" s="984"/>
      <c r="TBZ188" s="984"/>
      <c r="TCA188" s="984"/>
      <c r="TCB188" s="984"/>
      <c r="TCC188" s="984"/>
      <c r="TCD188" s="984"/>
      <c r="TCE188" s="984"/>
      <c r="TCF188" s="984"/>
      <c r="TCG188" s="984"/>
      <c r="TCH188" s="984"/>
      <c r="TCI188" s="984"/>
      <c r="TCJ188" s="984"/>
      <c r="TCK188" s="984"/>
      <c r="TCL188" s="984"/>
      <c r="TCM188" s="984"/>
      <c r="TCN188" s="984"/>
      <c r="TCO188" s="984"/>
      <c r="TCP188" s="984"/>
      <c r="TCQ188" s="984"/>
      <c r="TCR188" s="984"/>
      <c r="TCS188" s="984"/>
      <c r="TCT188" s="984"/>
      <c r="TCU188" s="984"/>
      <c r="TCV188" s="984"/>
      <c r="TCW188" s="984"/>
      <c r="TCX188" s="984"/>
      <c r="TCY188" s="984"/>
      <c r="TCZ188" s="984"/>
      <c r="TDA188" s="984"/>
      <c r="TDB188" s="984"/>
      <c r="TDC188" s="984"/>
      <c r="TDD188" s="984"/>
      <c r="TDE188" s="984"/>
      <c r="TDF188" s="984"/>
      <c r="TDG188" s="984"/>
      <c r="TDH188" s="984"/>
      <c r="TDI188" s="984"/>
      <c r="TDJ188" s="984"/>
      <c r="TDK188" s="984"/>
      <c r="TDL188" s="984"/>
      <c r="TDM188" s="984"/>
      <c r="TDN188" s="984"/>
      <c r="TDO188" s="984"/>
      <c r="TDP188" s="984"/>
      <c r="TDQ188" s="984"/>
      <c r="TDR188" s="984"/>
      <c r="TDS188" s="984"/>
      <c r="TDT188" s="984"/>
      <c r="TDU188" s="984"/>
      <c r="TDV188" s="984"/>
      <c r="TDW188" s="984"/>
      <c r="TDX188" s="984"/>
      <c r="TDY188" s="984"/>
      <c r="TDZ188" s="984"/>
      <c r="TEA188" s="984"/>
      <c r="TEB188" s="984"/>
      <c r="TEC188" s="984"/>
      <c r="TED188" s="984"/>
      <c r="TEE188" s="984"/>
      <c r="TEF188" s="984"/>
      <c r="TEG188" s="984"/>
      <c r="TEH188" s="984"/>
      <c r="TEI188" s="984"/>
      <c r="TEJ188" s="984"/>
      <c r="TEK188" s="984"/>
      <c r="TEL188" s="984"/>
      <c r="TEM188" s="984"/>
      <c r="TEN188" s="984"/>
      <c r="TEO188" s="984"/>
      <c r="TEP188" s="984"/>
      <c r="TEQ188" s="984"/>
      <c r="TER188" s="984"/>
      <c r="TES188" s="984"/>
      <c r="TET188" s="984"/>
      <c r="TEU188" s="984"/>
      <c r="TEV188" s="984"/>
      <c r="TEW188" s="984"/>
      <c r="TEX188" s="984"/>
      <c r="TEY188" s="984"/>
      <c r="TEZ188" s="984"/>
      <c r="TFA188" s="984"/>
      <c r="TFB188" s="984"/>
      <c r="TFC188" s="984"/>
      <c r="TFD188" s="984"/>
      <c r="TFE188" s="984"/>
      <c r="TFF188" s="984"/>
      <c r="TFG188" s="984"/>
      <c r="TFH188" s="984"/>
      <c r="TFI188" s="984"/>
      <c r="TFJ188" s="984"/>
      <c r="TFK188" s="984"/>
      <c r="TFL188" s="984"/>
      <c r="TFM188" s="984"/>
      <c r="TFN188" s="984"/>
      <c r="TFO188" s="984"/>
      <c r="TFP188" s="984"/>
      <c r="TFQ188" s="984"/>
      <c r="TFR188" s="984"/>
      <c r="TFS188" s="984"/>
      <c r="TFT188" s="984"/>
      <c r="TFU188" s="984"/>
      <c r="TFV188" s="984"/>
      <c r="TFW188" s="984"/>
      <c r="TFX188" s="984"/>
      <c r="TFY188" s="984"/>
      <c r="TFZ188" s="984"/>
      <c r="TGA188" s="984"/>
      <c r="TGB188" s="984"/>
      <c r="TGC188" s="984"/>
      <c r="TGD188" s="984"/>
      <c r="TGE188" s="984"/>
      <c r="TGF188" s="984"/>
      <c r="TGG188" s="984"/>
      <c r="TGH188" s="984"/>
      <c r="TGI188" s="984"/>
      <c r="TGJ188" s="984"/>
      <c r="TGK188" s="984"/>
      <c r="TGL188" s="984"/>
      <c r="TGM188" s="984"/>
      <c r="TGN188" s="984"/>
      <c r="TGO188" s="984"/>
      <c r="TGP188" s="984"/>
      <c r="TGQ188" s="984"/>
      <c r="TGR188" s="984"/>
      <c r="TGS188" s="984"/>
      <c r="TGT188" s="984"/>
      <c r="TGU188" s="984"/>
      <c r="TGV188" s="984"/>
      <c r="TGW188" s="984"/>
      <c r="TGX188" s="984"/>
      <c r="TGY188" s="984"/>
      <c r="TGZ188" s="984"/>
      <c r="THA188" s="984"/>
      <c r="THB188" s="984"/>
      <c r="THC188" s="984"/>
      <c r="THD188" s="984"/>
      <c r="THE188" s="984"/>
      <c r="THF188" s="984"/>
      <c r="THG188" s="984"/>
      <c r="THH188" s="984"/>
      <c r="THI188" s="984"/>
      <c r="THJ188" s="984"/>
      <c r="THK188" s="984"/>
      <c r="THL188" s="984"/>
      <c r="THM188" s="984"/>
      <c r="THN188" s="984"/>
      <c r="THO188" s="984"/>
      <c r="THP188" s="984"/>
      <c r="THQ188" s="984"/>
      <c r="THR188" s="984"/>
      <c r="THS188" s="984"/>
      <c r="THT188" s="984"/>
      <c r="THU188" s="984"/>
      <c r="THV188" s="984"/>
      <c r="THW188" s="984"/>
      <c r="THX188" s="984"/>
      <c r="THY188" s="984"/>
      <c r="THZ188" s="984"/>
      <c r="TIA188" s="984"/>
      <c r="TIB188" s="984"/>
      <c r="TIC188" s="984"/>
      <c r="TID188" s="984"/>
      <c r="TIE188" s="984"/>
      <c r="TIF188" s="984"/>
      <c r="TIG188" s="984"/>
      <c r="TIH188" s="984"/>
      <c r="TII188" s="984"/>
      <c r="TIJ188" s="984"/>
      <c r="TIK188" s="984"/>
      <c r="TIL188" s="984"/>
      <c r="TIM188" s="984"/>
      <c r="TIN188" s="984"/>
      <c r="TIO188" s="984"/>
      <c r="TIP188" s="984"/>
      <c r="TIQ188" s="984"/>
      <c r="TIR188" s="984"/>
      <c r="TIS188" s="984"/>
      <c r="TIT188" s="984"/>
      <c r="TIU188" s="984"/>
      <c r="TIV188" s="984"/>
      <c r="TIW188" s="984"/>
      <c r="TIX188" s="984"/>
      <c r="TIY188" s="984"/>
      <c r="TIZ188" s="984"/>
      <c r="TJA188" s="984"/>
      <c r="TJB188" s="984"/>
      <c r="TJC188" s="984"/>
      <c r="TJD188" s="984"/>
      <c r="TJE188" s="984"/>
      <c r="TJF188" s="984"/>
      <c r="TJG188" s="984"/>
      <c r="TJH188" s="984"/>
      <c r="TJI188" s="984"/>
      <c r="TJJ188" s="984"/>
      <c r="TJK188" s="984"/>
      <c r="TJL188" s="984"/>
      <c r="TJM188" s="984"/>
      <c r="TJN188" s="984"/>
      <c r="TJO188" s="984"/>
      <c r="TJP188" s="984"/>
      <c r="TJQ188" s="984"/>
      <c r="TJR188" s="984"/>
      <c r="TJS188" s="984"/>
      <c r="TJT188" s="984"/>
      <c r="TJU188" s="984"/>
      <c r="TJV188" s="984"/>
      <c r="TJW188" s="984"/>
      <c r="TJX188" s="984"/>
      <c r="TJY188" s="984"/>
      <c r="TJZ188" s="984"/>
      <c r="TKA188" s="984"/>
      <c r="TKB188" s="984"/>
      <c r="TKC188" s="984"/>
      <c r="TKD188" s="984"/>
      <c r="TKE188" s="984"/>
      <c r="TKF188" s="984"/>
      <c r="TKG188" s="984"/>
      <c r="TKH188" s="984"/>
      <c r="TKI188" s="984"/>
      <c r="TKJ188" s="984"/>
      <c r="TKK188" s="984"/>
      <c r="TKL188" s="984"/>
      <c r="TKM188" s="984"/>
      <c r="TKN188" s="984"/>
      <c r="TKO188" s="984"/>
      <c r="TKP188" s="984"/>
      <c r="TKQ188" s="984"/>
      <c r="TKR188" s="984"/>
      <c r="TKS188" s="984"/>
      <c r="TKT188" s="984"/>
      <c r="TKU188" s="984"/>
      <c r="TKV188" s="984"/>
      <c r="TKW188" s="984"/>
      <c r="TKX188" s="984"/>
      <c r="TKY188" s="984"/>
      <c r="TKZ188" s="984"/>
      <c r="TLA188" s="984"/>
      <c r="TLB188" s="984"/>
      <c r="TLC188" s="984"/>
      <c r="TLD188" s="984"/>
      <c r="TLE188" s="984"/>
      <c r="TLF188" s="984"/>
      <c r="TLG188" s="984"/>
      <c r="TLH188" s="984"/>
      <c r="TLI188" s="984"/>
      <c r="TLJ188" s="984"/>
      <c r="TLK188" s="984"/>
      <c r="TLL188" s="984"/>
      <c r="TLM188" s="984"/>
      <c r="TLN188" s="984"/>
      <c r="TLO188" s="984"/>
      <c r="TLP188" s="984"/>
      <c r="TLQ188" s="984"/>
      <c r="TLR188" s="984"/>
      <c r="TLS188" s="984"/>
      <c r="TLT188" s="984"/>
      <c r="TLU188" s="984"/>
      <c r="TLV188" s="984"/>
      <c r="TLW188" s="984"/>
      <c r="TLX188" s="984"/>
      <c r="TLY188" s="984"/>
      <c r="TLZ188" s="984"/>
      <c r="TMA188" s="984"/>
      <c r="TMB188" s="984"/>
      <c r="TMC188" s="984"/>
      <c r="TMD188" s="984"/>
      <c r="TME188" s="984"/>
      <c r="TMF188" s="984"/>
      <c r="TMG188" s="984"/>
      <c r="TMH188" s="984"/>
      <c r="TMI188" s="984"/>
      <c r="TMJ188" s="984"/>
      <c r="TMK188" s="984"/>
      <c r="TML188" s="984"/>
      <c r="TMM188" s="984"/>
      <c r="TMN188" s="984"/>
      <c r="TMO188" s="984"/>
      <c r="TMP188" s="984"/>
      <c r="TMQ188" s="984"/>
      <c r="TMR188" s="984"/>
      <c r="TMS188" s="984"/>
      <c r="TMT188" s="984"/>
      <c r="TMU188" s="984"/>
      <c r="TMV188" s="984"/>
      <c r="TMW188" s="984"/>
      <c r="TMX188" s="984"/>
      <c r="TMY188" s="984"/>
      <c r="TMZ188" s="984"/>
      <c r="TNA188" s="984"/>
      <c r="TNB188" s="984"/>
      <c r="TNC188" s="984"/>
      <c r="TND188" s="984"/>
      <c r="TNE188" s="984"/>
      <c r="TNF188" s="984"/>
      <c r="TNG188" s="984"/>
      <c r="TNH188" s="984"/>
      <c r="TNI188" s="984"/>
      <c r="TNJ188" s="984"/>
      <c r="TNK188" s="984"/>
      <c r="TNL188" s="984"/>
      <c r="TNM188" s="984"/>
      <c r="TNN188" s="984"/>
      <c r="TNO188" s="984"/>
      <c r="TNP188" s="984"/>
      <c r="TNQ188" s="984"/>
      <c r="TNR188" s="984"/>
      <c r="TNS188" s="984"/>
      <c r="TNT188" s="984"/>
      <c r="TNU188" s="984"/>
      <c r="TNV188" s="984"/>
      <c r="TNW188" s="984"/>
      <c r="TNX188" s="984"/>
      <c r="TNY188" s="984"/>
      <c r="TNZ188" s="984"/>
      <c r="TOA188" s="984"/>
      <c r="TOB188" s="984"/>
      <c r="TOC188" s="984"/>
      <c r="TOD188" s="984"/>
      <c r="TOE188" s="984"/>
      <c r="TOF188" s="984"/>
      <c r="TOG188" s="984"/>
      <c r="TOH188" s="984"/>
      <c r="TOI188" s="984"/>
      <c r="TOJ188" s="984"/>
      <c r="TOK188" s="984"/>
      <c r="TOL188" s="984"/>
      <c r="TOM188" s="984"/>
      <c r="TON188" s="984"/>
      <c r="TOO188" s="984"/>
      <c r="TOP188" s="984"/>
      <c r="TOQ188" s="984"/>
      <c r="TOR188" s="984"/>
      <c r="TOS188" s="984"/>
      <c r="TOT188" s="984"/>
      <c r="TOU188" s="984"/>
      <c r="TOV188" s="984"/>
      <c r="TOW188" s="984"/>
      <c r="TOX188" s="984"/>
      <c r="TOY188" s="984"/>
      <c r="TOZ188" s="984"/>
      <c r="TPA188" s="984"/>
      <c r="TPB188" s="984"/>
      <c r="TPC188" s="984"/>
      <c r="TPD188" s="984"/>
      <c r="TPE188" s="984"/>
      <c r="TPF188" s="984"/>
      <c r="TPG188" s="984"/>
      <c r="TPH188" s="984"/>
      <c r="TPI188" s="984"/>
      <c r="TPJ188" s="984"/>
      <c r="TPK188" s="984"/>
      <c r="TPL188" s="984"/>
      <c r="TPM188" s="984"/>
      <c r="TPN188" s="984"/>
      <c r="TPO188" s="984"/>
      <c r="TPP188" s="984"/>
      <c r="TPQ188" s="984"/>
      <c r="TPR188" s="984"/>
      <c r="TPS188" s="984"/>
      <c r="TPT188" s="984"/>
      <c r="TPU188" s="984"/>
      <c r="TPV188" s="984"/>
      <c r="TPW188" s="984"/>
      <c r="TPX188" s="984"/>
      <c r="TPY188" s="984"/>
      <c r="TPZ188" s="984"/>
      <c r="TQA188" s="984"/>
      <c r="TQB188" s="984"/>
      <c r="TQC188" s="984"/>
      <c r="TQD188" s="984"/>
      <c r="TQE188" s="984"/>
      <c r="TQF188" s="984"/>
      <c r="TQG188" s="984"/>
      <c r="TQH188" s="984"/>
      <c r="TQI188" s="984"/>
      <c r="TQJ188" s="984"/>
      <c r="TQK188" s="984"/>
      <c r="TQL188" s="984"/>
      <c r="TQM188" s="984"/>
      <c r="TQN188" s="984"/>
      <c r="TQO188" s="984"/>
      <c r="TQP188" s="984"/>
      <c r="TQQ188" s="984"/>
      <c r="TQR188" s="984"/>
      <c r="TQS188" s="984"/>
      <c r="TQT188" s="984"/>
      <c r="TQU188" s="984"/>
      <c r="TQV188" s="984"/>
      <c r="TQW188" s="984"/>
      <c r="TQX188" s="984"/>
      <c r="TQY188" s="984"/>
      <c r="TQZ188" s="984"/>
      <c r="TRA188" s="984"/>
      <c r="TRB188" s="984"/>
      <c r="TRC188" s="984"/>
      <c r="TRD188" s="984"/>
      <c r="TRE188" s="984"/>
      <c r="TRF188" s="984"/>
      <c r="TRG188" s="984"/>
      <c r="TRH188" s="984"/>
      <c r="TRI188" s="984"/>
      <c r="TRJ188" s="984"/>
      <c r="TRK188" s="984"/>
      <c r="TRL188" s="984"/>
      <c r="TRM188" s="984"/>
      <c r="TRN188" s="984"/>
      <c r="TRO188" s="984"/>
      <c r="TRP188" s="984"/>
      <c r="TRQ188" s="984"/>
      <c r="TRR188" s="984"/>
      <c r="TRS188" s="984"/>
      <c r="TRT188" s="984"/>
      <c r="TRU188" s="984"/>
      <c r="TRV188" s="984"/>
      <c r="TRW188" s="984"/>
      <c r="TRX188" s="984"/>
      <c r="TRY188" s="984"/>
      <c r="TRZ188" s="984"/>
      <c r="TSA188" s="984"/>
      <c r="TSB188" s="984"/>
      <c r="TSC188" s="984"/>
      <c r="TSD188" s="984"/>
      <c r="TSE188" s="984"/>
      <c r="TSF188" s="984"/>
      <c r="TSG188" s="984"/>
      <c r="TSH188" s="984"/>
      <c r="TSI188" s="984"/>
      <c r="TSJ188" s="984"/>
      <c r="TSK188" s="984"/>
      <c r="TSL188" s="984"/>
      <c r="TSM188" s="984"/>
      <c r="TSN188" s="984"/>
      <c r="TSO188" s="984"/>
      <c r="TSP188" s="984"/>
      <c r="TSQ188" s="984"/>
      <c r="TSR188" s="984"/>
      <c r="TSS188" s="984"/>
      <c r="TST188" s="984"/>
      <c r="TSU188" s="984"/>
      <c r="TSV188" s="984"/>
      <c r="TSW188" s="984"/>
      <c r="TSX188" s="984"/>
      <c r="TSY188" s="984"/>
      <c r="TSZ188" s="984"/>
      <c r="TTA188" s="984"/>
      <c r="TTB188" s="984"/>
      <c r="TTC188" s="984"/>
      <c r="TTD188" s="984"/>
      <c r="TTE188" s="984"/>
      <c r="TTF188" s="984"/>
      <c r="TTG188" s="984"/>
      <c r="TTH188" s="984"/>
      <c r="TTI188" s="984"/>
      <c r="TTJ188" s="984"/>
      <c r="TTK188" s="984"/>
      <c r="TTL188" s="984"/>
      <c r="TTM188" s="984"/>
      <c r="TTN188" s="984"/>
      <c r="TTO188" s="984"/>
      <c r="TTP188" s="984"/>
      <c r="TTQ188" s="984"/>
      <c r="TTR188" s="984"/>
      <c r="TTS188" s="984"/>
      <c r="TTT188" s="984"/>
      <c r="TTU188" s="984"/>
      <c r="TTV188" s="984"/>
      <c r="TTW188" s="984"/>
      <c r="TTX188" s="984"/>
      <c r="TTY188" s="984"/>
      <c r="TTZ188" s="984"/>
      <c r="TUA188" s="984"/>
      <c r="TUB188" s="984"/>
      <c r="TUC188" s="984"/>
      <c r="TUD188" s="984"/>
      <c r="TUE188" s="984"/>
      <c r="TUF188" s="984"/>
      <c r="TUG188" s="984"/>
      <c r="TUH188" s="984"/>
      <c r="TUI188" s="984"/>
      <c r="TUJ188" s="984"/>
      <c r="TUK188" s="984"/>
      <c r="TUL188" s="984"/>
      <c r="TUM188" s="984"/>
      <c r="TUN188" s="984"/>
      <c r="TUO188" s="984"/>
      <c r="TUP188" s="984"/>
      <c r="TUQ188" s="984"/>
      <c r="TUR188" s="984"/>
      <c r="TUS188" s="984"/>
      <c r="TUT188" s="984"/>
      <c r="TUU188" s="984"/>
      <c r="TUV188" s="984"/>
      <c r="TUW188" s="984"/>
      <c r="TUX188" s="984"/>
      <c r="TUY188" s="984"/>
      <c r="TUZ188" s="984"/>
      <c r="TVA188" s="984"/>
      <c r="TVB188" s="984"/>
      <c r="TVC188" s="984"/>
      <c r="TVD188" s="984"/>
      <c r="TVE188" s="984"/>
      <c r="TVF188" s="984"/>
      <c r="TVG188" s="984"/>
      <c r="TVH188" s="984"/>
      <c r="TVI188" s="984"/>
      <c r="TVJ188" s="984"/>
      <c r="TVK188" s="984"/>
      <c r="TVL188" s="984"/>
      <c r="TVM188" s="984"/>
      <c r="TVN188" s="984"/>
      <c r="TVO188" s="984"/>
      <c r="TVP188" s="984"/>
      <c r="TVQ188" s="984"/>
      <c r="TVR188" s="984"/>
      <c r="TVS188" s="984"/>
      <c r="TVT188" s="984"/>
      <c r="TVU188" s="984"/>
      <c r="TVV188" s="984"/>
      <c r="TVW188" s="984"/>
      <c r="TVX188" s="984"/>
      <c r="TVY188" s="984"/>
      <c r="TVZ188" s="984"/>
      <c r="TWA188" s="984"/>
      <c r="TWB188" s="984"/>
      <c r="TWC188" s="984"/>
      <c r="TWD188" s="984"/>
      <c r="TWE188" s="984"/>
      <c r="TWF188" s="984"/>
      <c r="TWG188" s="984"/>
      <c r="TWH188" s="984"/>
      <c r="TWI188" s="984"/>
      <c r="TWJ188" s="984"/>
      <c r="TWK188" s="984"/>
      <c r="TWL188" s="984"/>
      <c r="TWM188" s="984"/>
      <c r="TWN188" s="984"/>
      <c r="TWO188" s="984"/>
      <c r="TWP188" s="984"/>
      <c r="TWQ188" s="984"/>
      <c r="TWR188" s="984"/>
      <c r="TWS188" s="984"/>
      <c r="TWT188" s="984"/>
      <c r="TWU188" s="984"/>
      <c r="TWV188" s="984"/>
      <c r="TWW188" s="984"/>
      <c r="TWX188" s="984"/>
      <c r="TWY188" s="984"/>
      <c r="TWZ188" s="984"/>
      <c r="TXA188" s="984"/>
      <c r="TXB188" s="984"/>
      <c r="TXC188" s="984"/>
      <c r="TXD188" s="984"/>
      <c r="TXE188" s="984"/>
      <c r="TXF188" s="984"/>
      <c r="TXG188" s="984"/>
      <c r="TXH188" s="984"/>
      <c r="TXI188" s="984"/>
      <c r="TXJ188" s="984"/>
      <c r="TXK188" s="984"/>
      <c r="TXL188" s="984"/>
      <c r="TXM188" s="984"/>
      <c r="TXN188" s="984"/>
      <c r="TXO188" s="984"/>
      <c r="TXP188" s="984"/>
      <c r="TXQ188" s="984"/>
      <c r="TXR188" s="984"/>
      <c r="TXS188" s="984"/>
      <c r="TXT188" s="984"/>
      <c r="TXU188" s="984"/>
      <c r="TXV188" s="984"/>
      <c r="TXW188" s="984"/>
      <c r="TXX188" s="984"/>
      <c r="TXY188" s="984"/>
      <c r="TXZ188" s="984"/>
      <c r="TYA188" s="984"/>
      <c r="TYB188" s="984"/>
      <c r="TYC188" s="984"/>
      <c r="TYD188" s="984"/>
      <c r="TYE188" s="984"/>
      <c r="TYF188" s="984"/>
      <c r="TYG188" s="984"/>
      <c r="TYH188" s="984"/>
      <c r="TYI188" s="984"/>
      <c r="TYJ188" s="984"/>
      <c r="TYK188" s="984"/>
      <c r="TYL188" s="984"/>
      <c r="TYM188" s="984"/>
      <c r="TYN188" s="984"/>
      <c r="TYO188" s="984"/>
      <c r="TYP188" s="984"/>
      <c r="TYQ188" s="984"/>
      <c r="TYR188" s="984"/>
      <c r="TYS188" s="984"/>
      <c r="TYT188" s="984"/>
      <c r="TYU188" s="984"/>
      <c r="TYV188" s="984"/>
      <c r="TYW188" s="984"/>
      <c r="TYX188" s="984"/>
      <c r="TYY188" s="984"/>
      <c r="TYZ188" s="984"/>
      <c r="TZA188" s="984"/>
      <c r="TZB188" s="984"/>
      <c r="TZC188" s="984"/>
      <c r="TZD188" s="984"/>
      <c r="TZE188" s="984"/>
      <c r="TZF188" s="984"/>
      <c r="TZG188" s="984"/>
      <c r="TZH188" s="984"/>
      <c r="TZI188" s="984"/>
      <c r="TZJ188" s="984"/>
      <c r="TZK188" s="984"/>
      <c r="TZL188" s="984"/>
      <c r="TZM188" s="984"/>
      <c r="TZN188" s="984"/>
      <c r="TZO188" s="984"/>
      <c r="TZP188" s="984"/>
      <c r="TZQ188" s="984"/>
      <c r="TZR188" s="984"/>
      <c r="TZS188" s="984"/>
      <c r="TZT188" s="984"/>
      <c r="TZU188" s="984"/>
      <c r="TZV188" s="984"/>
      <c r="TZW188" s="984"/>
      <c r="TZX188" s="984"/>
      <c r="TZY188" s="984"/>
      <c r="TZZ188" s="984"/>
      <c r="UAA188" s="984"/>
      <c r="UAB188" s="984"/>
      <c r="UAC188" s="984"/>
      <c r="UAD188" s="984"/>
      <c r="UAE188" s="984"/>
      <c r="UAF188" s="984"/>
      <c r="UAG188" s="984"/>
      <c r="UAH188" s="984"/>
      <c r="UAI188" s="984"/>
      <c r="UAJ188" s="984"/>
      <c r="UAK188" s="984"/>
      <c r="UAL188" s="984"/>
      <c r="UAM188" s="984"/>
      <c r="UAN188" s="984"/>
      <c r="UAO188" s="984"/>
      <c r="UAP188" s="984"/>
      <c r="UAQ188" s="984"/>
      <c r="UAR188" s="984"/>
      <c r="UAS188" s="984"/>
      <c r="UAT188" s="984"/>
      <c r="UAU188" s="984"/>
      <c r="UAV188" s="984"/>
      <c r="UAW188" s="984"/>
      <c r="UAX188" s="984"/>
      <c r="UAY188" s="984"/>
      <c r="UAZ188" s="984"/>
      <c r="UBA188" s="984"/>
      <c r="UBB188" s="984"/>
      <c r="UBC188" s="984"/>
      <c r="UBD188" s="984"/>
      <c r="UBE188" s="984"/>
      <c r="UBF188" s="984"/>
      <c r="UBG188" s="984"/>
      <c r="UBH188" s="984"/>
      <c r="UBI188" s="984"/>
      <c r="UBJ188" s="984"/>
      <c r="UBK188" s="984"/>
      <c r="UBL188" s="984"/>
      <c r="UBM188" s="984"/>
      <c r="UBN188" s="984"/>
      <c r="UBO188" s="984"/>
      <c r="UBP188" s="984"/>
      <c r="UBQ188" s="984"/>
      <c r="UBR188" s="984"/>
      <c r="UBS188" s="984"/>
      <c r="UBT188" s="984"/>
      <c r="UBU188" s="984"/>
      <c r="UBV188" s="984"/>
      <c r="UBW188" s="984"/>
      <c r="UBX188" s="984"/>
      <c r="UBY188" s="984"/>
      <c r="UBZ188" s="984"/>
      <c r="UCA188" s="984"/>
      <c r="UCB188" s="984"/>
      <c r="UCC188" s="984"/>
      <c r="UCD188" s="984"/>
      <c r="UCE188" s="984"/>
      <c r="UCF188" s="984"/>
      <c r="UCG188" s="984"/>
      <c r="UCH188" s="984"/>
      <c r="UCI188" s="984"/>
      <c r="UCJ188" s="984"/>
      <c r="UCK188" s="984"/>
      <c r="UCL188" s="984"/>
      <c r="UCM188" s="984"/>
      <c r="UCN188" s="984"/>
      <c r="UCO188" s="984"/>
      <c r="UCP188" s="984"/>
      <c r="UCQ188" s="984"/>
      <c r="UCR188" s="984"/>
      <c r="UCS188" s="984"/>
      <c r="UCT188" s="984"/>
      <c r="UCU188" s="984"/>
      <c r="UCV188" s="984"/>
      <c r="UCW188" s="984"/>
      <c r="UCX188" s="984"/>
      <c r="UCY188" s="984"/>
      <c r="UCZ188" s="984"/>
      <c r="UDA188" s="984"/>
      <c r="UDB188" s="984"/>
      <c r="UDC188" s="984"/>
      <c r="UDD188" s="984"/>
      <c r="UDE188" s="984"/>
      <c r="UDF188" s="984"/>
      <c r="UDG188" s="984"/>
      <c r="UDH188" s="984"/>
      <c r="UDI188" s="984"/>
      <c r="UDJ188" s="984"/>
      <c r="UDK188" s="984"/>
      <c r="UDL188" s="984"/>
      <c r="UDM188" s="984"/>
      <c r="UDN188" s="984"/>
      <c r="UDO188" s="984"/>
      <c r="UDP188" s="984"/>
      <c r="UDQ188" s="984"/>
      <c r="UDR188" s="984"/>
      <c r="UDS188" s="984"/>
      <c r="UDT188" s="984"/>
      <c r="UDU188" s="984"/>
      <c r="UDV188" s="984"/>
      <c r="UDW188" s="984"/>
      <c r="UDX188" s="984"/>
      <c r="UDY188" s="984"/>
      <c r="UDZ188" s="984"/>
      <c r="UEA188" s="984"/>
      <c r="UEB188" s="984"/>
      <c r="UEC188" s="984"/>
      <c r="UED188" s="984"/>
      <c r="UEE188" s="984"/>
      <c r="UEF188" s="984"/>
      <c r="UEG188" s="984"/>
      <c r="UEH188" s="984"/>
      <c r="UEI188" s="984"/>
      <c r="UEJ188" s="984"/>
      <c r="UEK188" s="984"/>
      <c r="UEL188" s="984"/>
      <c r="UEM188" s="984"/>
      <c r="UEN188" s="984"/>
      <c r="UEO188" s="984"/>
      <c r="UEP188" s="984"/>
      <c r="UEQ188" s="984"/>
      <c r="UER188" s="984"/>
      <c r="UES188" s="984"/>
      <c r="UET188" s="984"/>
      <c r="UEU188" s="984"/>
      <c r="UEV188" s="984"/>
      <c r="UEW188" s="984"/>
      <c r="UEX188" s="984"/>
      <c r="UEY188" s="984"/>
      <c r="UEZ188" s="984"/>
      <c r="UFA188" s="984"/>
      <c r="UFB188" s="984"/>
      <c r="UFC188" s="984"/>
      <c r="UFD188" s="984"/>
      <c r="UFE188" s="984"/>
      <c r="UFF188" s="984"/>
      <c r="UFG188" s="984"/>
      <c r="UFH188" s="984"/>
      <c r="UFI188" s="984"/>
      <c r="UFJ188" s="984"/>
      <c r="UFK188" s="984"/>
      <c r="UFL188" s="984"/>
      <c r="UFM188" s="984"/>
      <c r="UFN188" s="984"/>
      <c r="UFO188" s="984"/>
      <c r="UFP188" s="984"/>
      <c r="UFQ188" s="984"/>
      <c r="UFR188" s="984"/>
      <c r="UFS188" s="984"/>
      <c r="UFT188" s="984"/>
      <c r="UFU188" s="984"/>
      <c r="UFV188" s="984"/>
      <c r="UFW188" s="984"/>
      <c r="UFX188" s="984"/>
      <c r="UFY188" s="984"/>
      <c r="UFZ188" s="984"/>
      <c r="UGA188" s="984"/>
      <c r="UGB188" s="984"/>
      <c r="UGC188" s="984"/>
      <c r="UGD188" s="984"/>
      <c r="UGE188" s="984"/>
      <c r="UGF188" s="984"/>
      <c r="UGG188" s="984"/>
      <c r="UGH188" s="984"/>
      <c r="UGI188" s="984"/>
      <c r="UGJ188" s="984"/>
      <c r="UGK188" s="984"/>
      <c r="UGL188" s="984"/>
      <c r="UGM188" s="984"/>
      <c r="UGN188" s="984"/>
      <c r="UGO188" s="984"/>
      <c r="UGP188" s="984"/>
      <c r="UGQ188" s="984"/>
      <c r="UGR188" s="984"/>
      <c r="UGS188" s="984"/>
      <c r="UGT188" s="984"/>
      <c r="UGU188" s="984"/>
      <c r="UGV188" s="984"/>
      <c r="UGW188" s="984"/>
      <c r="UGX188" s="984"/>
      <c r="UGY188" s="984"/>
      <c r="UGZ188" s="984"/>
      <c r="UHA188" s="984"/>
      <c r="UHB188" s="984"/>
      <c r="UHC188" s="984"/>
      <c r="UHD188" s="984"/>
      <c r="UHE188" s="984"/>
      <c r="UHF188" s="984"/>
      <c r="UHG188" s="984"/>
      <c r="UHH188" s="984"/>
      <c r="UHI188" s="984"/>
      <c r="UHJ188" s="984"/>
      <c r="UHK188" s="984"/>
      <c r="UHL188" s="984"/>
      <c r="UHM188" s="984"/>
      <c r="UHN188" s="984"/>
      <c r="UHO188" s="984"/>
      <c r="UHP188" s="984"/>
      <c r="UHQ188" s="984"/>
      <c r="UHR188" s="984"/>
      <c r="UHS188" s="984"/>
      <c r="UHT188" s="984"/>
      <c r="UHU188" s="984"/>
      <c r="UHV188" s="984"/>
      <c r="UHW188" s="984"/>
      <c r="UHX188" s="984"/>
      <c r="UHY188" s="984"/>
      <c r="UHZ188" s="984"/>
      <c r="UIA188" s="984"/>
      <c r="UIB188" s="984"/>
      <c r="UIC188" s="984"/>
      <c r="UID188" s="984"/>
      <c r="UIE188" s="984"/>
      <c r="UIF188" s="984"/>
      <c r="UIG188" s="984"/>
      <c r="UIH188" s="984"/>
      <c r="UII188" s="984"/>
      <c r="UIJ188" s="984"/>
      <c r="UIK188" s="984"/>
      <c r="UIL188" s="984"/>
      <c r="UIM188" s="984"/>
      <c r="UIN188" s="984"/>
      <c r="UIO188" s="984"/>
      <c r="UIP188" s="984"/>
      <c r="UIQ188" s="984"/>
      <c r="UIR188" s="984"/>
      <c r="UIS188" s="984"/>
      <c r="UIT188" s="984"/>
      <c r="UIU188" s="984"/>
      <c r="UIV188" s="984"/>
      <c r="UIW188" s="984"/>
      <c r="UIX188" s="984"/>
      <c r="UIY188" s="984"/>
      <c r="UIZ188" s="984"/>
      <c r="UJA188" s="984"/>
      <c r="UJB188" s="984"/>
      <c r="UJC188" s="984"/>
      <c r="UJD188" s="984"/>
      <c r="UJE188" s="984"/>
      <c r="UJF188" s="984"/>
      <c r="UJG188" s="984"/>
      <c r="UJH188" s="984"/>
      <c r="UJI188" s="984"/>
      <c r="UJJ188" s="984"/>
      <c r="UJK188" s="984"/>
      <c r="UJL188" s="984"/>
      <c r="UJM188" s="984"/>
      <c r="UJN188" s="984"/>
      <c r="UJO188" s="984"/>
      <c r="UJP188" s="984"/>
      <c r="UJQ188" s="984"/>
      <c r="UJR188" s="984"/>
      <c r="UJS188" s="984"/>
      <c r="UJT188" s="984"/>
      <c r="UJU188" s="984"/>
      <c r="UJV188" s="984"/>
      <c r="UJW188" s="984"/>
      <c r="UJX188" s="984"/>
      <c r="UJY188" s="984"/>
      <c r="UJZ188" s="984"/>
      <c r="UKA188" s="984"/>
      <c r="UKB188" s="984"/>
      <c r="UKC188" s="984"/>
      <c r="UKD188" s="984"/>
      <c r="UKE188" s="984"/>
      <c r="UKF188" s="984"/>
      <c r="UKG188" s="984"/>
      <c r="UKH188" s="984"/>
      <c r="UKI188" s="984"/>
      <c r="UKJ188" s="984"/>
      <c r="UKK188" s="984"/>
      <c r="UKL188" s="984"/>
      <c r="UKM188" s="984"/>
      <c r="UKN188" s="984"/>
      <c r="UKO188" s="984"/>
      <c r="UKP188" s="984"/>
      <c r="UKQ188" s="984"/>
      <c r="UKR188" s="984"/>
      <c r="UKS188" s="984"/>
      <c r="UKT188" s="984"/>
      <c r="UKU188" s="984"/>
      <c r="UKV188" s="984"/>
      <c r="UKW188" s="984"/>
      <c r="UKX188" s="984"/>
      <c r="UKY188" s="984"/>
      <c r="UKZ188" s="984"/>
      <c r="ULA188" s="984"/>
      <c r="ULB188" s="984"/>
      <c r="ULC188" s="984"/>
      <c r="ULD188" s="984"/>
      <c r="ULE188" s="984"/>
      <c r="ULF188" s="984"/>
      <c r="ULG188" s="984"/>
      <c r="ULH188" s="984"/>
      <c r="ULI188" s="984"/>
      <c r="ULJ188" s="984"/>
      <c r="ULK188" s="984"/>
      <c r="ULL188" s="984"/>
      <c r="ULM188" s="984"/>
      <c r="ULN188" s="984"/>
      <c r="ULO188" s="984"/>
      <c r="ULP188" s="984"/>
      <c r="ULQ188" s="984"/>
      <c r="ULR188" s="984"/>
      <c r="ULS188" s="984"/>
      <c r="ULT188" s="984"/>
      <c r="ULU188" s="984"/>
      <c r="ULV188" s="984"/>
      <c r="ULW188" s="984"/>
      <c r="ULX188" s="984"/>
      <c r="ULY188" s="984"/>
      <c r="ULZ188" s="984"/>
      <c r="UMA188" s="984"/>
      <c r="UMB188" s="984"/>
      <c r="UMC188" s="984"/>
      <c r="UMD188" s="984"/>
      <c r="UME188" s="984"/>
      <c r="UMF188" s="984"/>
      <c r="UMG188" s="984"/>
      <c r="UMH188" s="984"/>
      <c r="UMI188" s="984"/>
      <c r="UMJ188" s="984"/>
      <c r="UMK188" s="984"/>
      <c r="UML188" s="984"/>
      <c r="UMM188" s="984"/>
      <c r="UMN188" s="984"/>
      <c r="UMO188" s="984"/>
      <c r="UMP188" s="984"/>
      <c r="UMQ188" s="984"/>
      <c r="UMR188" s="984"/>
      <c r="UMS188" s="984"/>
      <c r="UMT188" s="984"/>
      <c r="UMU188" s="984"/>
      <c r="UMV188" s="984"/>
      <c r="UMW188" s="984"/>
      <c r="UMX188" s="984"/>
      <c r="UMY188" s="984"/>
      <c r="UMZ188" s="984"/>
      <c r="UNA188" s="984"/>
      <c r="UNB188" s="984"/>
      <c r="UNC188" s="984"/>
      <c r="UND188" s="984"/>
      <c r="UNE188" s="984"/>
      <c r="UNF188" s="984"/>
      <c r="UNG188" s="984"/>
      <c r="UNH188" s="984"/>
      <c r="UNI188" s="984"/>
      <c r="UNJ188" s="984"/>
      <c r="UNK188" s="984"/>
      <c r="UNL188" s="984"/>
      <c r="UNM188" s="984"/>
      <c r="UNN188" s="984"/>
      <c r="UNO188" s="984"/>
      <c r="UNP188" s="984"/>
      <c r="UNQ188" s="984"/>
      <c r="UNR188" s="984"/>
      <c r="UNS188" s="984"/>
      <c r="UNT188" s="984"/>
      <c r="UNU188" s="984"/>
      <c r="UNV188" s="984"/>
      <c r="UNW188" s="984"/>
      <c r="UNX188" s="984"/>
      <c r="UNY188" s="984"/>
      <c r="UNZ188" s="984"/>
      <c r="UOA188" s="984"/>
      <c r="UOB188" s="984"/>
      <c r="UOC188" s="984"/>
      <c r="UOD188" s="984"/>
      <c r="UOE188" s="984"/>
      <c r="UOF188" s="984"/>
      <c r="UOG188" s="984"/>
      <c r="UOH188" s="984"/>
      <c r="UOI188" s="984"/>
      <c r="UOJ188" s="984"/>
      <c r="UOK188" s="984"/>
      <c r="UOL188" s="984"/>
      <c r="UOM188" s="984"/>
      <c r="UON188" s="984"/>
      <c r="UOO188" s="984"/>
      <c r="UOP188" s="984"/>
      <c r="UOQ188" s="984"/>
      <c r="UOR188" s="984"/>
      <c r="UOS188" s="984"/>
      <c r="UOT188" s="984"/>
      <c r="UOU188" s="984"/>
      <c r="UOV188" s="984"/>
      <c r="UOW188" s="984"/>
      <c r="UOX188" s="984"/>
      <c r="UOY188" s="984"/>
      <c r="UOZ188" s="984"/>
      <c r="UPA188" s="984"/>
      <c r="UPB188" s="984"/>
      <c r="UPC188" s="984"/>
      <c r="UPD188" s="984"/>
      <c r="UPE188" s="984"/>
      <c r="UPF188" s="984"/>
      <c r="UPG188" s="984"/>
      <c r="UPH188" s="984"/>
      <c r="UPI188" s="984"/>
      <c r="UPJ188" s="984"/>
      <c r="UPK188" s="984"/>
      <c r="UPL188" s="984"/>
      <c r="UPM188" s="984"/>
      <c r="UPN188" s="984"/>
      <c r="UPO188" s="984"/>
      <c r="UPP188" s="984"/>
      <c r="UPQ188" s="984"/>
      <c r="UPR188" s="984"/>
      <c r="UPS188" s="984"/>
      <c r="UPT188" s="984"/>
      <c r="UPU188" s="984"/>
      <c r="UPV188" s="984"/>
      <c r="UPW188" s="984"/>
      <c r="UPX188" s="984"/>
      <c r="UPY188" s="984"/>
      <c r="UPZ188" s="984"/>
      <c r="UQA188" s="984"/>
      <c r="UQB188" s="984"/>
      <c r="UQC188" s="984"/>
      <c r="UQD188" s="984"/>
      <c r="UQE188" s="984"/>
      <c r="UQF188" s="984"/>
      <c r="UQG188" s="984"/>
      <c r="UQH188" s="984"/>
      <c r="UQI188" s="984"/>
      <c r="UQJ188" s="984"/>
      <c r="UQK188" s="984"/>
      <c r="UQL188" s="984"/>
      <c r="UQM188" s="984"/>
      <c r="UQN188" s="984"/>
      <c r="UQO188" s="984"/>
      <c r="UQP188" s="984"/>
      <c r="UQQ188" s="984"/>
      <c r="UQR188" s="984"/>
      <c r="UQS188" s="984"/>
      <c r="UQT188" s="984"/>
      <c r="UQU188" s="984"/>
      <c r="UQV188" s="984"/>
      <c r="UQW188" s="984"/>
      <c r="UQX188" s="984"/>
      <c r="UQY188" s="984"/>
      <c r="UQZ188" s="984"/>
      <c r="URA188" s="984"/>
      <c r="URB188" s="984"/>
      <c r="URC188" s="984"/>
      <c r="URD188" s="984"/>
      <c r="URE188" s="984"/>
      <c r="URF188" s="984"/>
      <c r="URG188" s="984"/>
      <c r="URH188" s="984"/>
      <c r="URI188" s="984"/>
      <c r="URJ188" s="984"/>
      <c r="URK188" s="984"/>
      <c r="URL188" s="984"/>
      <c r="URM188" s="984"/>
      <c r="URN188" s="984"/>
      <c r="URO188" s="984"/>
      <c r="URP188" s="984"/>
      <c r="URQ188" s="984"/>
      <c r="URR188" s="984"/>
      <c r="URS188" s="984"/>
      <c r="URT188" s="984"/>
      <c r="URU188" s="984"/>
      <c r="URV188" s="984"/>
      <c r="URW188" s="984"/>
      <c r="URX188" s="984"/>
      <c r="URY188" s="984"/>
      <c r="URZ188" s="984"/>
      <c r="USA188" s="984"/>
      <c r="USB188" s="984"/>
      <c r="USC188" s="984"/>
      <c r="USD188" s="984"/>
      <c r="USE188" s="984"/>
      <c r="USF188" s="984"/>
      <c r="USG188" s="984"/>
      <c r="USH188" s="984"/>
      <c r="USI188" s="984"/>
      <c r="USJ188" s="984"/>
      <c r="USK188" s="984"/>
      <c r="USL188" s="984"/>
      <c r="USM188" s="984"/>
      <c r="USN188" s="984"/>
      <c r="USO188" s="984"/>
      <c r="USP188" s="984"/>
      <c r="USQ188" s="984"/>
      <c r="USR188" s="984"/>
      <c r="USS188" s="984"/>
      <c r="UST188" s="984"/>
      <c r="USU188" s="984"/>
      <c r="USV188" s="984"/>
      <c r="USW188" s="984"/>
      <c r="USX188" s="984"/>
      <c r="USY188" s="984"/>
      <c r="USZ188" s="984"/>
      <c r="UTA188" s="984"/>
      <c r="UTB188" s="984"/>
      <c r="UTC188" s="984"/>
      <c r="UTD188" s="984"/>
      <c r="UTE188" s="984"/>
      <c r="UTF188" s="984"/>
      <c r="UTG188" s="984"/>
      <c r="UTH188" s="984"/>
      <c r="UTI188" s="984"/>
      <c r="UTJ188" s="984"/>
      <c r="UTK188" s="984"/>
      <c r="UTL188" s="984"/>
      <c r="UTM188" s="984"/>
      <c r="UTN188" s="984"/>
      <c r="UTO188" s="984"/>
      <c r="UTP188" s="984"/>
      <c r="UTQ188" s="984"/>
      <c r="UTR188" s="984"/>
      <c r="UTS188" s="984"/>
      <c r="UTT188" s="984"/>
      <c r="UTU188" s="984"/>
      <c r="UTV188" s="984"/>
      <c r="UTW188" s="984"/>
      <c r="UTX188" s="984"/>
      <c r="UTY188" s="984"/>
      <c r="UTZ188" s="984"/>
      <c r="UUA188" s="984"/>
      <c r="UUB188" s="984"/>
      <c r="UUC188" s="984"/>
      <c r="UUD188" s="984"/>
      <c r="UUE188" s="984"/>
      <c r="UUF188" s="984"/>
      <c r="UUG188" s="984"/>
      <c r="UUH188" s="984"/>
      <c r="UUI188" s="984"/>
      <c r="UUJ188" s="984"/>
      <c r="UUK188" s="984"/>
      <c r="UUL188" s="984"/>
      <c r="UUM188" s="984"/>
      <c r="UUN188" s="984"/>
      <c r="UUO188" s="984"/>
      <c r="UUP188" s="984"/>
      <c r="UUQ188" s="984"/>
      <c r="UUR188" s="984"/>
      <c r="UUS188" s="984"/>
      <c r="UUT188" s="984"/>
      <c r="UUU188" s="984"/>
      <c r="UUV188" s="984"/>
      <c r="UUW188" s="984"/>
      <c r="UUX188" s="984"/>
      <c r="UUY188" s="984"/>
      <c r="UUZ188" s="984"/>
      <c r="UVA188" s="984"/>
      <c r="UVB188" s="984"/>
      <c r="UVC188" s="984"/>
      <c r="UVD188" s="984"/>
      <c r="UVE188" s="984"/>
      <c r="UVF188" s="984"/>
      <c r="UVG188" s="984"/>
      <c r="UVH188" s="984"/>
      <c r="UVI188" s="984"/>
      <c r="UVJ188" s="984"/>
      <c r="UVK188" s="984"/>
      <c r="UVL188" s="984"/>
      <c r="UVM188" s="984"/>
      <c r="UVN188" s="984"/>
      <c r="UVO188" s="984"/>
      <c r="UVP188" s="984"/>
      <c r="UVQ188" s="984"/>
      <c r="UVR188" s="984"/>
      <c r="UVS188" s="984"/>
      <c r="UVT188" s="984"/>
      <c r="UVU188" s="984"/>
      <c r="UVV188" s="984"/>
      <c r="UVW188" s="984"/>
      <c r="UVX188" s="984"/>
      <c r="UVY188" s="984"/>
      <c r="UVZ188" s="984"/>
      <c r="UWA188" s="984"/>
      <c r="UWB188" s="984"/>
      <c r="UWC188" s="984"/>
      <c r="UWD188" s="984"/>
      <c r="UWE188" s="984"/>
      <c r="UWF188" s="984"/>
      <c r="UWG188" s="984"/>
      <c r="UWH188" s="984"/>
      <c r="UWI188" s="984"/>
      <c r="UWJ188" s="984"/>
      <c r="UWK188" s="984"/>
      <c r="UWL188" s="984"/>
      <c r="UWM188" s="984"/>
      <c r="UWN188" s="984"/>
      <c r="UWO188" s="984"/>
      <c r="UWP188" s="984"/>
      <c r="UWQ188" s="984"/>
      <c r="UWR188" s="984"/>
      <c r="UWS188" s="984"/>
      <c r="UWT188" s="984"/>
      <c r="UWU188" s="984"/>
      <c r="UWV188" s="984"/>
      <c r="UWW188" s="984"/>
      <c r="UWX188" s="984"/>
      <c r="UWY188" s="984"/>
      <c r="UWZ188" s="984"/>
      <c r="UXA188" s="984"/>
      <c r="UXB188" s="984"/>
      <c r="UXC188" s="984"/>
      <c r="UXD188" s="984"/>
      <c r="UXE188" s="984"/>
      <c r="UXF188" s="984"/>
      <c r="UXG188" s="984"/>
      <c r="UXH188" s="984"/>
      <c r="UXI188" s="984"/>
      <c r="UXJ188" s="984"/>
      <c r="UXK188" s="984"/>
      <c r="UXL188" s="984"/>
      <c r="UXM188" s="984"/>
      <c r="UXN188" s="984"/>
      <c r="UXO188" s="984"/>
      <c r="UXP188" s="984"/>
      <c r="UXQ188" s="984"/>
      <c r="UXR188" s="984"/>
      <c r="UXS188" s="984"/>
      <c r="UXT188" s="984"/>
      <c r="UXU188" s="984"/>
      <c r="UXV188" s="984"/>
      <c r="UXW188" s="984"/>
      <c r="UXX188" s="984"/>
      <c r="UXY188" s="984"/>
      <c r="UXZ188" s="984"/>
      <c r="UYA188" s="984"/>
      <c r="UYB188" s="984"/>
      <c r="UYC188" s="984"/>
      <c r="UYD188" s="984"/>
      <c r="UYE188" s="984"/>
      <c r="UYF188" s="984"/>
      <c r="UYG188" s="984"/>
      <c r="UYH188" s="984"/>
      <c r="UYI188" s="984"/>
      <c r="UYJ188" s="984"/>
      <c r="UYK188" s="984"/>
      <c r="UYL188" s="984"/>
      <c r="UYM188" s="984"/>
      <c r="UYN188" s="984"/>
      <c r="UYO188" s="984"/>
      <c r="UYP188" s="984"/>
      <c r="UYQ188" s="984"/>
      <c r="UYR188" s="984"/>
      <c r="UYS188" s="984"/>
      <c r="UYT188" s="984"/>
      <c r="UYU188" s="984"/>
      <c r="UYV188" s="984"/>
      <c r="UYW188" s="984"/>
      <c r="UYX188" s="984"/>
      <c r="UYY188" s="984"/>
      <c r="UYZ188" s="984"/>
      <c r="UZA188" s="984"/>
      <c r="UZB188" s="984"/>
      <c r="UZC188" s="984"/>
      <c r="UZD188" s="984"/>
      <c r="UZE188" s="984"/>
      <c r="UZF188" s="984"/>
      <c r="UZG188" s="984"/>
      <c r="UZH188" s="984"/>
      <c r="UZI188" s="984"/>
      <c r="UZJ188" s="984"/>
      <c r="UZK188" s="984"/>
      <c r="UZL188" s="984"/>
      <c r="UZM188" s="984"/>
      <c r="UZN188" s="984"/>
      <c r="UZO188" s="984"/>
      <c r="UZP188" s="984"/>
      <c r="UZQ188" s="984"/>
      <c r="UZR188" s="984"/>
      <c r="UZS188" s="984"/>
      <c r="UZT188" s="984"/>
      <c r="UZU188" s="984"/>
      <c r="UZV188" s="984"/>
      <c r="UZW188" s="984"/>
      <c r="UZX188" s="984"/>
      <c r="UZY188" s="984"/>
      <c r="UZZ188" s="984"/>
      <c r="VAA188" s="984"/>
      <c r="VAB188" s="984"/>
      <c r="VAC188" s="984"/>
      <c r="VAD188" s="984"/>
      <c r="VAE188" s="984"/>
      <c r="VAF188" s="984"/>
      <c r="VAG188" s="984"/>
      <c r="VAH188" s="984"/>
      <c r="VAI188" s="984"/>
      <c r="VAJ188" s="984"/>
      <c r="VAK188" s="984"/>
      <c r="VAL188" s="984"/>
      <c r="VAM188" s="984"/>
      <c r="VAN188" s="984"/>
      <c r="VAO188" s="984"/>
      <c r="VAP188" s="984"/>
      <c r="VAQ188" s="984"/>
      <c r="VAR188" s="984"/>
      <c r="VAS188" s="984"/>
      <c r="VAT188" s="984"/>
      <c r="VAU188" s="984"/>
      <c r="VAV188" s="984"/>
      <c r="VAW188" s="984"/>
      <c r="VAX188" s="984"/>
      <c r="VAY188" s="984"/>
      <c r="VAZ188" s="984"/>
      <c r="VBA188" s="984"/>
      <c r="VBB188" s="984"/>
      <c r="VBC188" s="984"/>
      <c r="VBD188" s="984"/>
      <c r="VBE188" s="984"/>
      <c r="VBF188" s="984"/>
      <c r="VBG188" s="984"/>
      <c r="VBH188" s="984"/>
      <c r="VBI188" s="984"/>
      <c r="VBJ188" s="984"/>
      <c r="VBK188" s="984"/>
      <c r="VBL188" s="984"/>
      <c r="VBM188" s="984"/>
      <c r="VBN188" s="984"/>
      <c r="VBO188" s="984"/>
      <c r="VBP188" s="984"/>
      <c r="VBQ188" s="984"/>
      <c r="VBR188" s="984"/>
      <c r="VBS188" s="984"/>
      <c r="VBT188" s="984"/>
      <c r="VBU188" s="984"/>
      <c r="VBV188" s="984"/>
      <c r="VBW188" s="984"/>
      <c r="VBX188" s="984"/>
      <c r="VBY188" s="984"/>
      <c r="VBZ188" s="984"/>
      <c r="VCA188" s="984"/>
      <c r="VCB188" s="984"/>
      <c r="VCC188" s="984"/>
      <c r="VCD188" s="984"/>
      <c r="VCE188" s="984"/>
      <c r="VCF188" s="984"/>
      <c r="VCG188" s="984"/>
      <c r="VCH188" s="984"/>
      <c r="VCI188" s="984"/>
      <c r="VCJ188" s="984"/>
      <c r="VCK188" s="984"/>
      <c r="VCL188" s="984"/>
      <c r="VCM188" s="984"/>
      <c r="VCN188" s="984"/>
      <c r="VCO188" s="984"/>
      <c r="VCP188" s="984"/>
      <c r="VCQ188" s="984"/>
      <c r="VCR188" s="984"/>
      <c r="VCS188" s="984"/>
      <c r="VCT188" s="984"/>
      <c r="VCU188" s="984"/>
      <c r="VCV188" s="984"/>
      <c r="VCW188" s="984"/>
      <c r="VCX188" s="984"/>
      <c r="VCY188" s="984"/>
      <c r="VCZ188" s="984"/>
      <c r="VDA188" s="984"/>
      <c r="VDB188" s="984"/>
      <c r="VDC188" s="984"/>
      <c r="VDD188" s="984"/>
      <c r="VDE188" s="984"/>
      <c r="VDF188" s="984"/>
      <c r="VDG188" s="984"/>
      <c r="VDH188" s="984"/>
      <c r="VDI188" s="984"/>
      <c r="VDJ188" s="984"/>
      <c r="VDK188" s="984"/>
      <c r="VDL188" s="984"/>
      <c r="VDM188" s="984"/>
      <c r="VDN188" s="984"/>
      <c r="VDO188" s="984"/>
      <c r="VDP188" s="984"/>
      <c r="VDQ188" s="984"/>
      <c r="VDR188" s="984"/>
      <c r="VDS188" s="984"/>
      <c r="VDT188" s="984"/>
      <c r="VDU188" s="984"/>
      <c r="VDV188" s="984"/>
      <c r="VDW188" s="984"/>
      <c r="VDX188" s="984"/>
      <c r="VDY188" s="984"/>
      <c r="VDZ188" s="984"/>
      <c r="VEA188" s="984"/>
      <c r="VEB188" s="984"/>
      <c r="VEC188" s="984"/>
      <c r="VED188" s="984"/>
      <c r="VEE188" s="984"/>
      <c r="VEF188" s="984"/>
      <c r="VEG188" s="984"/>
      <c r="VEH188" s="984"/>
      <c r="VEI188" s="984"/>
      <c r="VEJ188" s="984"/>
      <c r="VEK188" s="984"/>
      <c r="VEL188" s="984"/>
      <c r="VEM188" s="984"/>
      <c r="VEN188" s="984"/>
      <c r="VEO188" s="984"/>
      <c r="VEP188" s="984"/>
      <c r="VEQ188" s="984"/>
      <c r="VER188" s="984"/>
      <c r="VES188" s="984"/>
      <c r="VET188" s="984"/>
      <c r="VEU188" s="984"/>
      <c r="VEV188" s="984"/>
      <c r="VEW188" s="984"/>
      <c r="VEX188" s="984"/>
      <c r="VEY188" s="984"/>
      <c r="VEZ188" s="984"/>
      <c r="VFA188" s="984"/>
      <c r="VFB188" s="984"/>
      <c r="VFC188" s="984"/>
      <c r="VFD188" s="984"/>
      <c r="VFE188" s="984"/>
      <c r="VFF188" s="984"/>
      <c r="VFG188" s="984"/>
      <c r="VFH188" s="984"/>
      <c r="VFI188" s="984"/>
      <c r="VFJ188" s="984"/>
      <c r="VFK188" s="984"/>
      <c r="VFL188" s="984"/>
      <c r="VFM188" s="984"/>
      <c r="VFN188" s="984"/>
      <c r="VFO188" s="984"/>
      <c r="VFP188" s="984"/>
      <c r="VFQ188" s="984"/>
      <c r="VFR188" s="984"/>
      <c r="VFS188" s="984"/>
      <c r="VFT188" s="984"/>
      <c r="VFU188" s="984"/>
      <c r="VFV188" s="984"/>
      <c r="VFW188" s="984"/>
      <c r="VFX188" s="984"/>
      <c r="VFY188" s="984"/>
      <c r="VFZ188" s="984"/>
      <c r="VGA188" s="984"/>
      <c r="VGB188" s="984"/>
      <c r="VGC188" s="984"/>
      <c r="VGD188" s="984"/>
      <c r="VGE188" s="984"/>
      <c r="VGF188" s="984"/>
      <c r="VGG188" s="984"/>
      <c r="VGH188" s="984"/>
      <c r="VGI188" s="984"/>
      <c r="VGJ188" s="984"/>
      <c r="VGK188" s="984"/>
      <c r="VGL188" s="984"/>
      <c r="VGM188" s="984"/>
      <c r="VGN188" s="984"/>
      <c r="VGO188" s="984"/>
      <c r="VGP188" s="984"/>
      <c r="VGQ188" s="984"/>
      <c r="VGR188" s="984"/>
      <c r="VGS188" s="984"/>
      <c r="VGT188" s="984"/>
      <c r="VGU188" s="984"/>
      <c r="VGV188" s="984"/>
      <c r="VGW188" s="984"/>
      <c r="VGX188" s="984"/>
      <c r="VGY188" s="984"/>
      <c r="VGZ188" s="984"/>
      <c r="VHA188" s="984"/>
      <c r="VHB188" s="984"/>
      <c r="VHC188" s="984"/>
      <c r="VHD188" s="984"/>
      <c r="VHE188" s="984"/>
      <c r="VHF188" s="984"/>
      <c r="VHG188" s="984"/>
      <c r="VHH188" s="984"/>
      <c r="VHI188" s="984"/>
      <c r="VHJ188" s="984"/>
      <c r="VHK188" s="984"/>
      <c r="VHL188" s="984"/>
      <c r="VHM188" s="984"/>
      <c r="VHN188" s="984"/>
      <c r="VHO188" s="984"/>
      <c r="VHP188" s="984"/>
      <c r="VHQ188" s="984"/>
      <c r="VHR188" s="984"/>
      <c r="VHS188" s="984"/>
      <c r="VHT188" s="984"/>
      <c r="VHU188" s="984"/>
      <c r="VHV188" s="984"/>
      <c r="VHW188" s="984"/>
      <c r="VHX188" s="984"/>
      <c r="VHY188" s="984"/>
      <c r="VHZ188" s="984"/>
      <c r="VIA188" s="984"/>
      <c r="VIB188" s="984"/>
      <c r="VIC188" s="984"/>
      <c r="VID188" s="984"/>
      <c r="VIE188" s="984"/>
      <c r="VIF188" s="984"/>
      <c r="VIG188" s="984"/>
      <c r="VIH188" s="984"/>
      <c r="VII188" s="984"/>
      <c r="VIJ188" s="984"/>
      <c r="VIK188" s="984"/>
      <c r="VIL188" s="984"/>
      <c r="VIM188" s="984"/>
      <c r="VIN188" s="984"/>
      <c r="VIO188" s="984"/>
      <c r="VIP188" s="984"/>
      <c r="VIQ188" s="984"/>
      <c r="VIR188" s="984"/>
      <c r="VIS188" s="984"/>
      <c r="VIT188" s="984"/>
      <c r="VIU188" s="984"/>
      <c r="VIV188" s="984"/>
      <c r="VIW188" s="984"/>
      <c r="VIX188" s="984"/>
      <c r="VIY188" s="984"/>
      <c r="VIZ188" s="984"/>
      <c r="VJA188" s="984"/>
      <c r="VJB188" s="984"/>
      <c r="VJC188" s="984"/>
      <c r="VJD188" s="984"/>
      <c r="VJE188" s="984"/>
      <c r="VJF188" s="984"/>
      <c r="VJG188" s="984"/>
      <c r="VJH188" s="984"/>
      <c r="VJI188" s="984"/>
      <c r="VJJ188" s="984"/>
      <c r="VJK188" s="984"/>
      <c r="VJL188" s="984"/>
      <c r="VJM188" s="984"/>
      <c r="VJN188" s="984"/>
      <c r="VJO188" s="984"/>
      <c r="VJP188" s="984"/>
      <c r="VJQ188" s="984"/>
      <c r="VJR188" s="984"/>
      <c r="VJS188" s="984"/>
      <c r="VJT188" s="984"/>
      <c r="VJU188" s="984"/>
      <c r="VJV188" s="984"/>
      <c r="VJW188" s="984"/>
      <c r="VJX188" s="984"/>
      <c r="VJY188" s="984"/>
      <c r="VJZ188" s="984"/>
      <c r="VKA188" s="984"/>
      <c r="VKB188" s="984"/>
      <c r="VKC188" s="984"/>
      <c r="VKD188" s="984"/>
      <c r="VKE188" s="984"/>
      <c r="VKF188" s="984"/>
      <c r="VKG188" s="984"/>
      <c r="VKH188" s="984"/>
      <c r="VKI188" s="984"/>
      <c r="VKJ188" s="984"/>
      <c r="VKK188" s="984"/>
      <c r="VKL188" s="984"/>
      <c r="VKM188" s="984"/>
      <c r="VKN188" s="984"/>
      <c r="VKO188" s="984"/>
      <c r="VKP188" s="984"/>
      <c r="VKQ188" s="984"/>
      <c r="VKR188" s="984"/>
      <c r="VKS188" s="984"/>
      <c r="VKT188" s="984"/>
      <c r="VKU188" s="984"/>
      <c r="VKV188" s="984"/>
      <c r="VKW188" s="984"/>
      <c r="VKX188" s="984"/>
      <c r="VKY188" s="984"/>
      <c r="VKZ188" s="984"/>
      <c r="VLA188" s="984"/>
      <c r="VLB188" s="984"/>
      <c r="VLC188" s="984"/>
      <c r="VLD188" s="984"/>
      <c r="VLE188" s="984"/>
      <c r="VLF188" s="984"/>
      <c r="VLG188" s="984"/>
      <c r="VLH188" s="984"/>
      <c r="VLI188" s="984"/>
      <c r="VLJ188" s="984"/>
      <c r="VLK188" s="984"/>
      <c r="VLL188" s="984"/>
      <c r="VLM188" s="984"/>
      <c r="VLN188" s="984"/>
      <c r="VLO188" s="984"/>
      <c r="VLP188" s="984"/>
      <c r="VLQ188" s="984"/>
      <c r="VLR188" s="984"/>
      <c r="VLS188" s="984"/>
      <c r="VLT188" s="984"/>
      <c r="VLU188" s="984"/>
      <c r="VLV188" s="984"/>
      <c r="VLW188" s="984"/>
      <c r="VLX188" s="984"/>
      <c r="VLY188" s="984"/>
      <c r="VLZ188" s="984"/>
      <c r="VMA188" s="984"/>
      <c r="VMB188" s="984"/>
      <c r="VMC188" s="984"/>
      <c r="VMD188" s="984"/>
      <c r="VME188" s="984"/>
      <c r="VMF188" s="984"/>
      <c r="VMG188" s="984"/>
      <c r="VMH188" s="984"/>
      <c r="VMI188" s="984"/>
      <c r="VMJ188" s="984"/>
      <c r="VMK188" s="984"/>
      <c r="VML188" s="984"/>
      <c r="VMM188" s="984"/>
      <c r="VMN188" s="984"/>
      <c r="VMO188" s="984"/>
      <c r="VMP188" s="984"/>
      <c r="VMQ188" s="984"/>
      <c r="VMR188" s="984"/>
      <c r="VMS188" s="984"/>
      <c r="VMT188" s="984"/>
      <c r="VMU188" s="984"/>
      <c r="VMV188" s="984"/>
      <c r="VMW188" s="984"/>
      <c r="VMX188" s="984"/>
      <c r="VMY188" s="984"/>
      <c r="VMZ188" s="984"/>
      <c r="VNA188" s="984"/>
      <c r="VNB188" s="984"/>
      <c r="VNC188" s="984"/>
      <c r="VND188" s="984"/>
      <c r="VNE188" s="984"/>
      <c r="VNF188" s="984"/>
      <c r="VNG188" s="984"/>
      <c r="VNH188" s="984"/>
      <c r="VNI188" s="984"/>
      <c r="VNJ188" s="984"/>
      <c r="VNK188" s="984"/>
      <c r="VNL188" s="984"/>
      <c r="VNM188" s="984"/>
      <c r="VNN188" s="984"/>
      <c r="VNO188" s="984"/>
      <c r="VNP188" s="984"/>
      <c r="VNQ188" s="984"/>
      <c r="VNR188" s="984"/>
      <c r="VNS188" s="984"/>
      <c r="VNT188" s="984"/>
      <c r="VNU188" s="984"/>
      <c r="VNV188" s="984"/>
      <c r="VNW188" s="984"/>
      <c r="VNX188" s="984"/>
      <c r="VNY188" s="984"/>
      <c r="VNZ188" s="984"/>
      <c r="VOA188" s="984"/>
      <c r="VOB188" s="984"/>
      <c r="VOC188" s="984"/>
      <c r="VOD188" s="984"/>
      <c r="VOE188" s="984"/>
      <c r="VOF188" s="984"/>
      <c r="VOG188" s="984"/>
      <c r="VOH188" s="984"/>
      <c r="VOI188" s="984"/>
      <c r="VOJ188" s="984"/>
      <c r="VOK188" s="984"/>
      <c r="VOL188" s="984"/>
      <c r="VOM188" s="984"/>
      <c r="VON188" s="984"/>
      <c r="VOO188" s="984"/>
      <c r="VOP188" s="984"/>
      <c r="VOQ188" s="984"/>
      <c r="VOR188" s="984"/>
      <c r="VOS188" s="984"/>
      <c r="VOT188" s="984"/>
      <c r="VOU188" s="984"/>
      <c r="VOV188" s="984"/>
      <c r="VOW188" s="984"/>
      <c r="VOX188" s="984"/>
      <c r="VOY188" s="984"/>
      <c r="VOZ188" s="984"/>
      <c r="VPA188" s="984"/>
      <c r="VPB188" s="984"/>
      <c r="VPC188" s="984"/>
      <c r="VPD188" s="984"/>
      <c r="VPE188" s="984"/>
      <c r="VPF188" s="984"/>
      <c r="VPG188" s="984"/>
      <c r="VPH188" s="984"/>
      <c r="VPI188" s="984"/>
      <c r="VPJ188" s="984"/>
      <c r="VPK188" s="984"/>
      <c r="VPL188" s="984"/>
      <c r="VPM188" s="984"/>
      <c r="VPN188" s="984"/>
      <c r="VPO188" s="984"/>
      <c r="VPP188" s="984"/>
      <c r="VPQ188" s="984"/>
      <c r="VPR188" s="984"/>
      <c r="VPS188" s="984"/>
      <c r="VPT188" s="984"/>
      <c r="VPU188" s="984"/>
      <c r="VPV188" s="984"/>
      <c r="VPW188" s="984"/>
      <c r="VPX188" s="984"/>
      <c r="VPY188" s="984"/>
      <c r="VPZ188" s="984"/>
      <c r="VQA188" s="984"/>
      <c r="VQB188" s="984"/>
      <c r="VQC188" s="984"/>
      <c r="VQD188" s="984"/>
      <c r="VQE188" s="984"/>
      <c r="VQF188" s="984"/>
      <c r="VQG188" s="984"/>
      <c r="VQH188" s="984"/>
      <c r="VQI188" s="984"/>
      <c r="VQJ188" s="984"/>
      <c r="VQK188" s="984"/>
      <c r="VQL188" s="984"/>
      <c r="VQM188" s="984"/>
      <c r="VQN188" s="984"/>
      <c r="VQO188" s="984"/>
      <c r="VQP188" s="984"/>
      <c r="VQQ188" s="984"/>
      <c r="VQR188" s="984"/>
      <c r="VQS188" s="984"/>
      <c r="VQT188" s="984"/>
      <c r="VQU188" s="984"/>
      <c r="VQV188" s="984"/>
      <c r="VQW188" s="984"/>
      <c r="VQX188" s="984"/>
      <c r="VQY188" s="984"/>
      <c r="VQZ188" s="984"/>
      <c r="VRA188" s="984"/>
      <c r="VRB188" s="984"/>
      <c r="VRC188" s="984"/>
      <c r="VRD188" s="984"/>
      <c r="VRE188" s="984"/>
      <c r="VRF188" s="984"/>
      <c r="VRG188" s="984"/>
      <c r="VRH188" s="984"/>
      <c r="VRI188" s="984"/>
      <c r="VRJ188" s="984"/>
      <c r="VRK188" s="984"/>
      <c r="VRL188" s="984"/>
      <c r="VRM188" s="984"/>
      <c r="VRN188" s="984"/>
      <c r="VRO188" s="984"/>
      <c r="VRP188" s="984"/>
      <c r="VRQ188" s="984"/>
      <c r="VRR188" s="984"/>
      <c r="VRS188" s="984"/>
      <c r="VRT188" s="984"/>
      <c r="VRU188" s="984"/>
      <c r="VRV188" s="984"/>
      <c r="VRW188" s="984"/>
      <c r="VRX188" s="984"/>
      <c r="VRY188" s="984"/>
      <c r="VRZ188" s="984"/>
      <c r="VSA188" s="984"/>
      <c r="VSB188" s="984"/>
      <c r="VSC188" s="984"/>
      <c r="VSD188" s="984"/>
      <c r="VSE188" s="984"/>
      <c r="VSF188" s="984"/>
      <c r="VSG188" s="984"/>
      <c r="VSH188" s="984"/>
      <c r="VSI188" s="984"/>
      <c r="VSJ188" s="984"/>
      <c r="VSK188" s="984"/>
      <c r="VSL188" s="984"/>
      <c r="VSM188" s="984"/>
      <c r="VSN188" s="984"/>
      <c r="VSO188" s="984"/>
      <c r="VSP188" s="984"/>
      <c r="VSQ188" s="984"/>
      <c r="VSR188" s="984"/>
      <c r="VSS188" s="984"/>
      <c r="VST188" s="984"/>
      <c r="VSU188" s="984"/>
      <c r="VSV188" s="984"/>
      <c r="VSW188" s="984"/>
      <c r="VSX188" s="984"/>
      <c r="VSY188" s="984"/>
      <c r="VSZ188" s="984"/>
      <c r="VTA188" s="984"/>
      <c r="VTB188" s="984"/>
      <c r="VTC188" s="984"/>
      <c r="VTD188" s="984"/>
      <c r="VTE188" s="984"/>
      <c r="VTF188" s="984"/>
      <c r="VTG188" s="984"/>
      <c r="VTH188" s="984"/>
      <c r="VTI188" s="984"/>
      <c r="VTJ188" s="984"/>
      <c r="VTK188" s="984"/>
      <c r="VTL188" s="984"/>
      <c r="VTM188" s="984"/>
      <c r="VTN188" s="984"/>
      <c r="VTO188" s="984"/>
      <c r="VTP188" s="984"/>
      <c r="VTQ188" s="984"/>
      <c r="VTR188" s="984"/>
      <c r="VTS188" s="984"/>
      <c r="VTT188" s="984"/>
      <c r="VTU188" s="984"/>
      <c r="VTV188" s="984"/>
      <c r="VTW188" s="984"/>
      <c r="VTX188" s="984"/>
      <c r="VTY188" s="984"/>
      <c r="VTZ188" s="984"/>
      <c r="VUA188" s="984"/>
      <c r="VUB188" s="984"/>
      <c r="VUC188" s="984"/>
      <c r="VUD188" s="984"/>
      <c r="VUE188" s="984"/>
      <c r="VUF188" s="984"/>
      <c r="VUG188" s="984"/>
      <c r="VUH188" s="984"/>
      <c r="VUI188" s="984"/>
      <c r="VUJ188" s="984"/>
      <c r="VUK188" s="984"/>
      <c r="VUL188" s="984"/>
      <c r="VUM188" s="984"/>
      <c r="VUN188" s="984"/>
      <c r="VUO188" s="984"/>
      <c r="VUP188" s="984"/>
      <c r="VUQ188" s="984"/>
      <c r="VUR188" s="984"/>
      <c r="VUS188" s="984"/>
      <c r="VUT188" s="984"/>
      <c r="VUU188" s="984"/>
      <c r="VUV188" s="984"/>
      <c r="VUW188" s="984"/>
      <c r="VUX188" s="984"/>
      <c r="VUY188" s="984"/>
      <c r="VUZ188" s="984"/>
      <c r="VVA188" s="984"/>
      <c r="VVB188" s="984"/>
      <c r="VVC188" s="984"/>
      <c r="VVD188" s="984"/>
      <c r="VVE188" s="984"/>
      <c r="VVF188" s="984"/>
      <c r="VVG188" s="984"/>
      <c r="VVH188" s="984"/>
      <c r="VVI188" s="984"/>
      <c r="VVJ188" s="984"/>
      <c r="VVK188" s="984"/>
      <c r="VVL188" s="984"/>
      <c r="VVM188" s="984"/>
      <c r="VVN188" s="984"/>
      <c r="VVO188" s="984"/>
      <c r="VVP188" s="984"/>
      <c r="VVQ188" s="984"/>
      <c r="VVR188" s="984"/>
      <c r="VVS188" s="984"/>
      <c r="VVT188" s="984"/>
      <c r="VVU188" s="984"/>
      <c r="VVV188" s="984"/>
      <c r="VVW188" s="984"/>
      <c r="VVX188" s="984"/>
      <c r="VVY188" s="984"/>
      <c r="VVZ188" s="984"/>
      <c r="VWA188" s="984"/>
      <c r="VWB188" s="984"/>
      <c r="VWC188" s="984"/>
      <c r="VWD188" s="984"/>
      <c r="VWE188" s="984"/>
      <c r="VWF188" s="984"/>
      <c r="VWG188" s="984"/>
      <c r="VWH188" s="984"/>
      <c r="VWI188" s="984"/>
      <c r="VWJ188" s="984"/>
      <c r="VWK188" s="984"/>
      <c r="VWL188" s="984"/>
      <c r="VWM188" s="984"/>
      <c r="VWN188" s="984"/>
      <c r="VWO188" s="984"/>
      <c r="VWP188" s="984"/>
      <c r="VWQ188" s="984"/>
      <c r="VWR188" s="984"/>
      <c r="VWS188" s="984"/>
      <c r="VWT188" s="984"/>
      <c r="VWU188" s="984"/>
      <c r="VWV188" s="984"/>
      <c r="VWW188" s="984"/>
      <c r="VWX188" s="984"/>
      <c r="VWY188" s="984"/>
      <c r="VWZ188" s="984"/>
      <c r="VXA188" s="984"/>
      <c r="VXB188" s="984"/>
      <c r="VXC188" s="984"/>
      <c r="VXD188" s="984"/>
      <c r="VXE188" s="984"/>
      <c r="VXF188" s="984"/>
      <c r="VXG188" s="984"/>
      <c r="VXH188" s="984"/>
      <c r="VXI188" s="984"/>
      <c r="VXJ188" s="984"/>
      <c r="VXK188" s="984"/>
      <c r="VXL188" s="984"/>
      <c r="VXM188" s="984"/>
      <c r="VXN188" s="984"/>
      <c r="VXO188" s="984"/>
      <c r="VXP188" s="984"/>
      <c r="VXQ188" s="984"/>
      <c r="VXR188" s="984"/>
      <c r="VXS188" s="984"/>
      <c r="VXT188" s="984"/>
      <c r="VXU188" s="984"/>
      <c r="VXV188" s="984"/>
      <c r="VXW188" s="984"/>
      <c r="VXX188" s="984"/>
      <c r="VXY188" s="984"/>
      <c r="VXZ188" s="984"/>
      <c r="VYA188" s="984"/>
      <c r="VYB188" s="984"/>
      <c r="VYC188" s="984"/>
      <c r="VYD188" s="984"/>
      <c r="VYE188" s="984"/>
      <c r="VYF188" s="984"/>
      <c r="VYG188" s="984"/>
      <c r="VYH188" s="984"/>
      <c r="VYI188" s="984"/>
      <c r="VYJ188" s="984"/>
      <c r="VYK188" s="984"/>
      <c r="VYL188" s="984"/>
      <c r="VYM188" s="984"/>
      <c r="VYN188" s="984"/>
      <c r="VYO188" s="984"/>
      <c r="VYP188" s="984"/>
      <c r="VYQ188" s="984"/>
      <c r="VYR188" s="984"/>
      <c r="VYS188" s="984"/>
      <c r="VYT188" s="984"/>
      <c r="VYU188" s="984"/>
      <c r="VYV188" s="984"/>
      <c r="VYW188" s="984"/>
      <c r="VYX188" s="984"/>
      <c r="VYY188" s="984"/>
      <c r="VYZ188" s="984"/>
      <c r="VZA188" s="984"/>
      <c r="VZB188" s="984"/>
      <c r="VZC188" s="984"/>
      <c r="VZD188" s="984"/>
      <c r="VZE188" s="984"/>
      <c r="VZF188" s="984"/>
      <c r="VZG188" s="984"/>
      <c r="VZH188" s="984"/>
      <c r="VZI188" s="984"/>
      <c r="VZJ188" s="984"/>
      <c r="VZK188" s="984"/>
      <c r="VZL188" s="984"/>
      <c r="VZM188" s="984"/>
      <c r="VZN188" s="984"/>
      <c r="VZO188" s="984"/>
      <c r="VZP188" s="984"/>
      <c r="VZQ188" s="984"/>
      <c r="VZR188" s="984"/>
      <c r="VZS188" s="984"/>
      <c r="VZT188" s="984"/>
      <c r="VZU188" s="984"/>
      <c r="VZV188" s="984"/>
      <c r="VZW188" s="984"/>
      <c r="VZX188" s="984"/>
      <c r="VZY188" s="984"/>
      <c r="VZZ188" s="984"/>
      <c r="WAA188" s="984"/>
      <c r="WAB188" s="984"/>
      <c r="WAC188" s="984"/>
      <c r="WAD188" s="984"/>
      <c r="WAE188" s="984"/>
      <c r="WAF188" s="984"/>
      <c r="WAG188" s="984"/>
      <c r="WAH188" s="984"/>
      <c r="WAI188" s="984"/>
      <c r="WAJ188" s="984"/>
      <c r="WAK188" s="984"/>
      <c r="WAL188" s="984"/>
      <c r="WAM188" s="984"/>
      <c r="WAN188" s="984"/>
      <c r="WAO188" s="984"/>
      <c r="WAP188" s="984"/>
      <c r="WAQ188" s="984"/>
      <c r="WAR188" s="984"/>
      <c r="WAS188" s="984"/>
      <c r="WAT188" s="984"/>
      <c r="WAU188" s="984"/>
      <c r="WAV188" s="984"/>
      <c r="WAW188" s="984"/>
      <c r="WAX188" s="984"/>
      <c r="WAY188" s="984"/>
      <c r="WAZ188" s="984"/>
      <c r="WBA188" s="984"/>
      <c r="WBB188" s="984"/>
      <c r="WBC188" s="984"/>
      <c r="WBD188" s="984"/>
      <c r="WBE188" s="984"/>
      <c r="WBF188" s="984"/>
      <c r="WBG188" s="984"/>
      <c r="WBH188" s="984"/>
      <c r="WBI188" s="984"/>
      <c r="WBJ188" s="984"/>
      <c r="WBK188" s="984"/>
      <c r="WBL188" s="984"/>
      <c r="WBM188" s="984"/>
      <c r="WBN188" s="984"/>
      <c r="WBO188" s="984"/>
      <c r="WBP188" s="984"/>
      <c r="WBQ188" s="984"/>
      <c r="WBR188" s="984"/>
      <c r="WBS188" s="984"/>
      <c r="WBT188" s="984"/>
      <c r="WBU188" s="984"/>
      <c r="WBV188" s="984"/>
      <c r="WBW188" s="984"/>
      <c r="WBX188" s="984"/>
      <c r="WBY188" s="984"/>
      <c r="WBZ188" s="984"/>
      <c r="WCA188" s="984"/>
      <c r="WCB188" s="984"/>
      <c r="WCC188" s="984"/>
      <c r="WCD188" s="984"/>
      <c r="WCE188" s="984"/>
      <c r="WCF188" s="984"/>
      <c r="WCG188" s="984"/>
      <c r="WCH188" s="984"/>
      <c r="WCI188" s="984"/>
      <c r="WCJ188" s="984"/>
      <c r="WCK188" s="984"/>
      <c r="WCL188" s="984"/>
      <c r="WCM188" s="984"/>
      <c r="WCN188" s="984"/>
      <c r="WCO188" s="984"/>
      <c r="WCP188" s="984"/>
      <c r="WCQ188" s="984"/>
      <c r="WCR188" s="984"/>
      <c r="WCS188" s="984"/>
      <c r="WCT188" s="984"/>
      <c r="WCU188" s="984"/>
      <c r="WCV188" s="984"/>
      <c r="WCW188" s="984"/>
      <c r="WCX188" s="984"/>
      <c r="WCY188" s="984"/>
      <c r="WCZ188" s="984"/>
      <c r="WDA188" s="984"/>
      <c r="WDB188" s="984"/>
      <c r="WDC188" s="984"/>
      <c r="WDD188" s="984"/>
      <c r="WDE188" s="984"/>
      <c r="WDF188" s="984"/>
      <c r="WDG188" s="984"/>
      <c r="WDH188" s="984"/>
      <c r="WDI188" s="984"/>
      <c r="WDJ188" s="984"/>
      <c r="WDK188" s="984"/>
      <c r="WDL188" s="984"/>
      <c r="WDM188" s="984"/>
      <c r="WDN188" s="984"/>
      <c r="WDO188" s="984"/>
      <c r="WDP188" s="984"/>
      <c r="WDQ188" s="984"/>
      <c r="WDR188" s="984"/>
      <c r="WDS188" s="984"/>
      <c r="WDT188" s="984"/>
      <c r="WDU188" s="984"/>
      <c r="WDV188" s="984"/>
      <c r="WDW188" s="984"/>
      <c r="WDX188" s="984"/>
      <c r="WDY188" s="984"/>
      <c r="WDZ188" s="984"/>
      <c r="WEA188" s="984"/>
      <c r="WEB188" s="984"/>
      <c r="WEC188" s="984"/>
      <c r="WED188" s="984"/>
      <c r="WEE188" s="984"/>
      <c r="WEF188" s="984"/>
      <c r="WEG188" s="984"/>
      <c r="WEH188" s="984"/>
      <c r="WEI188" s="984"/>
      <c r="WEJ188" s="984"/>
      <c r="WEK188" s="984"/>
      <c r="WEL188" s="984"/>
      <c r="WEM188" s="984"/>
      <c r="WEN188" s="984"/>
      <c r="WEO188" s="984"/>
      <c r="WEP188" s="984"/>
      <c r="WEQ188" s="984"/>
      <c r="WER188" s="984"/>
      <c r="WES188" s="984"/>
      <c r="WET188" s="984"/>
      <c r="WEU188" s="984"/>
      <c r="WEV188" s="984"/>
      <c r="WEW188" s="984"/>
      <c r="WEX188" s="984"/>
      <c r="WEY188" s="984"/>
      <c r="WEZ188" s="984"/>
      <c r="WFA188" s="984"/>
      <c r="WFB188" s="984"/>
      <c r="WFC188" s="984"/>
      <c r="WFD188" s="984"/>
      <c r="WFE188" s="984"/>
      <c r="WFF188" s="984"/>
      <c r="WFG188" s="984"/>
      <c r="WFH188" s="984"/>
      <c r="WFI188" s="984"/>
      <c r="WFJ188" s="984"/>
      <c r="WFK188" s="984"/>
      <c r="WFL188" s="984"/>
      <c r="WFM188" s="984"/>
      <c r="WFN188" s="984"/>
      <c r="WFO188" s="984"/>
      <c r="WFP188" s="984"/>
      <c r="WFQ188" s="984"/>
      <c r="WFR188" s="984"/>
      <c r="WFS188" s="984"/>
      <c r="WFT188" s="984"/>
      <c r="WFU188" s="984"/>
      <c r="WFV188" s="984"/>
      <c r="WFW188" s="984"/>
      <c r="WFX188" s="984"/>
      <c r="WFY188" s="984"/>
      <c r="WFZ188" s="984"/>
      <c r="WGA188" s="984"/>
      <c r="WGB188" s="984"/>
      <c r="WGC188" s="984"/>
      <c r="WGD188" s="984"/>
      <c r="WGE188" s="984"/>
      <c r="WGF188" s="984"/>
      <c r="WGG188" s="984"/>
      <c r="WGH188" s="984"/>
      <c r="WGI188" s="984"/>
      <c r="WGJ188" s="984"/>
      <c r="WGK188" s="984"/>
      <c r="WGL188" s="984"/>
      <c r="WGM188" s="984"/>
      <c r="WGN188" s="984"/>
      <c r="WGO188" s="984"/>
      <c r="WGP188" s="984"/>
      <c r="WGQ188" s="984"/>
      <c r="WGR188" s="984"/>
      <c r="WGS188" s="984"/>
      <c r="WGT188" s="984"/>
      <c r="WGU188" s="984"/>
      <c r="WGV188" s="984"/>
      <c r="WGW188" s="984"/>
      <c r="WGX188" s="984"/>
      <c r="WGY188" s="984"/>
      <c r="WGZ188" s="984"/>
      <c r="WHA188" s="984"/>
      <c r="WHB188" s="984"/>
      <c r="WHC188" s="984"/>
      <c r="WHD188" s="984"/>
      <c r="WHE188" s="984"/>
      <c r="WHF188" s="984"/>
      <c r="WHG188" s="984"/>
      <c r="WHH188" s="984"/>
      <c r="WHI188" s="984"/>
      <c r="WHJ188" s="984"/>
      <c r="WHK188" s="984"/>
      <c r="WHL188" s="984"/>
      <c r="WHM188" s="984"/>
      <c r="WHN188" s="984"/>
      <c r="WHO188" s="984"/>
      <c r="WHP188" s="984"/>
      <c r="WHQ188" s="984"/>
      <c r="WHR188" s="984"/>
      <c r="WHS188" s="984"/>
      <c r="WHT188" s="984"/>
      <c r="WHU188" s="984"/>
      <c r="WHV188" s="984"/>
      <c r="WHW188" s="984"/>
      <c r="WHX188" s="984"/>
      <c r="WHY188" s="984"/>
      <c r="WHZ188" s="984"/>
      <c r="WIA188" s="984"/>
      <c r="WIB188" s="984"/>
      <c r="WIC188" s="984"/>
      <c r="WID188" s="984"/>
      <c r="WIE188" s="984"/>
      <c r="WIF188" s="984"/>
      <c r="WIG188" s="984"/>
      <c r="WIH188" s="984"/>
      <c r="WII188" s="984"/>
      <c r="WIJ188" s="984"/>
      <c r="WIK188" s="984"/>
      <c r="WIL188" s="984"/>
      <c r="WIM188" s="984"/>
      <c r="WIN188" s="984"/>
      <c r="WIO188" s="984"/>
      <c r="WIP188" s="984"/>
      <c r="WIQ188" s="984"/>
      <c r="WIR188" s="984"/>
      <c r="WIS188" s="984"/>
      <c r="WIT188" s="984"/>
      <c r="WIU188" s="984"/>
      <c r="WIV188" s="984"/>
      <c r="WIW188" s="984"/>
      <c r="WIX188" s="984"/>
      <c r="WIY188" s="984"/>
      <c r="WIZ188" s="984"/>
      <c r="WJA188" s="984"/>
      <c r="WJB188" s="984"/>
      <c r="WJC188" s="984"/>
      <c r="WJD188" s="984"/>
      <c r="WJE188" s="984"/>
      <c r="WJF188" s="984"/>
      <c r="WJG188" s="984"/>
      <c r="WJH188" s="984"/>
      <c r="WJI188" s="984"/>
      <c r="WJJ188" s="984"/>
      <c r="WJK188" s="984"/>
      <c r="WJL188" s="984"/>
      <c r="WJM188" s="984"/>
      <c r="WJN188" s="984"/>
      <c r="WJO188" s="984"/>
      <c r="WJP188" s="984"/>
      <c r="WJQ188" s="984"/>
      <c r="WJR188" s="984"/>
      <c r="WJS188" s="984"/>
      <c r="WJT188" s="984"/>
      <c r="WJU188" s="984"/>
      <c r="WJV188" s="984"/>
      <c r="WJW188" s="984"/>
      <c r="WJX188" s="984"/>
      <c r="WJY188" s="984"/>
      <c r="WJZ188" s="984"/>
      <c r="WKA188" s="984"/>
      <c r="WKB188" s="984"/>
      <c r="WKC188" s="984"/>
      <c r="WKD188" s="984"/>
      <c r="WKE188" s="984"/>
      <c r="WKF188" s="984"/>
      <c r="WKG188" s="984"/>
      <c r="WKH188" s="984"/>
      <c r="WKI188" s="984"/>
      <c r="WKJ188" s="984"/>
      <c r="WKK188" s="984"/>
      <c r="WKL188" s="984"/>
      <c r="WKM188" s="984"/>
      <c r="WKN188" s="984"/>
      <c r="WKO188" s="984"/>
      <c r="WKP188" s="984"/>
      <c r="WKQ188" s="984"/>
      <c r="WKR188" s="984"/>
      <c r="WKS188" s="984"/>
      <c r="WKT188" s="984"/>
      <c r="WKU188" s="984"/>
      <c r="WKV188" s="984"/>
      <c r="WKW188" s="984"/>
      <c r="WKX188" s="984"/>
      <c r="WKY188" s="984"/>
      <c r="WKZ188" s="984"/>
      <c r="WLA188" s="984"/>
      <c r="WLB188" s="984"/>
      <c r="WLC188" s="984"/>
      <c r="WLD188" s="984"/>
      <c r="WLE188" s="984"/>
      <c r="WLF188" s="984"/>
      <c r="WLG188" s="984"/>
      <c r="WLH188" s="984"/>
      <c r="WLI188" s="984"/>
      <c r="WLJ188" s="984"/>
      <c r="WLK188" s="984"/>
      <c r="WLL188" s="984"/>
      <c r="WLM188" s="984"/>
      <c r="WLN188" s="984"/>
      <c r="WLO188" s="984"/>
      <c r="WLP188" s="984"/>
      <c r="WLQ188" s="984"/>
      <c r="WLR188" s="984"/>
      <c r="WLS188" s="984"/>
      <c r="WLT188" s="984"/>
      <c r="WLU188" s="984"/>
      <c r="WLV188" s="984"/>
      <c r="WLW188" s="984"/>
      <c r="WLX188" s="984"/>
      <c r="WLY188" s="984"/>
      <c r="WLZ188" s="984"/>
      <c r="WMA188" s="984"/>
      <c r="WMB188" s="984"/>
      <c r="WMC188" s="984"/>
      <c r="WMD188" s="984"/>
      <c r="WME188" s="984"/>
      <c r="WMF188" s="984"/>
      <c r="WMG188" s="984"/>
      <c r="WMH188" s="984"/>
      <c r="WMI188" s="984"/>
      <c r="WMJ188" s="984"/>
      <c r="WMK188" s="984"/>
      <c r="WML188" s="984"/>
      <c r="WMM188" s="984"/>
      <c r="WMN188" s="984"/>
      <c r="WMO188" s="984"/>
      <c r="WMP188" s="984"/>
      <c r="WMQ188" s="984"/>
      <c r="WMR188" s="984"/>
      <c r="WMS188" s="984"/>
      <c r="WMT188" s="984"/>
      <c r="WMU188" s="984"/>
      <c r="WMV188" s="984"/>
      <c r="WMW188" s="984"/>
      <c r="WMX188" s="984"/>
      <c r="WMY188" s="984"/>
      <c r="WMZ188" s="984"/>
      <c r="WNA188" s="984"/>
      <c r="WNB188" s="984"/>
      <c r="WNC188" s="984"/>
      <c r="WND188" s="984"/>
      <c r="WNE188" s="984"/>
      <c r="WNF188" s="984"/>
      <c r="WNG188" s="984"/>
      <c r="WNH188" s="984"/>
      <c r="WNI188" s="984"/>
      <c r="WNJ188" s="984"/>
      <c r="WNK188" s="984"/>
      <c r="WNL188" s="984"/>
      <c r="WNM188" s="984"/>
      <c r="WNN188" s="984"/>
      <c r="WNO188" s="984"/>
      <c r="WNP188" s="984"/>
      <c r="WNQ188" s="984"/>
      <c r="WNR188" s="984"/>
      <c r="WNS188" s="984"/>
      <c r="WNT188" s="984"/>
      <c r="WNU188" s="984"/>
      <c r="WNV188" s="984"/>
      <c r="WNW188" s="984"/>
      <c r="WNX188" s="984"/>
      <c r="WNY188" s="984"/>
      <c r="WNZ188" s="984"/>
      <c r="WOA188" s="984"/>
      <c r="WOB188" s="984"/>
      <c r="WOC188" s="984"/>
      <c r="WOD188" s="984"/>
      <c r="WOE188" s="984"/>
      <c r="WOF188" s="984"/>
      <c r="WOG188" s="984"/>
      <c r="WOH188" s="984"/>
      <c r="WOI188" s="984"/>
      <c r="WOJ188" s="984"/>
      <c r="WOK188" s="984"/>
      <c r="WOL188" s="984"/>
      <c r="WOM188" s="984"/>
      <c r="WON188" s="984"/>
      <c r="WOO188" s="984"/>
      <c r="WOP188" s="984"/>
      <c r="WOQ188" s="984"/>
      <c r="WOR188" s="984"/>
      <c r="WOS188" s="984"/>
      <c r="WOT188" s="984"/>
      <c r="WOU188" s="984"/>
      <c r="WOV188" s="984"/>
      <c r="WOW188" s="984"/>
      <c r="WOX188" s="984"/>
      <c r="WOY188" s="984"/>
      <c r="WOZ188" s="984"/>
      <c r="WPA188" s="984"/>
      <c r="WPB188" s="984"/>
      <c r="WPC188" s="984"/>
      <c r="WPD188" s="984"/>
      <c r="WPE188" s="984"/>
      <c r="WPF188" s="984"/>
      <c r="WPG188" s="984"/>
      <c r="WPH188" s="984"/>
      <c r="WPI188" s="984"/>
      <c r="WPJ188" s="984"/>
      <c r="WPK188" s="984"/>
      <c r="WPL188" s="984"/>
      <c r="WPM188" s="984"/>
      <c r="WPN188" s="984"/>
      <c r="WPO188" s="984"/>
      <c r="WPP188" s="984"/>
      <c r="WPQ188" s="984"/>
      <c r="WPR188" s="984"/>
      <c r="WPS188" s="984"/>
      <c r="WPT188" s="984"/>
      <c r="WPU188" s="984"/>
      <c r="WPV188" s="984"/>
      <c r="WPW188" s="984"/>
      <c r="WPX188" s="984"/>
      <c r="WPY188" s="984"/>
      <c r="WPZ188" s="984"/>
      <c r="WQA188" s="984"/>
      <c r="WQB188" s="984"/>
      <c r="WQC188" s="984"/>
      <c r="WQD188" s="984"/>
      <c r="WQE188" s="984"/>
      <c r="WQF188" s="984"/>
      <c r="WQG188" s="984"/>
      <c r="WQH188" s="984"/>
      <c r="WQI188" s="984"/>
      <c r="WQJ188" s="984"/>
      <c r="WQK188" s="984"/>
      <c r="WQL188" s="984"/>
      <c r="WQM188" s="984"/>
      <c r="WQN188" s="984"/>
      <c r="WQO188" s="984"/>
      <c r="WQP188" s="984"/>
      <c r="WQQ188" s="984"/>
      <c r="WQR188" s="984"/>
      <c r="WQS188" s="984"/>
      <c r="WQT188" s="984"/>
      <c r="WQU188" s="984"/>
      <c r="WQV188" s="984"/>
      <c r="WQW188" s="984"/>
      <c r="WQX188" s="984"/>
      <c r="WQY188" s="984"/>
      <c r="WQZ188" s="984"/>
      <c r="WRA188" s="984"/>
      <c r="WRB188" s="984"/>
      <c r="WRC188" s="984"/>
      <c r="WRD188" s="984"/>
      <c r="WRE188" s="984"/>
      <c r="WRF188" s="984"/>
      <c r="WRG188" s="984"/>
      <c r="WRH188" s="984"/>
      <c r="WRI188" s="984"/>
      <c r="WRJ188" s="984"/>
      <c r="WRK188" s="984"/>
      <c r="WRL188" s="984"/>
      <c r="WRM188" s="984"/>
      <c r="WRN188" s="984"/>
      <c r="WRO188" s="984"/>
      <c r="WRP188" s="984"/>
      <c r="WRQ188" s="984"/>
      <c r="WRR188" s="984"/>
      <c r="WRS188" s="984"/>
      <c r="WRT188" s="984"/>
      <c r="WRU188" s="984"/>
      <c r="WRV188" s="984"/>
      <c r="WRW188" s="984"/>
      <c r="WRX188" s="984"/>
      <c r="WRY188" s="984"/>
      <c r="WRZ188" s="984"/>
      <c r="WSA188" s="984"/>
      <c r="WSB188" s="984"/>
      <c r="WSC188" s="984"/>
      <c r="WSD188" s="984"/>
      <c r="WSE188" s="984"/>
      <c r="WSF188" s="984"/>
      <c r="WSG188" s="984"/>
      <c r="WSH188" s="984"/>
      <c r="WSI188" s="984"/>
      <c r="WSJ188" s="984"/>
      <c r="WSK188" s="984"/>
      <c r="WSL188" s="984"/>
      <c r="WSM188" s="984"/>
      <c r="WSN188" s="984"/>
      <c r="WSO188" s="984"/>
      <c r="WSP188" s="984"/>
      <c r="WSQ188" s="984"/>
      <c r="WSR188" s="984"/>
      <c r="WSS188" s="984"/>
      <c r="WST188" s="984"/>
      <c r="WSU188" s="984"/>
      <c r="WSV188" s="984"/>
      <c r="WSW188" s="984"/>
      <c r="WSX188" s="984"/>
      <c r="WSY188" s="984"/>
      <c r="WSZ188" s="984"/>
      <c r="WTA188" s="984"/>
      <c r="WTB188" s="984"/>
      <c r="WTC188" s="984"/>
      <c r="WTD188" s="984"/>
      <c r="WTE188" s="984"/>
      <c r="WTF188" s="984"/>
      <c r="WTG188" s="984"/>
      <c r="WTH188" s="984"/>
      <c r="WTI188" s="984"/>
      <c r="WTJ188" s="984"/>
      <c r="WTK188" s="984"/>
      <c r="WTL188" s="984"/>
      <c r="WTM188" s="984"/>
      <c r="WTN188" s="984"/>
      <c r="WTO188" s="984"/>
      <c r="WTP188" s="984"/>
      <c r="WTQ188" s="984"/>
      <c r="WTR188" s="984"/>
      <c r="WTS188" s="984"/>
      <c r="WTT188" s="984"/>
      <c r="WTU188" s="984"/>
      <c r="WTV188" s="984"/>
      <c r="WTW188" s="984"/>
      <c r="WTX188" s="984"/>
      <c r="WTY188" s="984"/>
      <c r="WTZ188" s="984"/>
      <c r="WUA188" s="984"/>
      <c r="WUB188" s="984"/>
      <c r="WUC188" s="984"/>
      <c r="WUD188" s="984"/>
      <c r="WUE188" s="984"/>
      <c r="WUF188" s="984"/>
      <c r="WUG188" s="984"/>
      <c r="WUH188" s="984"/>
      <c r="WUI188" s="984"/>
      <c r="WUJ188" s="984"/>
      <c r="WUK188" s="984"/>
      <c r="WUL188" s="984"/>
      <c r="WUM188" s="984"/>
      <c r="WUN188" s="984"/>
      <c r="WUO188" s="984"/>
      <c r="WUP188" s="984"/>
      <c r="WUQ188" s="984"/>
      <c r="WUR188" s="984"/>
      <c r="WUS188" s="984"/>
      <c r="WUT188" s="984"/>
      <c r="WUU188" s="984"/>
      <c r="WUV188" s="984"/>
      <c r="WUW188" s="984"/>
      <c r="WUX188" s="984"/>
      <c r="WUY188" s="984"/>
      <c r="WUZ188" s="984"/>
      <c r="WVA188" s="984"/>
      <c r="WVB188" s="984"/>
      <c r="WVC188" s="984"/>
      <c r="WVD188" s="984"/>
      <c r="WVE188" s="984"/>
      <c r="WVF188" s="984"/>
      <c r="WVG188" s="984"/>
      <c r="WVH188" s="984"/>
      <c r="WVI188" s="984"/>
      <c r="WVJ188" s="984"/>
      <c r="WVK188" s="984"/>
      <c r="WVL188" s="984"/>
      <c r="WVM188" s="984"/>
      <c r="WVN188" s="984"/>
      <c r="WVO188" s="984"/>
      <c r="WVP188" s="984"/>
      <c r="WVQ188" s="984"/>
      <c r="WVR188" s="984"/>
      <c r="WVS188" s="984"/>
      <c r="WVT188" s="984"/>
      <c r="WVU188" s="984"/>
      <c r="WVV188" s="984"/>
      <c r="WVW188" s="984"/>
      <c r="WVX188" s="984"/>
      <c r="WVY188" s="984"/>
      <c r="WVZ188" s="984"/>
      <c r="WWA188" s="984"/>
      <c r="WWB188" s="984"/>
      <c r="WWC188" s="984"/>
      <c r="WWD188" s="984"/>
      <c r="WWE188" s="984"/>
      <c r="WWF188" s="984"/>
      <c r="WWG188" s="984"/>
      <c r="WWH188" s="984"/>
      <c r="WWI188" s="984"/>
      <c r="WWJ188" s="984"/>
      <c r="WWK188" s="984"/>
      <c r="WWL188" s="984"/>
      <c r="WWM188" s="984"/>
      <c r="WWN188" s="984"/>
      <c r="WWO188" s="984"/>
      <c r="WWP188" s="984"/>
      <c r="WWQ188" s="984"/>
      <c r="WWR188" s="984"/>
      <c r="WWS188" s="984"/>
      <c r="WWT188" s="984"/>
      <c r="WWU188" s="984"/>
      <c r="WWV188" s="984"/>
      <c r="WWW188" s="984"/>
      <c r="WWX188" s="984"/>
      <c r="WWY188" s="984"/>
      <c r="WWZ188" s="984"/>
      <c r="WXA188" s="984"/>
      <c r="WXB188" s="984"/>
      <c r="WXC188" s="984"/>
      <c r="WXD188" s="984"/>
      <c r="WXE188" s="984"/>
      <c r="WXF188" s="984"/>
      <c r="WXG188" s="984"/>
      <c r="WXH188" s="984"/>
      <c r="WXI188" s="984"/>
      <c r="WXJ188" s="984"/>
      <c r="WXK188" s="984"/>
      <c r="WXL188" s="984"/>
      <c r="WXM188" s="984"/>
      <c r="WXN188" s="984"/>
      <c r="WXO188" s="984"/>
      <c r="WXP188" s="984"/>
      <c r="WXQ188" s="984"/>
      <c r="WXR188" s="984"/>
      <c r="WXS188" s="984"/>
      <c r="WXT188" s="984"/>
      <c r="WXU188" s="984"/>
      <c r="WXV188" s="984"/>
      <c r="WXW188" s="984"/>
      <c r="WXX188" s="984"/>
      <c r="WXY188" s="984"/>
      <c r="WXZ188" s="984"/>
      <c r="WYA188" s="984"/>
      <c r="WYB188" s="984"/>
      <c r="WYC188" s="984"/>
      <c r="WYD188" s="984"/>
      <c r="WYE188" s="984"/>
      <c r="WYF188" s="984"/>
      <c r="WYG188" s="984"/>
      <c r="WYH188" s="984"/>
      <c r="WYI188" s="984"/>
      <c r="WYJ188" s="984"/>
      <c r="WYK188" s="984"/>
      <c r="WYL188" s="984"/>
      <c r="WYM188" s="984"/>
      <c r="WYN188" s="984"/>
      <c r="WYO188" s="984"/>
      <c r="WYP188" s="984"/>
      <c r="WYQ188" s="984"/>
      <c r="WYR188" s="984"/>
      <c r="WYS188" s="984"/>
      <c r="WYT188" s="984"/>
      <c r="WYU188" s="984"/>
      <c r="WYV188" s="984"/>
      <c r="WYW188" s="984"/>
      <c r="WYX188" s="984"/>
      <c r="WYY188" s="984"/>
      <c r="WYZ188" s="984"/>
      <c r="WZA188" s="984"/>
      <c r="WZB188" s="984"/>
      <c r="WZC188" s="984"/>
      <c r="WZD188" s="984"/>
      <c r="WZE188" s="984"/>
      <c r="WZF188" s="984"/>
      <c r="WZG188" s="984"/>
      <c r="WZH188" s="984"/>
      <c r="WZI188" s="984"/>
      <c r="WZJ188" s="984"/>
      <c r="WZK188" s="984"/>
      <c r="WZL188" s="984"/>
      <c r="WZM188" s="984"/>
      <c r="WZN188" s="984"/>
      <c r="WZO188" s="984"/>
      <c r="WZP188" s="984"/>
      <c r="WZQ188" s="984"/>
      <c r="WZR188" s="984"/>
      <c r="WZS188" s="984"/>
      <c r="WZT188" s="984"/>
      <c r="WZU188" s="984"/>
      <c r="WZV188" s="984"/>
      <c r="WZW188" s="984"/>
      <c r="WZX188" s="984"/>
      <c r="WZY188" s="984"/>
      <c r="WZZ188" s="984"/>
      <c r="XAA188" s="984"/>
      <c r="XAB188" s="984"/>
      <c r="XAC188" s="984"/>
      <c r="XAD188" s="984"/>
      <c r="XAE188" s="984"/>
      <c r="XAF188" s="984"/>
      <c r="XAG188" s="984"/>
      <c r="XAH188" s="984"/>
      <c r="XAI188" s="984"/>
      <c r="XAJ188" s="984"/>
      <c r="XAK188" s="984"/>
      <c r="XAL188" s="984"/>
      <c r="XAM188" s="984"/>
      <c r="XAN188" s="984"/>
      <c r="XAO188" s="984"/>
      <c r="XAP188" s="984"/>
      <c r="XAQ188" s="984"/>
      <c r="XAR188" s="984"/>
      <c r="XAS188" s="984"/>
      <c r="XAT188" s="984"/>
      <c r="XAU188" s="984"/>
      <c r="XAV188" s="984"/>
      <c r="XAW188" s="984"/>
      <c r="XAX188" s="984"/>
      <c r="XAY188" s="984"/>
      <c r="XAZ188" s="984"/>
      <c r="XBA188" s="984"/>
      <c r="XBB188" s="984"/>
      <c r="XBC188" s="984"/>
      <c r="XBD188" s="984"/>
      <c r="XBE188" s="984"/>
      <c r="XBF188" s="984"/>
      <c r="XBG188" s="984"/>
      <c r="XBH188" s="984"/>
      <c r="XBI188" s="984"/>
      <c r="XBJ188" s="984"/>
      <c r="XBK188" s="984"/>
      <c r="XBL188" s="984"/>
      <c r="XBM188" s="984"/>
      <c r="XBN188" s="984"/>
      <c r="XBO188" s="984"/>
      <c r="XBP188" s="984"/>
      <c r="XBQ188" s="984"/>
      <c r="XBR188" s="984"/>
      <c r="XBS188" s="984"/>
      <c r="XBT188" s="984"/>
      <c r="XBU188" s="984"/>
      <c r="XBV188" s="984"/>
      <c r="XBW188" s="984"/>
      <c r="XBX188" s="984"/>
      <c r="XBY188" s="984"/>
      <c r="XBZ188" s="984"/>
      <c r="XCA188" s="984"/>
      <c r="XCB188" s="984"/>
      <c r="XCC188" s="984"/>
      <c r="XCD188" s="984"/>
      <c r="XCE188" s="984"/>
      <c r="XCF188" s="984"/>
      <c r="XCG188" s="984"/>
      <c r="XCH188" s="984"/>
      <c r="XCI188" s="984"/>
      <c r="XCJ188" s="984"/>
      <c r="XCK188" s="984"/>
      <c r="XCL188" s="984"/>
      <c r="XCM188" s="984"/>
      <c r="XCN188" s="984"/>
      <c r="XCO188" s="984"/>
      <c r="XCP188" s="984"/>
      <c r="XCQ188" s="984"/>
      <c r="XCR188" s="984"/>
      <c r="XCS188" s="984"/>
      <c r="XCT188" s="984"/>
      <c r="XCU188" s="984"/>
      <c r="XCV188" s="984"/>
      <c r="XCW188" s="984"/>
      <c r="XCX188" s="984"/>
      <c r="XCY188" s="984"/>
      <c r="XCZ188" s="984"/>
      <c r="XDA188" s="984"/>
      <c r="XDB188" s="984"/>
      <c r="XDC188" s="984"/>
      <c r="XDD188" s="984"/>
      <c r="XDE188" s="984"/>
      <c r="XDF188" s="984"/>
      <c r="XDG188" s="984"/>
      <c r="XDH188" s="984"/>
      <c r="XDI188" s="984"/>
      <c r="XDJ188" s="984"/>
      <c r="XDK188" s="984"/>
      <c r="XDL188" s="984"/>
      <c r="XDM188" s="984"/>
      <c r="XDN188" s="984"/>
      <c r="XDO188" s="984"/>
      <c r="XDP188" s="984"/>
      <c r="XDQ188" s="984"/>
      <c r="XDR188" s="984"/>
      <c r="XDS188" s="984"/>
      <c r="XDT188" s="984"/>
      <c r="XDU188" s="984"/>
      <c r="XDV188" s="984"/>
      <c r="XDW188" s="984"/>
      <c r="XDX188" s="984"/>
      <c r="XDY188" s="984"/>
      <c r="XDZ188" s="984"/>
      <c r="XEA188" s="984"/>
      <c r="XEB188" s="984"/>
    </row>
    <row r="189" spans="1:16356" s="985" customFormat="1" ht="33" customHeight="1" x14ac:dyDescent="0.25">
      <c r="A189" s="970" t="s">
        <v>140</v>
      </c>
      <c r="B189" s="1005" t="s">
        <v>17</v>
      </c>
      <c r="C189" s="991">
        <v>1</v>
      </c>
      <c r="D189" s="992"/>
      <c r="E189" s="993"/>
      <c r="F189" s="994"/>
      <c r="G189" s="995">
        <v>2</v>
      </c>
      <c r="H189" s="980">
        <v>60</v>
      </c>
      <c r="I189" s="996">
        <v>8</v>
      </c>
      <c r="J189" s="973" t="s">
        <v>55</v>
      </c>
      <c r="K189" s="973"/>
      <c r="L189" s="973"/>
      <c r="M189" s="1002">
        <v>52</v>
      </c>
      <c r="N189" s="1006" t="s">
        <v>55</v>
      </c>
      <c r="O189" s="1007"/>
      <c r="P189" s="999"/>
    </row>
    <row r="190" spans="1:16356" s="985" customFormat="1" ht="34.5" customHeight="1" x14ac:dyDescent="0.25">
      <c r="A190" s="970" t="s">
        <v>149</v>
      </c>
      <c r="B190" s="1005" t="s">
        <v>11</v>
      </c>
      <c r="C190" s="1000"/>
      <c r="D190" s="1001">
        <v>1</v>
      </c>
      <c r="E190" s="1001"/>
      <c r="F190" s="1002"/>
      <c r="G190" s="1008">
        <v>3</v>
      </c>
      <c r="H190" s="980">
        <v>90</v>
      </c>
      <c r="I190" s="972">
        <v>8</v>
      </c>
      <c r="J190" s="973" t="s">
        <v>55</v>
      </c>
      <c r="K190" s="973"/>
      <c r="L190" s="973"/>
      <c r="M190" s="1002">
        <v>82</v>
      </c>
      <c r="N190" s="1009" t="s">
        <v>55</v>
      </c>
      <c r="O190" s="1010"/>
      <c r="P190" s="1011"/>
    </row>
    <row r="191" spans="1:16356" s="985" customFormat="1" ht="40.5" x14ac:dyDescent="0.25">
      <c r="A191" s="970" t="s">
        <v>163</v>
      </c>
      <c r="B191" s="1005" t="s">
        <v>18</v>
      </c>
      <c r="C191" s="1000"/>
      <c r="D191" s="1001">
        <v>1</v>
      </c>
      <c r="E191" s="1001"/>
      <c r="F191" s="1002"/>
      <c r="G191" s="1008">
        <v>3</v>
      </c>
      <c r="H191" s="980">
        <v>90</v>
      </c>
      <c r="I191" s="972">
        <v>10</v>
      </c>
      <c r="J191" s="973" t="s">
        <v>55</v>
      </c>
      <c r="K191" s="973"/>
      <c r="L191" s="973" t="s">
        <v>55</v>
      </c>
      <c r="M191" s="1002">
        <v>80</v>
      </c>
      <c r="N191" s="1009" t="s">
        <v>68</v>
      </c>
      <c r="O191" s="973"/>
      <c r="P191" s="1012"/>
      <c r="Q191" s="984"/>
      <c r="R191" s="984"/>
      <c r="S191" s="984"/>
      <c r="T191" s="984"/>
      <c r="U191" s="984"/>
      <c r="V191" s="984"/>
      <c r="W191" s="984"/>
      <c r="X191" s="984"/>
      <c r="Y191" s="984"/>
      <c r="Z191" s="984"/>
      <c r="AA191" s="984"/>
      <c r="AB191" s="984"/>
      <c r="AC191" s="984"/>
      <c r="AD191" s="984"/>
      <c r="AE191" s="984"/>
      <c r="AF191" s="984"/>
      <c r="AG191" s="984"/>
      <c r="AH191" s="984"/>
      <c r="AI191" s="984"/>
      <c r="AJ191" s="984"/>
      <c r="AK191" s="984"/>
      <c r="AL191" s="984"/>
      <c r="AM191" s="984"/>
      <c r="AN191" s="984"/>
      <c r="AO191" s="984"/>
      <c r="AP191" s="984"/>
      <c r="AQ191" s="984"/>
      <c r="AR191" s="984"/>
      <c r="AS191" s="984"/>
      <c r="AT191" s="984"/>
      <c r="AU191" s="984"/>
      <c r="AV191" s="984"/>
      <c r="AW191" s="984"/>
      <c r="AX191" s="984"/>
      <c r="AY191" s="984"/>
      <c r="AZ191" s="984"/>
      <c r="BA191" s="984"/>
      <c r="BB191" s="984"/>
      <c r="BC191" s="984"/>
      <c r="BD191" s="984"/>
      <c r="BE191" s="984"/>
      <c r="BF191" s="984"/>
      <c r="BG191" s="984"/>
      <c r="BH191" s="984"/>
      <c r="BI191" s="984"/>
      <c r="BJ191" s="984"/>
      <c r="BK191" s="984"/>
      <c r="BL191" s="984"/>
      <c r="BM191" s="984"/>
      <c r="BN191" s="984"/>
      <c r="BO191" s="984"/>
      <c r="BP191" s="984"/>
      <c r="BQ191" s="984"/>
      <c r="BR191" s="984"/>
      <c r="BS191" s="984"/>
      <c r="BT191" s="984"/>
      <c r="BU191" s="984"/>
      <c r="BV191" s="984"/>
      <c r="BW191" s="984"/>
      <c r="BX191" s="984"/>
      <c r="BY191" s="984"/>
      <c r="BZ191" s="984"/>
      <c r="CA191" s="984"/>
      <c r="CB191" s="984"/>
      <c r="CC191" s="984"/>
      <c r="CD191" s="984"/>
      <c r="CE191" s="984"/>
      <c r="CF191" s="984"/>
      <c r="CG191" s="984"/>
      <c r="CH191" s="984"/>
      <c r="CI191" s="984"/>
      <c r="CJ191" s="984"/>
      <c r="CK191" s="984"/>
      <c r="CL191" s="984"/>
      <c r="CM191" s="984"/>
      <c r="CN191" s="984"/>
      <c r="CO191" s="984"/>
      <c r="CP191" s="984"/>
      <c r="CQ191" s="984"/>
      <c r="CR191" s="984"/>
      <c r="CS191" s="984"/>
      <c r="CT191" s="984"/>
      <c r="CU191" s="984"/>
      <c r="CV191" s="984"/>
      <c r="CW191" s="984"/>
      <c r="CX191" s="984"/>
      <c r="CY191" s="984"/>
      <c r="CZ191" s="984"/>
      <c r="DA191" s="984"/>
      <c r="DB191" s="984"/>
      <c r="DC191" s="984"/>
      <c r="DD191" s="984"/>
      <c r="DE191" s="984"/>
      <c r="DF191" s="984"/>
      <c r="DG191" s="984"/>
      <c r="DH191" s="984"/>
      <c r="DI191" s="984"/>
      <c r="DJ191" s="984"/>
      <c r="DK191" s="984"/>
      <c r="DL191" s="984"/>
      <c r="DM191" s="984"/>
      <c r="DN191" s="984"/>
      <c r="DO191" s="984"/>
      <c r="DP191" s="984"/>
      <c r="DQ191" s="984"/>
      <c r="DR191" s="984"/>
      <c r="DS191" s="984"/>
      <c r="DT191" s="984"/>
      <c r="DU191" s="984"/>
      <c r="DV191" s="984"/>
      <c r="DW191" s="984"/>
      <c r="DX191" s="984"/>
      <c r="DY191" s="984"/>
      <c r="DZ191" s="984"/>
      <c r="EA191" s="984"/>
      <c r="EB191" s="984"/>
      <c r="EC191" s="984"/>
      <c r="ED191" s="984"/>
      <c r="EE191" s="984"/>
      <c r="EF191" s="984"/>
      <c r="EG191" s="984"/>
      <c r="EH191" s="984"/>
      <c r="EI191" s="984"/>
      <c r="EJ191" s="984"/>
      <c r="EK191" s="984"/>
      <c r="EL191" s="984"/>
      <c r="EM191" s="984"/>
      <c r="EN191" s="984"/>
      <c r="EO191" s="984"/>
      <c r="EP191" s="984"/>
      <c r="EQ191" s="984"/>
      <c r="ER191" s="984"/>
      <c r="ES191" s="984"/>
      <c r="ET191" s="984"/>
      <c r="EU191" s="984"/>
      <c r="EV191" s="984"/>
      <c r="EW191" s="984"/>
      <c r="EX191" s="984"/>
      <c r="EY191" s="984"/>
      <c r="EZ191" s="984"/>
      <c r="FA191" s="984"/>
      <c r="FB191" s="984"/>
      <c r="FC191" s="984"/>
      <c r="FD191" s="984"/>
      <c r="FE191" s="984"/>
      <c r="FF191" s="984"/>
      <c r="FG191" s="984"/>
      <c r="FH191" s="984"/>
      <c r="FI191" s="984"/>
      <c r="FJ191" s="984"/>
      <c r="FK191" s="984"/>
      <c r="FL191" s="984"/>
      <c r="FM191" s="984"/>
      <c r="FN191" s="984"/>
      <c r="FO191" s="984"/>
      <c r="FP191" s="984"/>
      <c r="FQ191" s="984"/>
      <c r="FR191" s="984"/>
      <c r="FS191" s="984"/>
      <c r="FT191" s="984"/>
      <c r="FU191" s="984"/>
      <c r="FV191" s="984"/>
      <c r="FW191" s="984"/>
      <c r="FX191" s="984"/>
      <c r="FY191" s="984"/>
      <c r="FZ191" s="984"/>
      <c r="GA191" s="984"/>
      <c r="GB191" s="984"/>
      <c r="GC191" s="984"/>
      <c r="GD191" s="984"/>
      <c r="GE191" s="984"/>
      <c r="GF191" s="984"/>
      <c r="GG191" s="984"/>
      <c r="GH191" s="984"/>
      <c r="GI191" s="984"/>
      <c r="GJ191" s="984"/>
      <c r="GK191" s="984"/>
      <c r="GL191" s="984"/>
      <c r="GM191" s="984"/>
      <c r="GN191" s="984"/>
      <c r="GO191" s="984"/>
      <c r="GP191" s="984"/>
      <c r="GQ191" s="984"/>
      <c r="GR191" s="984"/>
      <c r="GS191" s="984"/>
      <c r="GT191" s="984"/>
      <c r="GU191" s="984"/>
      <c r="GV191" s="984"/>
      <c r="GW191" s="984"/>
      <c r="GX191" s="984"/>
      <c r="GY191" s="984"/>
      <c r="GZ191" s="984"/>
      <c r="HA191" s="984"/>
      <c r="HB191" s="984"/>
      <c r="HC191" s="984"/>
      <c r="HD191" s="984"/>
      <c r="HE191" s="984"/>
      <c r="HF191" s="984"/>
      <c r="HG191" s="984"/>
      <c r="HH191" s="984"/>
      <c r="HI191" s="984"/>
      <c r="HJ191" s="984"/>
      <c r="HK191" s="984"/>
      <c r="HL191" s="984"/>
      <c r="HM191" s="984"/>
      <c r="HN191" s="984"/>
      <c r="HO191" s="984"/>
      <c r="HP191" s="984"/>
      <c r="HQ191" s="984"/>
      <c r="HR191" s="984"/>
      <c r="HS191" s="984"/>
      <c r="HT191" s="984"/>
      <c r="HU191" s="984"/>
      <c r="HV191" s="984"/>
      <c r="HW191" s="984"/>
      <c r="HX191" s="984"/>
      <c r="HY191" s="984"/>
      <c r="HZ191" s="984"/>
      <c r="IA191" s="984"/>
      <c r="IB191" s="984"/>
      <c r="IC191" s="984"/>
      <c r="ID191" s="984"/>
      <c r="IE191" s="984"/>
      <c r="IF191" s="984"/>
      <c r="IG191" s="984"/>
      <c r="IH191" s="984"/>
      <c r="II191" s="984"/>
      <c r="IJ191" s="984"/>
      <c r="IK191" s="984"/>
      <c r="IL191" s="984"/>
      <c r="IM191" s="984"/>
      <c r="IN191" s="984"/>
      <c r="IO191" s="984"/>
      <c r="IP191" s="984"/>
      <c r="IQ191" s="984"/>
      <c r="IR191" s="984"/>
      <c r="IS191" s="984"/>
      <c r="IT191" s="984"/>
      <c r="IU191" s="984"/>
      <c r="IV191" s="984"/>
      <c r="IW191" s="984"/>
      <c r="IX191" s="984"/>
      <c r="IY191" s="984"/>
      <c r="IZ191" s="984"/>
      <c r="JA191" s="984"/>
      <c r="JB191" s="984"/>
      <c r="JC191" s="984"/>
      <c r="JD191" s="984"/>
      <c r="JE191" s="984"/>
      <c r="JF191" s="984"/>
      <c r="JG191" s="984"/>
      <c r="JH191" s="984"/>
      <c r="JI191" s="984"/>
      <c r="JJ191" s="984"/>
      <c r="JK191" s="984"/>
      <c r="JL191" s="984"/>
      <c r="JM191" s="984"/>
      <c r="JN191" s="984"/>
      <c r="JO191" s="984"/>
      <c r="JP191" s="984"/>
      <c r="JQ191" s="984"/>
      <c r="JR191" s="984"/>
      <c r="JS191" s="984"/>
      <c r="JT191" s="984"/>
      <c r="JU191" s="984"/>
      <c r="JV191" s="984"/>
      <c r="JW191" s="984"/>
      <c r="JX191" s="984"/>
      <c r="JY191" s="984"/>
      <c r="JZ191" s="984"/>
      <c r="KA191" s="984"/>
      <c r="KB191" s="984"/>
      <c r="KC191" s="984"/>
      <c r="KD191" s="984"/>
      <c r="KE191" s="984"/>
      <c r="KF191" s="984"/>
      <c r="KG191" s="984"/>
      <c r="KH191" s="984"/>
      <c r="KI191" s="984"/>
      <c r="KJ191" s="984"/>
      <c r="KK191" s="984"/>
      <c r="KL191" s="984"/>
      <c r="KM191" s="984"/>
      <c r="KN191" s="984"/>
      <c r="KO191" s="984"/>
      <c r="KP191" s="984"/>
      <c r="KQ191" s="984"/>
      <c r="KR191" s="984"/>
      <c r="KS191" s="984"/>
      <c r="KT191" s="984"/>
      <c r="KU191" s="984"/>
      <c r="KV191" s="984"/>
      <c r="KW191" s="984"/>
      <c r="KX191" s="984"/>
      <c r="KY191" s="984"/>
      <c r="KZ191" s="984"/>
      <c r="LA191" s="984"/>
      <c r="LB191" s="984"/>
      <c r="LC191" s="984"/>
      <c r="LD191" s="984"/>
      <c r="LE191" s="984"/>
      <c r="LF191" s="984"/>
      <c r="LG191" s="984"/>
      <c r="LH191" s="984"/>
      <c r="LI191" s="984"/>
      <c r="LJ191" s="984"/>
      <c r="LK191" s="984"/>
      <c r="LL191" s="984"/>
      <c r="LM191" s="984"/>
      <c r="LN191" s="984"/>
      <c r="LO191" s="984"/>
      <c r="LP191" s="984"/>
      <c r="LQ191" s="984"/>
      <c r="LR191" s="984"/>
      <c r="LS191" s="984"/>
      <c r="LT191" s="984"/>
      <c r="LU191" s="984"/>
      <c r="LV191" s="984"/>
      <c r="LW191" s="984"/>
      <c r="LX191" s="984"/>
      <c r="LY191" s="984"/>
      <c r="LZ191" s="984"/>
      <c r="MA191" s="984"/>
      <c r="MB191" s="984"/>
      <c r="MC191" s="984"/>
      <c r="MD191" s="984"/>
      <c r="ME191" s="984"/>
      <c r="MF191" s="984"/>
      <c r="MG191" s="984"/>
      <c r="MH191" s="984"/>
      <c r="MI191" s="984"/>
      <c r="MJ191" s="984"/>
      <c r="MK191" s="984"/>
      <c r="ML191" s="984"/>
      <c r="MM191" s="984"/>
      <c r="MN191" s="984"/>
      <c r="MO191" s="984"/>
      <c r="MP191" s="984"/>
      <c r="MQ191" s="984"/>
      <c r="MR191" s="984"/>
      <c r="MS191" s="984"/>
      <c r="MT191" s="984"/>
      <c r="MU191" s="984"/>
      <c r="MV191" s="984"/>
      <c r="MW191" s="984"/>
      <c r="MX191" s="984"/>
      <c r="MY191" s="984"/>
      <c r="MZ191" s="984"/>
      <c r="NA191" s="984"/>
      <c r="NB191" s="984"/>
      <c r="NC191" s="984"/>
      <c r="ND191" s="984"/>
      <c r="NE191" s="984"/>
      <c r="NF191" s="984"/>
      <c r="NG191" s="984"/>
      <c r="NH191" s="984"/>
      <c r="NI191" s="984"/>
      <c r="NJ191" s="984"/>
      <c r="NK191" s="984"/>
      <c r="NL191" s="984"/>
      <c r="NM191" s="984"/>
      <c r="NN191" s="984"/>
      <c r="NO191" s="984"/>
      <c r="NP191" s="984"/>
      <c r="NQ191" s="984"/>
      <c r="NR191" s="984"/>
      <c r="NS191" s="984"/>
      <c r="NT191" s="984"/>
      <c r="NU191" s="984"/>
      <c r="NV191" s="984"/>
      <c r="NW191" s="984"/>
      <c r="NX191" s="984"/>
      <c r="NY191" s="984"/>
      <c r="NZ191" s="984"/>
      <c r="OA191" s="984"/>
      <c r="OB191" s="984"/>
      <c r="OC191" s="984"/>
      <c r="OD191" s="984"/>
      <c r="OE191" s="984"/>
      <c r="OF191" s="984"/>
      <c r="OG191" s="984"/>
      <c r="OH191" s="984"/>
      <c r="OI191" s="984"/>
      <c r="OJ191" s="984"/>
      <c r="OK191" s="984"/>
      <c r="OL191" s="984"/>
      <c r="OM191" s="984"/>
      <c r="ON191" s="984"/>
      <c r="OO191" s="984"/>
      <c r="OP191" s="984"/>
      <c r="OQ191" s="984"/>
      <c r="OR191" s="984"/>
      <c r="OS191" s="984"/>
      <c r="OT191" s="984"/>
      <c r="OU191" s="984"/>
      <c r="OV191" s="984"/>
      <c r="OW191" s="984"/>
      <c r="OX191" s="984"/>
      <c r="OY191" s="984"/>
      <c r="OZ191" s="984"/>
      <c r="PA191" s="984"/>
      <c r="PB191" s="984"/>
      <c r="PC191" s="984"/>
      <c r="PD191" s="984"/>
      <c r="PE191" s="984"/>
      <c r="PF191" s="984"/>
      <c r="PG191" s="984"/>
      <c r="PH191" s="984"/>
      <c r="PI191" s="984"/>
      <c r="PJ191" s="984"/>
      <c r="PK191" s="984"/>
      <c r="PL191" s="984"/>
      <c r="PM191" s="984"/>
      <c r="PN191" s="984"/>
      <c r="PO191" s="984"/>
      <c r="PP191" s="984"/>
      <c r="PQ191" s="984"/>
      <c r="PR191" s="984"/>
      <c r="PS191" s="984"/>
      <c r="PT191" s="984"/>
      <c r="PU191" s="984"/>
      <c r="PV191" s="984"/>
      <c r="PW191" s="984"/>
      <c r="PX191" s="984"/>
      <c r="PY191" s="984"/>
      <c r="PZ191" s="984"/>
      <c r="QA191" s="984"/>
      <c r="QB191" s="984"/>
      <c r="QC191" s="984"/>
      <c r="QD191" s="984"/>
      <c r="QE191" s="984"/>
      <c r="QF191" s="984"/>
      <c r="QG191" s="984"/>
      <c r="QH191" s="984"/>
      <c r="QI191" s="984"/>
      <c r="QJ191" s="984"/>
      <c r="QK191" s="984"/>
      <c r="QL191" s="984"/>
      <c r="QM191" s="984"/>
      <c r="QN191" s="984"/>
      <c r="QO191" s="984"/>
      <c r="QP191" s="984"/>
      <c r="QQ191" s="984"/>
      <c r="QR191" s="984"/>
      <c r="QS191" s="984"/>
      <c r="QT191" s="984"/>
      <c r="QU191" s="984"/>
      <c r="QV191" s="984"/>
      <c r="QW191" s="984"/>
      <c r="QX191" s="984"/>
      <c r="QY191" s="984"/>
      <c r="QZ191" s="984"/>
      <c r="RA191" s="984"/>
      <c r="RB191" s="984"/>
      <c r="RC191" s="984"/>
      <c r="RD191" s="984"/>
      <c r="RE191" s="984"/>
      <c r="RF191" s="984"/>
      <c r="RG191" s="984"/>
      <c r="RH191" s="984"/>
      <c r="RI191" s="984"/>
      <c r="RJ191" s="984"/>
      <c r="RK191" s="984"/>
      <c r="RL191" s="984"/>
      <c r="RM191" s="984"/>
      <c r="RN191" s="984"/>
      <c r="RO191" s="984"/>
      <c r="RP191" s="984"/>
      <c r="RQ191" s="984"/>
      <c r="RR191" s="984"/>
      <c r="RS191" s="984"/>
      <c r="RT191" s="984"/>
      <c r="RU191" s="984"/>
      <c r="RV191" s="984"/>
      <c r="RW191" s="984"/>
      <c r="RX191" s="984"/>
      <c r="RY191" s="984"/>
      <c r="RZ191" s="984"/>
      <c r="SA191" s="984"/>
      <c r="SB191" s="984"/>
      <c r="SC191" s="984"/>
      <c r="SD191" s="984"/>
      <c r="SE191" s="984"/>
      <c r="SF191" s="984"/>
      <c r="SG191" s="984"/>
      <c r="SH191" s="984"/>
      <c r="SI191" s="984"/>
      <c r="SJ191" s="984"/>
      <c r="SK191" s="984"/>
      <c r="SL191" s="984"/>
      <c r="SM191" s="984"/>
      <c r="SN191" s="984"/>
      <c r="SO191" s="984"/>
      <c r="SP191" s="984"/>
      <c r="SQ191" s="984"/>
      <c r="SR191" s="984"/>
      <c r="SS191" s="984"/>
      <c r="ST191" s="984"/>
      <c r="SU191" s="984"/>
      <c r="SV191" s="984"/>
      <c r="SW191" s="984"/>
      <c r="SX191" s="984"/>
      <c r="SY191" s="984"/>
      <c r="SZ191" s="984"/>
      <c r="TA191" s="984"/>
      <c r="TB191" s="984"/>
      <c r="TC191" s="984"/>
      <c r="TD191" s="984"/>
      <c r="TE191" s="984"/>
      <c r="TF191" s="984"/>
      <c r="TG191" s="984"/>
      <c r="TH191" s="984"/>
      <c r="TI191" s="984"/>
      <c r="TJ191" s="984"/>
      <c r="TK191" s="984"/>
      <c r="TL191" s="984"/>
      <c r="TM191" s="984"/>
      <c r="TN191" s="984"/>
      <c r="TO191" s="984"/>
      <c r="TP191" s="984"/>
      <c r="TQ191" s="984"/>
      <c r="TR191" s="984"/>
      <c r="TS191" s="984"/>
      <c r="TT191" s="984"/>
      <c r="TU191" s="984"/>
      <c r="TV191" s="984"/>
      <c r="TW191" s="984"/>
      <c r="TX191" s="984"/>
      <c r="TY191" s="984"/>
      <c r="TZ191" s="984"/>
      <c r="UA191" s="984"/>
      <c r="UB191" s="984"/>
      <c r="UC191" s="984"/>
      <c r="UD191" s="984"/>
      <c r="UE191" s="984"/>
      <c r="UF191" s="984"/>
      <c r="UG191" s="984"/>
      <c r="UH191" s="984"/>
      <c r="UI191" s="984"/>
      <c r="UJ191" s="984"/>
      <c r="UK191" s="984"/>
      <c r="UL191" s="984"/>
      <c r="UM191" s="984"/>
      <c r="UN191" s="984"/>
      <c r="UO191" s="984"/>
      <c r="UP191" s="984"/>
      <c r="UQ191" s="984"/>
      <c r="UR191" s="984"/>
      <c r="US191" s="984"/>
      <c r="UT191" s="984"/>
      <c r="UU191" s="984"/>
      <c r="UV191" s="984"/>
      <c r="UW191" s="984"/>
      <c r="UX191" s="984"/>
      <c r="UY191" s="984"/>
      <c r="UZ191" s="984"/>
      <c r="VA191" s="984"/>
      <c r="VB191" s="984"/>
      <c r="VC191" s="984"/>
      <c r="VD191" s="984"/>
      <c r="VE191" s="984"/>
      <c r="VF191" s="984"/>
      <c r="VG191" s="984"/>
      <c r="VH191" s="984"/>
      <c r="VI191" s="984"/>
      <c r="VJ191" s="984"/>
      <c r="VK191" s="984"/>
      <c r="VL191" s="984"/>
      <c r="VM191" s="984"/>
      <c r="VN191" s="984"/>
      <c r="VO191" s="984"/>
      <c r="VP191" s="984"/>
      <c r="VQ191" s="984"/>
      <c r="VR191" s="984"/>
      <c r="VS191" s="984"/>
      <c r="VT191" s="984"/>
      <c r="VU191" s="984"/>
      <c r="VV191" s="984"/>
      <c r="VW191" s="984"/>
      <c r="VX191" s="984"/>
      <c r="VY191" s="984"/>
      <c r="VZ191" s="984"/>
      <c r="WA191" s="984"/>
      <c r="WB191" s="984"/>
      <c r="WC191" s="984"/>
      <c r="WD191" s="984"/>
      <c r="WE191" s="984"/>
      <c r="WF191" s="984"/>
      <c r="WG191" s="984"/>
      <c r="WH191" s="984"/>
      <c r="WI191" s="984"/>
      <c r="WJ191" s="984"/>
      <c r="WK191" s="984"/>
      <c r="WL191" s="984"/>
      <c r="WM191" s="984"/>
      <c r="WN191" s="984"/>
      <c r="WO191" s="984"/>
      <c r="WP191" s="984"/>
      <c r="WQ191" s="984"/>
      <c r="WR191" s="984"/>
      <c r="WS191" s="984"/>
      <c r="WT191" s="984"/>
      <c r="WU191" s="984"/>
      <c r="WV191" s="984"/>
      <c r="WW191" s="984"/>
      <c r="WX191" s="984"/>
      <c r="WY191" s="984"/>
      <c r="WZ191" s="984"/>
      <c r="XA191" s="984"/>
      <c r="XB191" s="984"/>
      <c r="XC191" s="984"/>
      <c r="XD191" s="984"/>
      <c r="XE191" s="984"/>
      <c r="XF191" s="984"/>
      <c r="XG191" s="984"/>
      <c r="XH191" s="984"/>
      <c r="XI191" s="984"/>
      <c r="XJ191" s="984"/>
      <c r="XK191" s="984"/>
      <c r="XL191" s="984"/>
      <c r="XM191" s="984"/>
      <c r="XN191" s="984"/>
      <c r="XO191" s="984"/>
      <c r="XP191" s="984"/>
      <c r="XQ191" s="984"/>
      <c r="XR191" s="984"/>
      <c r="XS191" s="984"/>
      <c r="XT191" s="984"/>
      <c r="XU191" s="984"/>
      <c r="XV191" s="984"/>
      <c r="XW191" s="984"/>
      <c r="XX191" s="984"/>
      <c r="XY191" s="984"/>
      <c r="XZ191" s="984"/>
      <c r="YA191" s="984"/>
      <c r="YB191" s="984"/>
      <c r="YC191" s="984"/>
      <c r="YD191" s="984"/>
      <c r="YE191" s="984"/>
      <c r="YF191" s="984"/>
      <c r="YG191" s="984"/>
      <c r="YH191" s="984"/>
      <c r="YI191" s="984"/>
      <c r="YJ191" s="984"/>
      <c r="YK191" s="984"/>
      <c r="YL191" s="984"/>
      <c r="YM191" s="984"/>
      <c r="YN191" s="984"/>
      <c r="YO191" s="984"/>
      <c r="YP191" s="984"/>
      <c r="YQ191" s="984"/>
      <c r="YR191" s="984"/>
      <c r="YS191" s="984"/>
      <c r="YT191" s="984"/>
      <c r="YU191" s="984"/>
      <c r="YV191" s="984"/>
      <c r="YW191" s="984"/>
      <c r="YX191" s="984"/>
      <c r="YY191" s="984"/>
      <c r="YZ191" s="984"/>
      <c r="ZA191" s="984"/>
      <c r="ZB191" s="984"/>
      <c r="ZC191" s="984"/>
      <c r="ZD191" s="984"/>
      <c r="ZE191" s="984"/>
      <c r="ZF191" s="984"/>
      <c r="ZG191" s="984"/>
      <c r="ZH191" s="984"/>
      <c r="ZI191" s="984"/>
      <c r="ZJ191" s="984"/>
      <c r="ZK191" s="984"/>
      <c r="ZL191" s="984"/>
      <c r="ZM191" s="984"/>
      <c r="ZN191" s="984"/>
      <c r="ZO191" s="984"/>
      <c r="ZP191" s="984"/>
      <c r="ZQ191" s="984"/>
      <c r="ZR191" s="984"/>
      <c r="ZS191" s="984"/>
      <c r="ZT191" s="984"/>
      <c r="ZU191" s="984"/>
      <c r="ZV191" s="984"/>
      <c r="ZW191" s="984"/>
      <c r="ZX191" s="984"/>
      <c r="ZY191" s="984"/>
      <c r="ZZ191" s="984"/>
      <c r="AAA191" s="984"/>
      <c r="AAB191" s="984"/>
      <c r="AAC191" s="984"/>
      <c r="AAD191" s="984"/>
      <c r="AAE191" s="984"/>
      <c r="AAF191" s="984"/>
      <c r="AAG191" s="984"/>
      <c r="AAH191" s="984"/>
      <c r="AAI191" s="984"/>
      <c r="AAJ191" s="984"/>
      <c r="AAK191" s="984"/>
      <c r="AAL191" s="984"/>
      <c r="AAM191" s="984"/>
      <c r="AAN191" s="984"/>
      <c r="AAO191" s="984"/>
      <c r="AAP191" s="984"/>
      <c r="AAQ191" s="984"/>
      <c r="AAR191" s="984"/>
      <c r="AAS191" s="984"/>
      <c r="AAT191" s="984"/>
      <c r="AAU191" s="984"/>
      <c r="AAV191" s="984"/>
      <c r="AAW191" s="984"/>
      <c r="AAX191" s="984"/>
      <c r="AAY191" s="984"/>
      <c r="AAZ191" s="984"/>
      <c r="ABA191" s="984"/>
      <c r="ABB191" s="984"/>
      <c r="ABC191" s="984"/>
      <c r="ABD191" s="984"/>
      <c r="ABE191" s="984"/>
      <c r="ABF191" s="984"/>
      <c r="ABG191" s="984"/>
      <c r="ABH191" s="984"/>
      <c r="ABI191" s="984"/>
      <c r="ABJ191" s="984"/>
      <c r="ABK191" s="984"/>
      <c r="ABL191" s="984"/>
      <c r="ABM191" s="984"/>
      <c r="ABN191" s="984"/>
      <c r="ABO191" s="984"/>
      <c r="ABP191" s="984"/>
      <c r="ABQ191" s="984"/>
      <c r="ABR191" s="984"/>
      <c r="ABS191" s="984"/>
      <c r="ABT191" s="984"/>
      <c r="ABU191" s="984"/>
      <c r="ABV191" s="984"/>
      <c r="ABW191" s="984"/>
      <c r="ABX191" s="984"/>
      <c r="ABY191" s="984"/>
      <c r="ABZ191" s="984"/>
      <c r="ACA191" s="984"/>
      <c r="ACB191" s="984"/>
      <c r="ACC191" s="984"/>
      <c r="ACD191" s="984"/>
      <c r="ACE191" s="984"/>
      <c r="ACF191" s="984"/>
      <c r="ACG191" s="984"/>
      <c r="ACH191" s="984"/>
      <c r="ACI191" s="984"/>
      <c r="ACJ191" s="984"/>
      <c r="ACK191" s="984"/>
      <c r="ACL191" s="984"/>
      <c r="ACM191" s="984"/>
      <c r="ACN191" s="984"/>
      <c r="ACO191" s="984"/>
      <c r="ACP191" s="984"/>
      <c r="ACQ191" s="984"/>
      <c r="ACR191" s="984"/>
      <c r="ACS191" s="984"/>
      <c r="ACT191" s="984"/>
      <c r="ACU191" s="984"/>
      <c r="ACV191" s="984"/>
      <c r="ACW191" s="984"/>
      <c r="ACX191" s="984"/>
      <c r="ACY191" s="984"/>
      <c r="ACZ191" s="984"/>
      <c r="ADA191" s="984"/>
      <c r="ADB191" s="984"/>
      <c r="ADC191" s="984"/>
      <c r="ADD191" s="984"/>
      <c r="ADE191" s="984"/>
      <c r="ADF191" s="984"/>
      <c r="ADG191" s="984"/>
      <c r="ADH191" s="984"/>
      <c r="ADI191" s="984"/>
      <c r="ADJ191" s="984"/>
      <c r="ADK191" s="984"/>
      <c r="ADL191" s="984"/>
      <c r="ADM191" s="984"/>
      <c r="ADN191" s="984"/>
      <c r="ADO191" s="984"/>
      <c r="ADP191" s="984"/>
      <c r="ADQ191" s="984"/>
      <c r="ADR191" s="984"/>
      <c r="ADS191" s="984"/>
      <c r="ADT191" s="984"/>
      <c r="ADU191" s="984"/>
      <c r="ADV191" s="984"/>
      <c r="ADW191" s="984"/>
      <c r="ADX191" s="984"/>
      <c r="ADY191" s="984"/>
      <c r="ADZ191" s="984"/>
      <c r="AEA191" s="984"/>
      <c r="AEB191" s="984"/>
      <c r="AEC191" s="984"/>
      <c r="AED191" s="984"/>
      <c r="AEE191" s="984"/>
      <c r="AEF191" s="984"/>
      <c r="AEG191" s="984"/>
      <c r="AEH191" s="984"/>
      <c r="AEI191" s="984"/>
      <c r="AEJ191" s="984"/>
      <c r="AEK191" s="984"/>
      <c r="AEL191" s="984"/>
      <c r="AEM191" s="984"/>
      <c r="AEN191" s="984"/>
      <c r="AEO191" s="984"/>
      <c r="AEP191" s="984"/>
      <c r="AEQ191" s="984"/>
      <c r="AER191" s="984"/>
      <c r="AES191" s="984"/>
      <c r="AET191" s="984"/>
      <c r="AEU191" s="984"/>
      <c r="AEV191" s="984"/>
      <c r="AEW191" s="984"/>
      <c r="AEX191" s="984"/>
      <c r="AEY191" s="984"/>
      <c r="AEZ191" s="984"/>
      <c r="AFA191" s="984"/>
      <c r="AFB191" s="984"/>
      <c r="AFC191" s="984"/>
      <c r="AFD191" s="984"/>
      <c r="AFE191" s="984"/>
      <c r="AFF191" s="984"/>
      <c r="AFG191" s="984"/>
      <c r="AFH191" s="984"/>
      <c r="AFI191" s="984"/>
      <c r="AFJ191" s="984"/>
      <c r="AFK191" s="984"/>
      <c r="AFL191" s="984"/>
      <c r="AFM191" s="984"/>
      <c r="AFN191" s="984"/>
      <c r="AFO191" s="984"/>
      <c r="AFP191" s="984"/>
      <c r="AFQ191" s="984"/>
      <c r="AFR191" s="984"/>
      <c r="AFS191" s="984"/>
      <c r="AFT191" s="984"/>
      <c r="AFU191" s="984"/>
      <c r="AFV191" s="984"/>
      <c r="AFW191" s="984"/>
      <c r="AFX191" s="984"/>
      <c r="AFY191" s="984"/>
      <c r="AFZ191" s="984"/>
      <c r="AGA191" s="984"/>
      <c r="AGB191" s="984"/>
      <c r="AGC191" s="984"/>
      <c r="AGD191" s="984"/>
      <c r="AGE191" s="984"/>
      <c r="AGF191" s="984"/>
      <c r="AGG191" s="984"/>
      <c r="AGH191" s="984"/>
      <c r="AGI191" s="984"/>
      <c r="AGJ191" s="984"/>
      <c r="AGK191" s="984"/>
      <c r="AGL191" s="984"/>
      <c r="AGM191" s="984"/>
      <c r="AGN191" s="984"/>
      <c r="AGO191" s="984"/>
      <c r="AGP191" s="984"/>
      <c r="AGQ191" s="984"/>
      <c r="AGR191" s="984"/>
      <c r="AGS191" s="984"/>
      <c r="AGT191" s="984"/>
      <c r="AGU191" s="984"/>
      <c r="AGV191" s="984"/>
      <c r="AGW191" s="984"/>
      <c r="AGX191" s="984"/>
      <c r="AGY191" s="984"/>
      <c r="AGZ191" s="984"/>
      <c r="AHA191" s="984"/>
      <c r="AHB191" s="984"/>
      <c r="AHC191" s="984"/>
      <c r="AHD191" s="984"/>
      <c r="AHE191" s="984"/>
      <c r="AHF191" s="984"/>
      <c r="AHG191" s="984"/>
      <c r="AHH191" s="984"/>
      <c r="AHI191" s="984"/>
      <c r="AHJ191" s="984"/>
      <c r="AHK191" s="984"/>
      <c r="AHL191" s="984"/>
      <c r="AHM191" s="984"/>
      <c r="AHN191" s="984"/>
      <c r="AHO191" s="984"/>
      <c r="AHP191" s="984"/>
      <c r="AHQ191" s="984"/>
      <c r="AHR191" s="984"/>
      <c r="AHS191" s="984"/>
      <c r="AHT191" s="984"/>
      <c r="AHU191" s="984"/>
      <c r="AHV191" s="984"/>
      <c r="AHW191" s="984"/>
      <c r="AHX191" s="984"/>
      <c r="AHY191" s="984"/>
      <c r="AHZ191" s="984"/>
      <c r="AIA191" s="984"/>
      <c r="AIB191" s="984"/>
      <c r="AIC191" s="984"/>
      <c r="AID191" s="984"/>
      <c r="AIE191" s="984"/>
      <c r="AIF191" s="984"/>
      <c r="AIG191" s="984"/>
      <c r="AIH191" s="984"/>
      <c r="AII191" s="984"/>
      <c r="AIJ191" s="984"/>
      <c r="AIK191" s="984"/>
      <c r="AIL191" s="984"/>
      <c r="AIM191" s="984"/>
      <c r="AIN191" s="984"/>
      <c r="AIO191" s="984"/>
      <c r="AIP191" s="984"/>
      <c r="AIQ191" s="984"/>
      <c r="AIR191" s="984"/>
      <c r="AIS191" s="984"/>
      <c r="AIT191" s="984"/>
      <c r="AIU191" s="984"/>
      <c r="AIV191" s="984"/>
      <c r="AIW191" s="984"/>
      <c r="AIX191" s="984"/>
      <c r="AIY191" s="984"/>
      <c r="AIZ191" s="984"/>
      <c r="AJA191" s="984"/>
      <c r="AJB191" s="984"/>
      <c r="AJC191" s="984"/>
      <c r="AJD191" s="984"/>
      <c r="AJE191" s="984"/>
      <c r="AJF191" s="984"/>
      <c r="AJG191" s="984"/>
      <c r="AJH191" s="984"/>
      <c r="AJI191" s="984"/>
      <c r="AJJ191" s="984"/>
      <c r="AJK191" s="984"/>
      <c r="AJL191" s="984"/>
      <c r="AJM191" s="984"/>
      <c r="AJN191" s="984"/>
      <c r="AJO191" s="984"/>
      <c r="AJP191" s="984"/>
      <c r="AJQ191" s="984"/>
      <c r="AJR191" s="984"/>
      <c r="AJS191" s="984"/>
      <c r="AJT191" s="984"/>
      <c r="AJU191" s="984"/>
      <c r="AJV191" s="984"/>
      <c r="AJW191" s="984"/>
      <c r="AJX191" s="984"/>
      <c r="AJY191" s="984"/>
      <c r="AJZ191" s="984"/>
      <c r="AKA191" s="984"/>
      <c r="AKB191" s="984"/>
      <c r="AKC191" s="984"/>
      <c r="AKD191" s="984"/>
      <c r="AKE191" s="984"/>
      <c r="AKF191" s="984"/>
      <c r="AKG191" s="984"/>
      <c r="AKH191" s="984"/>
      <c r="AKI191" s="984"/>
      <c r="AKJ191" s="984"/>
      <c r="AKK191" s="984"/>
      <c r="AKL191" s="984"/>
      <c r="AKM191" s="984"/>
      <c r="AKN191" s="984"/>
      <c r="AKO191" s="984"/>
      <c r="AKP191" s="984"/>
      <c r="AKQ191" s="984"/>
      <c r="AKR191" s="984"/>
      <c r="AKS191" s="984"/>
      <c r="AKT191" s="984"/>
      <c r="AKU191" s="984"/>
      <c r="AKV191" s="984"/>
      <c r="AKW191" s="984"/>
      <c r="AKX191" s="984"/>
      <c r="AKY191" s="984"/>
      <c r="AKZ191" s="984"/>
      <c r="ALA191" s="984"/>
      <c r="ALB191" s="984"/>
      <c r="ALC191" s="984"/>
      <c r="ALD191" s="984"/>
      <c r="ALE191" s="984"/>
      <c r="ALF191" s="984"/>
      <c r="ALG191" s="984"/>
      <c r="ALH191" s="984"/>
      <c r="ALI191" s="984"/>
      <c r="ALJ191" s="984"/>
      <c r="ALK191" s="984"/>
      <c r="ALL191" s="984"/>
      <c r="ALM191" s="984"/>
      <c r="ALN191" s="984"/>
      <c r="ALO191" s="984"/>
      <c r="ALP191" s="984"/>
      <c r="ALQ191" s="984"/>
      <c r="ALR191" s="984"/>
      <c r="ALS191" s="984"/>
      <c r="ALT191" s="984"/>
      <c r="ALU191" s="984"/>
      <c r="ALV191" s="984"/>
      <c r="ALW191" s="984"/>
      <c r="ALX191" s="984"/>
      <c r="ALY191" s="984"/>
      <c r="ALZ191" s="984"/>
      <c r="AMA191" s="984"/>
      <c r="AMB191" s="984"/>
      <c r="AMC191" s="984"/>
      <c r="AMD191" s="984"/>
      <c r="AME191" s="984"/>
      <c r="AMF191" s="984"/>
      <c r="AMG191" s="984"/>
      <c r="AMH191" s="984"/>
      <c r="AMI191" s="984"/>
      <c r="AMJ191" s="984"/>
      <c r="AMK191" s="984"/>
      <c r="AML191" s="984"/>
      <c r="AMM191" s="984"/>
      <c r="AMN191" s="984"/>
      <c r="AMO191" s="984"/>
      <c r="AMP191" s="984"/>
      <c r="AMQ191" s="984"/>
      <c r="AMR191" s="984"/>
      <c r="AMS191" s="984"/>
      <c r="AMT191" s="984"/>
      <c r="AMU191" s="984"/>
      <c r="AMV191" s="984"/>
      <c r="AMW191" s="984"/>
      <c r="AMX191" s="984"/>
      <c r="AMY191" s="984"/>
      <c r="AMZ191" s="984"/>
      <c r="ANA191" s="984"/>
      <c r="ANB191" s="984"/>
      <c r="ANC191" s="984"/>
      <c r="AND191" s="984"/>
      <c r="ANE191" s="984"/>
      <c r="ANF191" s="984"/>
      <c r="ANG191" s="984"/>
      <c r="ANH191" s="984"/>
      <c r="ANI191" s="984"/>
      <c r="ANJ191" s="984"/>
      <c r="ANK191" s="984"/>
      <c r="ANL191" s="984"/>
      <c r="ANM191" s="984"/>
      <c r="ANN191" s="984"/>
      <c r="ANO191" s="984"/>
      <c r="ANP191" s="984"/>
      <c r="ANQ191" s="984"/>
      <c r="ANR191" s="984"/>
      <c r="ANS191" s="984"/>
      <c r="ANT191" s="984"/>
      <c r="ANU191" s="984"/>
      <c r="ANV191" s="984"/>
      <c r="ANW191" s="984"/>
      <c r="ANX191" s="984"/>
      <c r="ANY191" s="984"/>
      <c r="ANZ191" s="984"/>
      <c r="AOA191" s="984"/>
      <c r="AOB191" s="984"/>
      <c r="AOC191" s="984"/>
      <c r="AOD191" s="984"/>
      <c r="AOE191" s="984"/>
      <c r="AOF191" s="984"/>
      <c r="AOG191" s="984"/>
      <c r="AOH191" s="984"/>
      <c r="AOI191" s="984"/>
      <c r="AOJ191" s="984"/>
      <c r="AOK191" s="984"/>
      <c r="AOL191" s="984"/>
      <c r="AOM191" s="984"/>
      <c r="AON191" s="984"/>
      <c r="AOO191" s="984"/>
      <c r="AOP191" s="984"/>
      <c r="AOQ191" s="984"/>
      <c r="AOR191" s="984"/>
      <c r="AOS191" s="984"/>
      <c r="AOT191" s="984"/>
      <c r="AOU191" s="984"/>
      <c r="AOV191" s="984"/>
      <c r="AOW191" s="984"/>
      <c r="AOX191" s="984"/>
      <c r="AOY191" s="984"/>
      <c r="AOZ191" s="984"/>
      <c r="APA191" s="984"/>
      <c r="APB191" s="984"/>
      <c r="APC191" s="984"/>
      <c r="APD191" s="984"/>
      <c r="APE191" s="984"/>
      <c r="APF191" s="984"/>
      <c r="APG191" s="984"/>
      <c r="APH191" s="984"/>
      <c r="API191" s="984"/>
      <c r="APJ191" s="984"/>
      <c r="APK191" s="984"/>
      <c r="APL191" s="984"/>
      <c r="APM191" s="984"/>
      <c r="APN191" s="984"/>
      <c r="APO191" s="984"/>
      <c r="APP191" s="984"/>
      <c r="APQ191" s="984"/>
      <c r="APR191" s="984"/>
      <c r="APS191" s="984"/>
      <c r="APT191" s="984"/>
      <c r="APU191" s="984"/>
      <c r="APV191" s="984"/>
      <c r="APW191" s="984"/>
      <c r="APX191" s="984"/>
      <c r="APY191" s="984"/>
      <c r="APZ191" s="984"/>
      <c r="AQA191" s="984"/>
      <c r="AQB191" s="984"/>
      <c r="AQC191" s="984"/>
      <c r="AQD191" s="984"/>
      <c r="AQE191" s="984"/>
      <c r="AQF191" s="984"/>
      <c r="AQG191" s="984"/>
      <c r="AQH191" s="984"/>
      <c r="AQI191" s="984"/>
      <c r="AQJ191" s="984"/>
      <c r="AQK191" s="984"/>
      <c r="AQL191" s="984"/>
      <c r="AQM191" s="984"/>
      <c r="AQN191" s="984"/>
      <c r="AQO191" s="984"/>
      <c r="AQP191" s="984"/>
      <c r="AQQ191" s="984"/>
      <c r="AQR191" s="984"/>
      <c r="AQS191" s="984"/>
      <c r="AQT191" s="984"/>
      <c r="AQU191" s="984"/>
      <c r="AQV191" s="984"/>
      <c r="AQW191" s="984"/>
      <c r="AQX191" s="984"/>
      <c r="AQY191" s="984"/>
      <c r="AQZ191" s="984"/>
      <c r="ARA191" s="984"/>
      <c r="ARB191" s="984"/>
      <c r="ARC191" s="984"/>
      <c r="ARD191" s="984"/>
      <c r="ARE191" s="984"/>
      <c r="ARF191" s="984"/>
      <c r="ARG191" s="984"/>
      <c r="ARH191" s="984"/>
      <c r="ARI191" s="984"/>
      <c r="ARJ191" s="984"/>
      <c r="ARK191" s="984"/>
      <c r="ARL191" s="984"/>
      <c r="ARM191" s="984"/>
      <c r="ARN191" s="984"/>
      <c r="ARO191" s="984"/>
      <c r="ARP191" s="984"/>
      <c r="ARQ191" s="984"/>
      <c r="ARR191" s="984"/>
      <c r="ARS191" s="984"/>
      <c r="ART191" s="984"/>
      <c r="ARU191" s="984"/>
      <c r="ARV191" s="984"/>
      <c r="ARW191" s="984"/>
      <c r="ARX191" s="984"/>
      <c r="ARY191" s="984"/>
      <c r="ARZ191" s="984"/>
      <c r="ASA191" s="984"/>
      <c r="ASB191" s="984"/>
      <c r="ASC191" s="984"/>
      <c r="ASD191" s="984"/>
      <c r="ASE191" s="984"/>
      <c r="ASF191" s="984"/>
      <c r="ASG191" s="984"/>
      <c r="ASH191" s="984"/>
      <c r="ASI191" s="984"/>
      <c r="ASJ191" s="984"/>
      <c r="ASK191" s="984"/>
      <c r="ASL191" s="984"/>
      <c r="ASM191" s="984"/>
      <c r="ASN191" s="984"/>
      <c r="ASO191" s="984"/>
      <c r="ASP191" s="984"/>
      <c r="ASQ191" s="984"/>
      <c r="ASR191" s="984"/>
      <c r="ASS191" s="984"/>
      <c r="AST191" s="984"/>
      <c r="ASU191" s="984"/>
      <c r="ASV191" s="984"/>
      <c r="ASW191" s="984"/>
      <c r="ASX191" s="984"/>
      <c r="ASY191" s="984"/>
      <c r="ASZ191" s="984"/>
      <c r="ATA191" s="984"/>
      <c r="ATB191" s="984"/>
      <c r="ATC191" s="984"/>
      <c r="ATD191" s="984"/>
      <c r="ATE191" s="984"/>
      <c r="ATF191" s="984"/>
      <c r="ATG191" s="984"/>
      <c r="ATH191" s="984"/>
      <c r="ATI191" s="984"/>
      <c r="ATJ191" s="984"/>
      <c r="ATK191" s="984"/>
      <c r="ATL191" s="984"/>
      <c r="ATM191" s="984"/>
      <c r="ATN191" s="984"/>
      <c r="ATO191" s="984"/>
      <c r="ATP191" s="984"/>
      <c r="ATQ191" s="984"/>
      <c r="ATR191" s="984"/>
      <c r="ATS191" s="984"/>
      <c r="ATT191" s="984"/>
      <c r="ATU191" s="984"/>
      <c r="ATV191" s="984"/>
      <c r="ATW191" s="984"/>
      <c r="ATX191" s="984"/>
      <c r="ATY191" s="984"/>
      <c r="ATZ191" s="984"/>
      <c r="AUA191" s="984"/>
      <c r="AUB191" s="984"/>
      <c r="AUC191" s="984"/>
      <c r="AUD191" s="984"/>
      <c r="AUE191" s="984"/>
      <c r="AUF191" s="984"/>
      <c r="AUG191" s="984"/>
      <c r="AUH191" s="984"/>
      <c r="AUI191" s="984"/>
      <c r="AUJ191" s="984"/>
      <c r="AUK191" s="984"/>
      <c r="AUL191" s="984"/>
      <c r="AUM191" s="984"/>
      <c r="AUN191" s="984"/>
      <c r="AUO191" s="984"/>
      <c r="AUP191" s="984"/>
      <c r="AUQ191" s="984"/>
      <c r="AUR191" s="984"/>
      <c r="AUS191" s="984"/>
      <c r="AUT191" s="984"/>
      <c r="AUU191" s="984"/>
      <c r="AUV191" s="984"/>
      <c r="AUW191" s="984"/>
      <c r="AUX191" s="984"/>
      <c r="AUY191" s="984"/>
      <c r="AUZ191" s="984"/>
      <c r="AVA191" s="984"/>
      <c r="AVB191" s="984"/>
      <c r="AVC191" s="984"/>
      <c r="AVD191" s="984"/>
      <c r="AVE191" s="984"/>
      <c r="AVF191" s="984"/>
      <c r="AVG191" s="984"/>
      <c r="AVH191" s="984"/>
      <c r="AVI191" s="984"/>
      <c r="AVJ191" s="984"/>
      <c r="AVK191" s="984"/>
      <c r="AVL191" s="984"/>
      <c r="AVM191" s="984"/>
      <c r="AVN191" s="984"/>
      <c r="AVO191" s="984"/>
      <c r="AVP191" s="984"/>
      <c r="AVQ191" s="984"/>
      <c r="AVR191" s="984"/>
      <c r="AVS191" s="984"/>
      <c r="AVT191" s="984"/>
      <c r="AVU191" s="984"/>
      <c r="AVV191" s="984"/>
      <c r="AVW191" s="984"/>
      <c r="AVX191" s="984"/>
      <c r="AVY191" s="984"/>
      <c r="AVZ191" s="984"/>
      <c r="AWA191" s="984"/>
      <c r="AWB191" s="984"/>
      <c r="AWC191" s="984"/>
      <c r="AWD191" s="984"/>
      <c r="AWE191" s="984"/>
      <c r="AWF191" s="984"/>
      <c r="AWG191" s="984"/>
      <c r="AWH191" s="984"/>
      <c r="AWI191" s="984"/>
      <c r="AWJ191" s="984"/>
      <c r="AWK191" s="984"/>
      <c r="AWL191" s="984"/>
      <c r="AWM191" s="984"/>
      <c r="AWN191" s="984"/>
      <c r="AWO191" s="984"/>
      <c r="AWP191" s="984"/>
      <c r="AWQ191" s="984"/>
      <c r="AWR191" s="984"/>
      <c r="AWS191" s="984"/>
      <c r="AWT191" s="984"/>
      <c r="AWU191" s="984"/>
      <c r="AWV191" s="984"/>
      <c r="AWW191" s="984"/>
      <c r="AWX191" s="984"/>
      <c r="AWY191" s="984"/>
      <c r="AWZ191" s="984"/>
      <c r="AXA191" s="984"/>
      <c r="AXB191" s="984"/>
      <c r="AXC191" s="984"/>
      <c r="AXD191" s="984"/>
      <c r="AXE191" s="984"/>
      <c r="AXF191" s="984"/>
      <c r="AXG191" s="984"/>
      <c r="AXH191" s="984"/>
      <c r="AXI191" s="984"/>
      <c r="AXJ191" s="984"/>
      <c r="AXK191" s="984"/>
      <c r="AXL191" s="984"/>
      <c r="AXM191" s="984"/>
      <c r="AXN191" s="984"/>
      <c r="AXO191" s="984"/>
      <c r="AXP191" s="984"/>
      <c r="AXQ191" s="984"/>
      <c r="AXR191" s="984"/>
      <c r="AXS191" s="984"/>
      <c r="AXT191" s="984"/>
      <c r="AXU191" s="984"/>
      <c r="AXV191" s="984"/>
      <c r="AXW191" s="984"/>
      <c r="AXX191" s="984"/>
      <c r="AXY191" s="984"/>
      <c r="AXZ191" s="984"/>
      <c r="AYA191" s="984"/>
      <c r="AYB191" s="984"/>
      <c r="AYC191" s="984"/>
      <c r="AYD191" s="984"/>
      <c r="AYE191" s="984"/>
      <c r="AYF191" s="984"/>
      <c r="AYG191" s="984"/>
      <c r="AYH191" s="984"/>
      <c r="AYI191" s="984"/>
      <c r="AYJ191" s="984"/>
      <c r="AYK191" s="984"/>
      <c r="AYL191" s="984"/>
      <c r="AYM191" s="984"/>
      <c r="AYN191" s="984"/>
      <c r="AYO191" s="984"/>
      <c r="AYP191" s="984"/>
      <c r="AYQ191" s="984"/>
      <c r="AYR191" s="984"/>
      <c r="AYS191" s="984"/>
      <c r="AYT191" s="984"/>
      <c r="AYU191" s="984"/>
      <c r="AYV191" s="984"/>
      <c r="AYW191" s="984"/>
      <c r="AYX191" s="984"/>
      <c r="AYY191" s="984"/>
      <c r="AYZ191" s="984"/>
      <c r="AZA191" s="984"/>
      <c r="AZB191" s="984"/>
      <c r="AZC191" s="984"/>
      <c r="AZD191" s="984"/>
      <c r="AZE191" s="984"/>
      <c r="AZF191" s="984"/>
      <c r="AZG191" s="984"/>
      <c r="AZH191" s="984"/>
      <c r="AZI191" s="984"/>
      <c r="AZJ191" s="984"/>
      <c r="AZK191" s="984"/>
      <c r="AZL191" s="984"/>
      <c r="AZM191" s="984"/>
      <c r="AZN191" s="984"/>
      <c r="AZO191" s="984"/>
      <c r="AZP191" s="984"/>
      <c r="AZQ191" s="984"/>
      <c r="AZR191" s="984"/>
      <c r="AZS191" s="984"/>
      <c r="AZT191" s="984"/>
      <c r="AZU191" s="984"/>
      <c r="AZV191" s="984"/>
      <c r="AZW191" s="984"/>
      <c r="AZX191" s="984"/>
      <c r="AZY191" s="984"/>
      <c r="AZZ191" s="984"/>
      <c r="BAA191" s="984"/>
      <c r="BAB191" s="984"/>
      <c r="BAC191" s="984"/>
      <c r="BAD191" s="984"/>
      <c r="BAE191" s="984"/>
      <c r="BAF191" s="984"/>
      <c r="BAG191" s="984"/>
      <c r="BAH191" s="984"/>
      <c r="BAI191" s="984"/>
      <c r="BAJ191" s="984"/>
      <c r="BAK191" s="984"/>
      <c r="BAL191" s="984"/>
      <c r="BAM191" s="984"/>
      <c r="BAN191" s="984"/>
      <c r="BAO191" s="984"/>
      <c r="BAP191" s="984"/>
      <c r="BAQ191" s="984"/>
      <c r="BAR191" s="984"/>
      <c r="BAS191" s="984"/>
      <c r="BAT191" s="984"/>
      <c r="BAU191" s="984"/>
      <c r="BAV191" s="984"/>
      <c r="BAW191" s="984"/>
      <c r="BAX191" s="984"/>
      <c r="BAY191" s="984"/>
      <c r="BAZ191" s="984"/>
      <c r="BBA191" s="984"/>
      <c r="BBB191" s="984"/>
      <c r="BBC191" s="984"/>
      <c r="BBD191" s="984"/>
      <c r="BBE191" s="984"/>
      <c r="BBF191" s="984"/>
      <c r="BBG191" s="984"/>
      <c r="BBH191" s="984"/>
      <c r="BBI191" s="984"/>
      <c r="BBJ191" s="984"/>
      <c r="BBK191" s="984"/>
      <c r="BBL191" s="984"/>
      <c r="BBM191" s="984"/>
      <c r="BBN191" s="984"/>
      <c r="BBO191" s="984"/>
      <c r="BBP191" s="984"/>
      <c r="BBQ191" s="984"/>
      <c r="BBR191" s="984"/>
      <c r="BBS191" s="984"/>
      <c r="BBT191" s="984"/>
      <c r="BBU191" s="984"/>
      <c r="BBV191" s="984"/>
      <c r="BBW191" s="984"/>
      <c r="BBX191" s="984"/>
      <c r="BBY191" s="984"/>
      <c r="BBZ191" s="984"/>
      <c r="BCA191" s="984"/>
      <c r="BCB191" s="984"/>
      <c r="BCC191" s="984"/>
      <c r="BCD191" s="984"/>
      <c r="BCE191" s="984"/>
      <c r="BCF191" s="984"/>
      <c r="BCG191" s="984"/>
      <c r="BCH191" s="984"/>
      <c r="BCI191" s="984"/>
      <c r="BCJ191" s="984"/>
      <c r="BCK191" s="984"/>
      <c r="BCL191" s="984"/>
      <c r="BCM191" s="984"/>
      <c r="BCN191" s="984"/>
      <c r="BCO191" s="984"/>
      <c r="BCP191" s="984"/>
      <c r="BCQ191" s="984"/>
      <c r="BCR191" s="984"/>
      <c r="BCS191" s="984"/>
      <c r="BCT191" s="984"/>
      <c r="BCU191" s="984"/>
      <c r="BCV191" s="984"/>
      <c r="BCW191" s="984"/>
      <c r="BCX191" s="984"/>
      <c r="BCY191" s="984"/>
      <c r="BCZ191" s="984"/>
      <c r="BDA191" s="984"/>
      <c r="BDB191" s="984"/>
      <c r="BDC191" s="984"/>
      <c r="BDD191" s="984"/>
      <c r="BDE191" s="984"/>
      <c r="BDF191" s="984"/>
      <c r="BDG191" s="984"/>
      <c r="BDH191" s="984"/>
      <c r="BDI191" s="984"/>
      <c r="BDJ191" s="984"/>
      <c r="BDK191" s="984"/>
      <c r="BDL191" s="984"/>
      <c r="BDM191" s="984"/>
      <c r="BDN191" s="984"/>
      <c r="BDO191" s="984"/>
      <c r="BDP191" s="984"/>
      <c r="BDQ191" s="984"/>
      <c r="BDR191" s="984"/>
      <c r="BDS191" s="984"/>
      <c r="BDT191" s="984"/>
      <c r="BDU191" s="984"/>
      <c r="BDV191" s="984"/>
      <c r="BDW191" s="984"/>
      <c r="BDX191" s="984"/>
      <c r="BDY191" s="984"/>
      <c r="BDZ191" s="984"/>
      <c r="BEA191" s="984"/>
      <c r="BEB191" s="984"/>
      <c r="BEC191" s="984"/>
      <c r="BED191" s="984"/>
      <c r="BEE191" s="984"/>
      <c r="BEF191" s="984"/>
      <c r="BEG191" s="984"/>
      <c r="BEH191" s="984"/>
      <c r="BEI191" s="984"/>
      <c r="BEJ191" s="984"/>
      <c r="BEK191" s="984"/>
      <c r="BEL191" s="984"/>
      <c r="BEM191" s="984"/>
      <c r="BEN191" s="984"/>
      <c r="BEO191" s="984"/>
      <c r="BEP191" s="984"/>
      <c r="BEQ191" s="984"/>
      <c r="BER191" s="984"/>
      <c r="BES191" s="984"/>
      <c r="BET191" s="984"/>
      <c r="BEU191" s="984"/>
      <c r="BEV191" s="984"/>
      <c r="BEW191" s="984"/>
      <c r="BEX191" s="984"/>
      <c r="BEY191" s="984"/>
      <c r="BEZ191" s="984"/>
      <c r="BFA191" s="984"/>
      <c r="BFB191" s="984"/>
      <c r="BFC191" s="984"/>
      <c r="BFD191" s="984"/>
      <c r="BFE191" s="984"/>
      <c r="BFF191" s="984"/>
      <c r="BFG191" s="984"/>
      <c r="BFH191" s="984"/>
      <c r="BFI191" s="984"/>
      <c r="BFJ191" s="984"/>
      <c r="BFK191" s="984"/>
      <c r="BFL191" s="984"/>
      <c r="BFM191" s="984"/>
      <c r="BFN191" s="984"/>
      <c r="BFO191" s="984"/>
      <c r="BFP191" s="984"/>
      <c r="BFQ191" s="984"/>
      <c r="BFR191" s="984"/>
      <c r="BFS191" s="984"/>
      <c r="BFT191" s="984"/>
      <c r="BFU191" s="984"/>
      <c r="BFV191" s="984"/>
      <c r="BFW191" s="984"/>
      <c r="BFX191" s="984"/>
      <c r="BFY191" s="984"/>
      <c r="BFZ191" s="984"/>
      <c r="BGA191" s="984"/>
      <c r="BGB191" s="984"/>
      <c r="BGC191" s="984"/>
      <c r="BGD191" s="984"/>
      <c r="BGE191" s="984"/>
      <c r="BGF191" s="984"/>
      <c r="BGG191" s="984"/>
      <c r="BGH191" s="984"/>
      <c r="BGI191" s="984"/>
      <c r="BGJ191" s="984"/>
      <c r="BGK191" s="984"/>
      <c r="BGL191" s="984"/>
      <c r="BGM191" s="984"/>
      <c r="BGN191" s="984"/>
      <c r="BGO191" s="984"/>
      <c r="BGP191" s="984"/>
      <c r="BGQ191" s="984"/>
      <c r="BGR191" s="984"/>
      <c r="BGS191" s="984"/>
      <c r="BGT191" s="984"/>
      <c r="BGU191" s="984"/>
      <c r="BGV191" s="984"/>
      <c r="BGW191" s="984"/>
      <c r="BGX191" s="984"/>
      <c r="BGY191" s="984"/>
      <c r="BGZ191" s="984"/>
      <c r="BHA191" s="984"/>
      <c r="BHB191" s="984"/>
      <c r="BHC191" s="984"/>
      <c r="BHD191" s="984"/>
      <c r="BHE191" s="984"/>
      <c r="BHF191" s="984"/>
      <c r="BHG191" s="984"/>
      <c r="BHH191" s="984"/>
      <c r="BHI191" s="984"/>
      <c r="BHJ191" s="984"/>
      <c r="BHK191" s="984"/>
      <c r="BHL191" s="984"/>
      <c r="BHM191" s="984"/>
      <c r="BHN191" s="984"/>
      <c r="BHO191" s="984"/>
      <c r="BHP191" s="984"/>
      <c r="BHQ191" s="984"/>
      <c r="BHR191" s="984"/>
      <c r="BHS191" s="984"/>
      <c r="BHT191" s="984"/>
      <c r="BHU191" s="984"/>
      <c r="BHV191" s="984"/>
      <c r="BHW191" s="984"/>
      <c r="BHX191" s="984"/>
      <c r="BHY191" s="984"/>
      <c r="BHZ191" s="984"/>
      <c r="BIA191" s="984"/>
      <c r="BIB191" s="984"/>
      <c r="BIC191" s="984"/>
      <c r="BID191" s="984"/>
      <c r="BIE191" s="984"/>
      <c r="BIF191" s="984"/>
      <c r="BIG191" s="984"/>
      <c r="BIH191" s="984"/>
      <c r="BII191" s="984"/>
      <c r="BIJ191" s="984"/>
      <c r="BIK191" s="984"/>
      <c r="BIL191" s="984"/>
      <c r="BIM191" s="984"/>
      <c r="BIN191" s="984"/>
      <c r="BIO191" s="984"/>
      <c r="BIP191" s="984"/>
      <c r="BIQ191" s="984"/>
      <c r="BIR191" s="984"/>
      <c r="BIS191" s="984"/>
      <c r="BIT191" s="984"/>
      <c r="BIU191" s="984"/>
      <c r="BIV191" s="984"/>
      <c r="BIW191" s="984"/>
      <c r="BIX191" s="984"/>
      <c r="BIY191" s="984"/>
      <c r="BIZ191" s="984"/>
      <c r="BJA191" s="984"/>
      <c r="BJB191" s="984"/>
      <c r="BJC191" s="984"/>
      <c r="BJD191" s="984"/>
      <c r="BJE191" s="984"/>
      <c r="BJF191" s="984"/>
      <c r="BJG191" s="984"/>
      <c r="BJH191" s="984"/>
      <c r="BJI191" s="984"/>
      <c r="BJJ191" s="984"/>
      <c r="BJK191" s="984"/>
      <c r="BJL191" s="984"/>
      <c r="BJM191" s="984"/>
      <c r="BJN191" s="984"/>
      <c r="BJO191" s="984"/>
      <c r="BJP191" s="984"/>
      <c r="BJQ191" s="984"/>
      <c r="BJR191" s="984"/>
      <c r="BJS191" s="984"/>
      <c r="BJT191" s="984"/>
      <c r="BJU191" s="984"/>
      <c r="BJV191" s="984"/>
      <c r="BJW191" s="984"/>
      <c r="BJX191" s="984"/>
      <c r="BJY191" s="984"/>
      <c r="BJZ191" s="984"/>
      <c r="BKA191" s="984"/>
      <c r="BKB191" s="984"/>
      <c r="BKC191" s="984"/>
      <c r="BKD191" s="984"/>
      <c r="BKE191" s="984"/>
      <c r="BKF191" s="984"/>
      <c r="BKG191" s="984"/>
      <c r="BKH191" s="984"/>
      <c r="BKI191" s="984"/>
      <c r="BKJ191" s="984"/>
      <c r="BKK191" s="984"/>
      <c r="BKL191" s="984"/>
      <c r="BKM191" s="984"/>
      <c r="BKN191" s="984"/>
      <c r="BKO191" s="984"/>
      <c r="BKP191" s="984"/>
      <c r="BKQ191" s="984"/>
      <c r="BKR191" s="984"/>
      <c r="BKS191" s="984"/>
      <c r="BKT191" s="984"/>
      <c r="BKU191" s="984"/>
      <c r="BKV191" s="984"/>
      <c r="BKW191" s="984"/>
      <c r="BKX191" s="984"/>
      <c r="BKY191" s="984"/>
      <c r="BKZ191" s="984"/>
      <c r="BLA191" s="984"/>
      <c r="BLB191" s="984"/>
      <c r="BLC191" s="984"/>
      <c r="BLD191" s="984"/>
      <c r="BLE191" s="984"/>
      <c r="BLF191" s="984"/>
      <c r="BLG191" s="984"/>
      <c r="BLH191" s="984"/>
      <c r="BLI191" s="984"/>
      <c r="BLJ191" s="984"/>
      <c r="BLK191" s="984"/>
      <c r="BLL191" s="984"/>
      <c r="BLM191" s="984"/>
      <c r="BLN191" s="984"/>
      <c r="BLO191" s="984"/>
      <c r="BLP191" s="984"/>
      <c r="BLQ191" s="984"/>
      <c r="BLR191" s="984"/>
      <c r="BLS191" s="984"/>
      <c r="BLT191" s="984"/>
      <c r="BLU191" s="984"/>
      <c r="BLV191" s="984"/>
      <c r="BLW191" s="984"/>
      <c r="BLX191" s="984"/>
      <c r="BLY191" s="984"/>
      <c r="BLZ191" s="984"/>
      <c r="BMA191" s="984"/>
      <c r="BMB191" s="984"/>
      <c r="BMC191" s="984"/>
      <c r="BMD191" s="984"/>
      <c r="BME191" s="984"/>
      <c r="BMF191" s="984"/>
      <c r="BMG191" s="984"/>
      <c r="BMH191" s="984"/>
      <c r="BMI191" s="984"/>
      <c r="BMJ191" s="984"/>
      <c r="BMK191" s="984"/>
      <c r="BML191" s="984"/>
      <c r="BMM191" s="984"/>
      <c r="BMN191" s="984"/>
      <c r="BMO191" s="984"/>
      <c r="BMP191" s="984"/>
      <c r="BMQ191" s="984"/>
      <c r="BMR191" s="984"/>
      <c r="BMS191" s="984"/>
      <c r="BMT191" s="984"/>
      <c r="BMU191" s="984"/>
      <c r="BMV191" s="984"/>
      <c r="BMW191" s="984"/>
      <c r="BMX191" s="984"/>
      <c r="BMY191" s="984"/>
      <c r="BMZ191" s="984"/>
      <c r="BNA191" s="984"/>
      <c r="BNB191" s="984"/>
      <c r="BNC191" s="984"/>
      <c r="BND191" s="984"/>
      <c r="BNE191" s="984"/>
      <c r="BNF191" s="984"/>
      <c r="BNG191" s="984"/>
      <c r="BNH191" s="984"/>
      <c r="BNI191" s="984"/>
      <c r="BNJ191" s="984"/>
      <c r="BNK191" s="984"/>
      <c r="BNL191" s="984"/>
      <c r="BNM191" s="984"/>
      <c r="BNN191" s="984"/>
      <c r="BNO191" s="984"/>
      <c r="BNP191" s="984"/>
      <c r="BNQ191" s="984"/>
      <c r="BNR191" s="984"/>
      <c r="BNS191" s="984"/>
      <c r="BNT191" s="984"/>
      <c r="BNU191" s="984"/>
      <c r="BNV191" s="984"/>
      <c r="BNW191" s="984"/>
      <c r="BNX191" s="984"/>
      <c r="BNY191" s="984"/>
      <c r="BNZ191" s="984"/>
      <c r="BOA191" s="984"/>
      <c r="BOB191" s="984"/>
      <c r="BOC191" s="984"/>
      <c r="BOD191" s="984"/>
      <c r="BOE191" s="984"/>
      <c r="BOF191" s="984"/>
      <c r="BOG191" s="984"/>
      <c r="BOH191" s="984"/>
      <c r="BOI191" s="984"/>
      <c r="BOJ191" s="984"/>
      <c r="BOK191" s="984"/>
      <c r="BOL191" s="984"/>
      <c r="BOM191" s="984"/>
      <c r="BON191" s="984"/>
      <c r="BOO191" s="984"/>
      <c r="BOP191" s="984"/>
      <c r="BOQ191" s="984"/>
      <c r="BOR191" s="984"/>
      <c r="BOS191" s="984"/>
      <c r="BOT191" s="984"/>
      <c r="BOU191" s="984"/>
      <c r="BOV191" s="984"/>
      <c r="BOW191" s="984"/>
      <c r="BOX191" s="984"/>
      <c r="BOY191" s="984"/>
      <c r="BOZ191" s="984"/>
      <c r="BPA191" s="984"/>
      <c r="BPB191" s="984"/>
      <c r="BPC191" s="984"/>
      <c r="BPD191" s="984"/>
      <c r="BPE191" s="984"/>
      <c r="BPF191" s="984"/>
      <c r="BPG191" s="984"/>
      <c r="BPH191" s="984"/>
      <c r="BPI191" s="984"/>
      <c r="BPJ191" s="984"/>
      <c r="BPK191" s="984"/>
      <c r="BPL191" s="984"/>
      <c r="BPM191" s="984"/>
      <c r="BPN191" s="984"/>
      <c r="BPO191" s="984"/>
      <c r="BPP191" s="984"/>
      <c r="BPQ191" s="984"/>
      <c r="BPR191" s="984"/>
      <c r="BPS191" s="984"/>
      <c r="BPT191" s="984"/>
      <c r="BPU191" s="984"/>
      <c r="BPV191" s="984"/>
      <c r="BPW191" s="984"/>
      <c r="BPX191" s="984"/>
      <c r="BPY191" s="984"/>
      <c r="BPZ191" s="984"/>
      <c r="BQA191" s="984"/>
      <c r="BQB191" s="984"/>
      <c r="BQC191" s="984"/>
      <c r="BQD191" s="984"/>
      <c r="BQE191" s="984"/>
      <c r="BQF191" s="984"/>
      <c r="BQG191" s="984"/>
      <c r="BQH191" s="984"/>
      <c r="BQI191" s="984"/>
      <c r="BQJ191" s="984"/>
      <c r="BQK191" s="984"/>
      <c r="BQL191" s="984"/>
      <c r="BQM191" s="984"/>
      <c r="BQN191" s="984"/>
      <c r="BQO191" s="984"/>
      <c r="BQP191" s="984"/>
      <c r="BQQ191" s="984"/>
      <c r="BQR191" s="984"/>
      <c r="BQS191" s="984"/>
      <c r="BQT191" s="984"/>
      <c r="BQU191" s="984"/>
      <c r="BQV191" s="984"/>
      <c r="BQW191" s="984"/>
      <c r="BQX191" s="984"/>
      <c r="BQY191" s="984"/>
      <c r="BQZ191" s="984"/>
      <c r="BRA191" s="984"/>
      <c r="BRB191" s="984"/>
      <c r="BRC191" s="984"/>
      <c r="BRD191" s="984"/>
      <c r="BRE191" s="984"/>
      <c r="BRF191" s="984"/>
      <c r="BRG191" s="984"/>
      <c r="BRH191" s="984"/>
      <c r="BRI191" s="984"/>
      <c r="BRJ191" s="984"/>
      <c r="BRK191" s="984"/>
      <c r="BRL191" s="984"/>
      <c r="BRM191" s="984"/>
      <c r="BRN191" s="984"/>
      <c r="BRO191" s="984"/>
      <c r="BRP191" s="984"/>
      <c r="BRQ191" s="984"/>
      <c r="BRR191" s="984"/>
      <c r="BRS191" s="984"/>
      <c r="BRT191" s="984"/>
      <c r="BRU191" s="984"/>
      <c r="BRV191" s="984"/>
      <c r="BRW191" s="984"/>
      <c r="BRX191" s="984"/>
      <c r="BRY191" s="984"/>
      <c r="BRZ191" s="984"/>
      <c r="BSA191" s="984"/>
      <c r="BSB191" s="984"/>
      <c r="BSC191" s="984"/>
      <c r="BSD191" s="984"/>
      <c r="BSE191" s="984"/>
      <c r="BSF191" s="984"/>
      <c r="BSG191" s="984"/>
      <c r="BSH191" s="984"/>
      <c r="BSI191" s="984"/>
      <c r="BSJ191" s="984"/>
      <c r="BSK191" s="984"/>
      <c r="BSL191" s="984"/>
      <c r="BSM191" s="984"/>
      <c r="BSN191" s="984"/>
      <c r="BSO191" s="984"/>
      <c r="BSP191" s="984"/>
      <c r="BSQ191" s="984"/>
      <c r="BSR191" s="984"/>
      <c r="BSS191" s="984"/>
      <c r="BST191" s="984"/>
      <c r="BSU191" s="984"/>
      <c r="BSV191" s="984"/>
      <c r="BSW191" s="984"/>
      <c r="BSX191" s="984"/>
      <c r="BSY191" s="984"/>
      <c r="BSZ191" s="984"/>
      <c r="BTA191" s="984"/>
      <c r="BTB191" s="984"/>
      <c r="BTC191" s="984"/>
      <c r="BTD191" s="984"/>
      <c r="BTE191" s="984"/>
      <c r="BTF191" s="984"/>
      <c r="BTG191" s="984"/>
      <c r="BTH191" s="984"/>
      <c r="BTI191" s="984"/>
      <c r="BTJ191" s="984"/>
      <c r="BTK191" s="984"/>
      <c r="BTL191" s="984"/>
      <c r="BTM191" s="984"/>
      <c r="BTN191" s="984"/>
      <c r="BTO191" s="984"/>
      <c r="BTP191" s="984"/>
      <c r="BTQ191" s="984"/>
      <c r="BTR191" s="984"/>
      <c r="BTS191" s="984"/>
      <c r="BTT191" s="984"/>
      <c r="BTU191" s="984"/>
      <c r="BTV191" s="984"/>
      <c r="BTW191" s="984"/>
      <c r="BTX191" s="984"/>
      <c r="BTY191" s="984"/>
      <c r="BTZ191" s="984"/>
      <c r="BUA191" s="984"/>
      <c r="BUB191" s="984"/>
      <c r="BUC191" s="984"/>
      <c r="BUD191" s="984"/>
      <c r="BUE191" s="984"/>
      <c r="BUF191" s="984"/>
      <c r="BUG191" s="984"/>
      <c r="BUH191" s="984"/>
      <c r="BUI191" s="984"/>
      <c r="BUJ191" s="984"/>
      <c r="BUK191" s="984"/>
      <c r="BUL191" s="984"/>
      <c r="BUM191" s="984"/>
      <c r="BUN191" s="984"/>
      <c r="BUO191" s="984"/>
      <c r="BUP191" s="984"/>
      <c r="BUQ191" s="984"/>
      <c r="BUR191" s="984"/>
      <c r="BUS191" s="984"/>
      <c r="BUT191" s="984"/>
      <c r="BUU191" s="984"/>
      <c r="BUV191" s="984"/>
      <c r="BUW191" s="984"/>
      <c r="BUX191" s="984"/>
      <c r="BUY191" s="984"/>
      <c r="BUZ191" s="984"/>
      <c r="BVA191" s="984"/>
      <c r="BVB191" s="984"/>
      <c r="BVC191" s="984"/>
      <c r="BVD191" s="984"/>
      <c r="BVE191" s="984"/>
      <c r="BVF191" s="984"/>
      <c r="BVG191" s="984"/>
      <c r="BVH191" s="984"/>
      <c r="BVI191" s="984"/>
      <c r="BVJ191" s="984"/>
      <c r="BVK191" s="984"/>
      <c r="BVL191" s="984"/>
      <c r="BVM191" s="984"/>
      <c r="BVN191" s="984"/>
      <c r="BVO191" s="984"/>
      <c r="BVP191" s="984"/>
      <c r="BVQ191" s="984"/>
      <c r="BVR191" s="984"/>
      <c r="BVS191" s="984"/>
      <c r="BVT191" s="984"/>
      <c r="BVU191" s="984"/>
      <c r="BVV191" s="984"/>
      <c r="BVW191" s="984"/>
      <c r="BVX191" s="984"/>
      <c r="BVY191" s="984"/>
      <c r="BVZ191" s="984"/>
      <c r="BWA191" s="984"/>
      <c r="BWB191" s="984"/>
      <c r="BWC191" s="984"/>
      <c r="BWD191" s="984"/>
      <c r="BWE191" s="984"/>
      <c r="BWF191" s="984"/>
      <c r="BWG191" s="984"/>
      <c r="BWH191" s="984"/>
      <c r="BWI191" s="984"/>
      <c r="BWJ191" s="984"/>
      <c r="BWK191" s="984"/>
      <c r="BWL191" s="984"/>
      <c r="BWM191" s="984"/>
      <c r="BWN191" s="984"/>
      <c r="BWO191" s="984"/>
      <c r="BWP191" s="984"/>
      <c r="BWQ191" s="984"/>
      <c r="BWR191" s="984"/>
      <c r="BWS191" s="984"/>
      <c r="BWT191" s="984"/>
      <c r="BWU191" s="984"/>
      <c r="BWV191" s="984"/>
      <c r="BWW191" s="984"/>
      <c r="BWX191" s="984"/>
      <c r="BWY191" s="984"/>
      <c r="BWZ191" s="984"/>
      <c r="BXA191" s="984"/>
      <c r="BXB191" s="984"/>
      <c r="BXC191" s="984"/>
      <c r="BXD191" s="984"/>
      <c r="BXE191" s="984"/>
      <c r="BXF191" s="984"/>
      <c r="BXG191" s="984"/>
      <c r="BXH191" s="984"/>
      <c r="BXI191" s="984"/>
      <c r="BXJ191" s="984"/>
      <c r="BXK191" s="984"/>
      <c r="BXL191" s="984"/>
      <c r="BXM191" s="984"/>
      <c r="BXN191" s="984"/>
      <c r="BXO191" s="984"/>
      <c r="BXP191" s="984"/>
      <c r="BXQ191" s="984"/>
      <c r="BXR191" s="984"/>
      <c r="BXS191" s="984"/>
      <c r="BXT191" s="984"/>
      <c r="BXU191" s="984"/>
      <c r="BXV191" s="984"/>
      <c r="BXW191" s="984"/>
      <c r="BXX191" s="984"/>
      <c r="BXY191" s="984"/>
      <c r="BXZ191" s="984"/>
      <c r="BYA191" s="984"/>
      <c r="BYB191" s="984"/>
      <c r="BYC191" s="984"/>
      <c r="BYD191" s="984"/>
      <c r="BYE191" s="984"/>
      <c r="BYF191" s="984"/>
      <c r="BYG191" s="984"/>
      <c r="BYH191" s="984"/>
      <c r="BYI191" s="984"/>
      <c r="BYJ191" s="984"/>
      <c r="BYK191" s="984"/>
      <c r="BYL191" s="984"/>
      <c r="BYM191" s="984"/>
      <c r="BYN191" s="984"/>
      <c r="BYO191" s="984"/>
      <c r="BYP191" s="984"/>
      <c r="BYQ191" s="984"/>
      <c r="BYR191" s="984"/>
      <c r="BYS191" s="984"/>
      <c r="BYT191" s="984"/>
      <c r="BYU191" s="984"/>
      <c r="BYV191" s="984"/>
      <c r="BYW191" s="984"/>
      <c r="BYX191" s="984"/>
      <c r="BYY191" s="984"/>
      <c r="BYZ191" s="984"/>
      <c r="BZA191" s="984"/>
      <c r="BZB191" s="984"/>
      <c r="BZC191" s="984"/>
      <c r="BZD191" s="984"/>
      <c r="BZE191" s="984"/>
      <c r="BZF191" s="984"/>
      <c r="BZG191" s="984"/>
      <c r="BZH191" s="984"/>
      <c r="BZI191" s="984"/>
      <c r="BZJ191" s="984"/>
      <c r="BZK191" s="984"/>
      <c r="BZL191" s="984"/>
      <c r="BZM191" s="984"/>
      <c r="BZN191" s="984"/>
      <c r="BZO191" s="984"/>
      <c r="BZP191" s="984"/>
      <c r="BZQ191" s="984"/>
      <c r="BZR191" s="984"/>
      <c r="BZS191" s="984"/>
      <c r="BZT191" s="984"/>
      <c r="BZU191" s="984"/>
      <c r="BZV191" s="984"/>
      <c r="BZW191" s="984"/>
      <c r="BZX191" s="984"/>
      <c r="BZY191" s="984"/>
      <c r="BZZ191" s="984"/>
      <c r="CAA191" s="984"/>
      <c r="CAB191" s="984"/>
      <c r="CAC191" s="984"/>
      <c r="CAD191" s="984"/>
      <c r="CAE191" s="984"/>
      <c r="CAF191" s="984"/>
      <c r="CAG191" s="984"/>
      <c r="CAH191" s="984"/>
      <c r="CAI191" s="984"/>
      <c r="CAJ191" s="984"/>
      <c r="CAK191" s="984"/>
      <c r="CAL191" s="984"/>
      <c r="CAM191" s="984"/>
      <c r="CAN191" s="984"/>
      <c r="CAO191" s="984"/>
      <c r="CAP191" s="984"/>
      <c r="CAQ191" s="984"/>
      <c r="CAR191" s="984"/>
      <c r="CAS191" s="984"/>
      <c r="CAT191" s="984"/>
      <c r="CAU191" s="984"/>
      <c r="CAV191" s="984"/>
      <c r="CAW191" s="984"/>
      <c r="CAX191" s="984"/>
      <c r="CAY191" s="984"/>
      <c r="CAZ191" s="984"/>
      <c r="CBA191" s="984"/>
      <c r="CBB191" s="984"/>
      <c r="CBC191" s="984"/>
      <c r="CBD191" s="984"/>
      <c r="CBE191" s="984"/>
      <c r="CBF191" s="984"/>
      <c r="CBG191" s="984"/>
      <c r="CBH191" s="984"/>
      <c r="CBI191" s="984"/>
      <c r="CBJ191" s="984"/>
      <c r="CBK191" s="984"/>
      <c r="CBL191" s="984"/>
      <c r="CBM191" s="984"/>
      <c r="CBN191" s="984"/>
      <c r="CBO191" s="984"/>
      <c r="CBP191" s="984"/>
      <c r="CBQ191" s="984"/>
      <c r="CBR191" s="984"/>
      <c r="CBS191" s="984"/>
      <c r="CBT191" s="984"/>
      <c r="CBU191" s="984"/>
      <c r="CBV191" s="984"/>
      <c r="CBW191" s="984"/>
      <c r="CBX191" s="984"/>
      <c r="CBY191" s="984"/>
      <c r="CBZ191" s="984"/>
      <c r="CCA191" s="984"/>
      <c r="CCB191" s="984"/>
      <c r="CCC191" s="984"/>
      <c r="CCD191" s="984"/>
      <c r="CCE191" s="984"/>
      <c r="CCF191" s="984"/>
      <c r="CCG191" s="984"/>
      <c r="CCH191" s="984"/>
      <c r="CCI191" s="984"/>
      <c r="CCJ191" s="984"/>
      <c r="CCK191" s="984"/>
      <c r="CCL191" s="984"/>
      <c r="CCM191" s="984"/>
      <c r="CCN191" s="984"/>
      <c r="CCO191" s="984"/>
      <c r="CCP191" s="984"/>
      <c r="CCQ191" s="984"/>
      <c r="CCR191" s="984"/>
      <c r="CCS191" s="984"/>
      <c r="CCT191" s="984"/>
      <c r="CCU191" s="984"/>
      <c r="CCV191" s="984"/>
      <c r="CCW191" s="984"/>
      <c r="CCX191" s="984"/>
      <c r="CCY191" s="984"/>
      <c r="CCZ191" s="984"/>
      <c r="CDA191" s="984"/>
      <c r="CDB191" s="984"/>
      <c r="CDC191" s="984"/>
      <c r="CDD191" s="984"/>
      <c r="CDE191" s="984"/>
      <c r="CDF191" s="984"/>
      <c r="CDG191" s="984"/>
      <c r="CDH191" s="984"/>
      <c r="CDI191" s="984"/>
      <c r="CDJ191" s="984"/>
      <c r="CDK191" s="984"/>
      <c r="CDL191" s="984"/>
      <c r="CDM191" s="984"/>
      <c r="CDN191" s="984"/>
      <c r="CDO191" s="984"/>
      <c r="CDP191" s="984"/>
      <c r="CDQ191" s="984"/>
      <c r="CDR191" s="984"/>
      <c r="CDS191" s="984"/>
      <c r="CDT191" s="984"/>
      <c r="CDU191" s="984"/>
      <c r="CDV191" s="984"/>
      <c r="CDW191" s="984"/>
      <c r="CDX191" s="984"/>
      <c r="CDY191" s="984"/>
      <c r="CDZ191" s="984"/>
      <c r="CEA191" s="984"/>
      <c r="CEB191" s="984"/>
      <c r="CEC191" s="984"/>
      <c r="CED191" s="984"/>
      <c r="CEE191" s="984"/>
      <c r="CEF191" s="984"/>
      <c r="CEG191" s="984"/>
      <c r="CEH191" s="984"/>
      <c r="CEI191" s="984"/>
      <c r="CEJ191" s="984"/>
      <c r="CEK191" s="984"/>
      <c r="CEL191" s="984"/>
      <c r="CEM191" s="984"/>
      <c r="CEN191" s="984"/>
      <c r="CEO191" s="984"/>
      <c r="CEP191" s="984"/>
      <c r="CEQ191" s="984"/>
      <c r="CER191" s="984"/>
      <c r="CES191" s="984"/>
      <c r="CET191" s="984"/>
      <c r="CEU191" s="984"/>
      <c r="CEV191" s="984"/>
      <c r="CEW191" s="984"/>
      <c r="CEX191" s="984"/>
      <c r="CEY191" s="984"/>
      <c r="CEZ191" s="984"/>
      <c r="CFA191" s="984"/>
      <c r="CFB191" s="984"/>
      <c r="CFC191" s="984"/>
      <c r="CFD191" s="984"/>
      <c r="CFE191" s="984"/>
      <c r="CFF191" s="984"/>
      <c r="CFG191" s="984"/>
      <c r="CFH191" s="984"/>
      <c r="CFI191" s="984"/>
      <c r="CFJ191" s="984"/>
      <c r="CFK191" s="984"/>
      <c r="CFL191" s="984"/>
      <c r="CFM191" s="984"/>
      <c r="CFN191" s="984"/>
      <c r="CFO191" s="984"/>
      <c r="CFP191" s="984"/>
      <c r="CFQ191" s="984"/>
      <c r="CFR191" s="984"/>
      <c r="CFS191" s="984"/>
      <c r="CFT191" s="984"/>
      <c r="CFU191" s="984"/>
      <c r="CFV191" s="984"/>
      <c r="CFW191" s="984"/>
      <c r="CFX191" s="984"/>
      <c r="CFY191" s="984"/>
      <c r="CFZ191" s="984"/>
      <c r="CGA191" s="984"/>
      <c r="CGB191" s="984"/>
      <c r="CGC191" s="984"/>
      <c r="CGD191" s="984"/>
      <c r="CGE191" s="984"/>
      <c r="CGF191" s="984"/>
      <c r="CGG191" s="984"/>
      <c r="CGH191" s="984"/>
      <c r="CGI191" s="984"/>
      <c r="CGJ191" s="984"/>
      <c r="CGK191" s="984"/>
      <c r="CGL191" s="984"/>
      <c r="CGM191" s="984"/>
      <c r="CGN191" s="984"/>
      <c r="CGO191" s="984"/>
      <c r="CGP191" s="984"/>
      <c r="CGQ191" s="984"/>
      <c r="CGR191" s="984"/>
      <c r="CGS191" s="984"/>
      <c r="CGT191" s="984"/>
      <c r="CGU191" s="984"/>
      <c r="CGV191" s="984"/>
      <c r="CGW191" s="984"/>
      <c r="CGX191" s="984"/>
      <c r="CGY191" s="984"/>
      <c r="CGZ191" s="984"/>
      <c r="CHA191" s="984"/>
      <c r="CHB191" s="984"/>
      <c r="CHC191" s="984"/>
      <c r="CHD191" s="984"/>
      <c r="CHE191" s="984"/>
      <c r="CHF191" s="984"/>
      <c r="CHG191" s="984"/>
      <c r="CHH191" s="984"/>
      <c r="CHI191" s="984"/>
      <c r="CHJ191" s="984"/>
      <c r="CHK191" s="984"/>
      <c r="CHL191" s="984"/>
      <c r="CHM191" s="984"/>
      <c r="CHN191" s="984"/>
      <c r="CHO191" s="984"/>
      <c r="CHP191" s="984"/>
      <c r="CHQ191" s="984"/>
      <c r="CHR191" s="984"/>
      <c r="CHS191" s="984"/>
      <c r="CHT191" s="984"/>
      <c r="CHU191" s="984"/>
      <c r="CHV191" s="984"/>
      <c r="CHW191" s="984"/>
      <c r="CHX191" s="984"/>
      <c r="CHY191" s="984"/>
      <c r="CHZ191" s="984"/>
      <c r="CIA191" s="984"/>
      <c r="CIB191" s="984"/>
      <c r="CIC191" s="984"/>
      <c r="CID191" s="984"/>
      <c r="CIE191" s="984"/>
      <c r="CIF191" s="984"/>
      <c r="CIG191" s="984"/>
      <c r="CIH191" s="984"/>
      <c r="CII191" s="984"/>
      <c r="CIJ191" s="984"/>
      <c r="CIK191" s="984"/>
      <c r="CIL191" s="984"/>
      <c r="CIM191" s="984"/>
      <c r="CIN191" s="984"/>
      <c r="CIO191" s="984"/>
      <c r="CIP191" s="984"/>
      <c r="CIQ191" s="984"/>
      <c r="CIR191" s="984"/>
      <c r="CIS191" s="984"/>
      <c r="CIT191" s="984"/>
      <c r="CIU191" s="984"/>
      <c r="CIV191" s="984"/>
      <c r="CIW191" s="984"/>
      <c r="CIX191" s="984"/>
      <c r="CIY191" s="984"/>
      <c r="CIZ191" s="984"/>
      <c r="CJA191" s="984"/>
      <c r="CJB191" s="984"/>
      <c r="CJC191" s="984"/>
      <c r="CJD191" s="984"/>
      <c r="CJE191" s="984"/>
      <c r="CJF191" s="984"/>
      <c r="CJG191" s="984"/>
      <c r="CJH191" s="984"/>
      <c r="CJI191" s="984"/>
      <c r="CJJ191" s="984"/>
      <c r="CJK191" s="984"/>
      <c r="CJL191" s="984"/>
      <c r="CJM191" s="984"/>
      <c r="CJN191" s="984"/>
      <c r="CJO191" s="984"/>
      <c r="CJP191" s="984"/>
      <c r="CJQ191" s="984"/>
      <c r="CJR191" s="984"/>
      <c r="CJS191" s="984"/>
      <c r="CJT191" s="984"/>
      <c r="CJU191" s="984"/>
      <c r="CJV191" s="984"/>
      <c r="CJW191" s="984"/>
      <c r="CJX191" s="984"/>
      <c r="CJY191" s="984"/>
      <c r="CJZ191" s="984"/>
      <c r="CKA191" s="984"/>
      <c r="CKB191" s="984"/>
      <c r="CKC191" s="984"/>
      <c r="CKD191" s="984"/>
      <c r="CKE191" s="984"/>
      <c r="CKF191" s="984"/>
      <c r="CKG191" s="984"/>
      <c r="CKH191" s="984"/>
      <c r="CKI191" s="984"/>
      <c r="CKJ191" s="984"/>
      <c r="CKK191" s="984"/>
      <c r="CKL191" s="984"/>
      <c r="CKM191" s="984"/>
      <c r="CKN191" s="984"/>
      <c r="CKO191" s="984"/>
      <c r="CKP191" s="984"/>
      <c r="CKQ191" s="984"/>
      <c r="CKR191" s="984"/>
      <c r="CKS191" s="984"/>
      <c r="CKT191" s="984"/>
      <c r="CKU191" s="984"/>
      <c r="CKV191" s="984"/>
      <c r="CKW191" s="984"/>
      <c r="CKX191" s="984"/>
      <c r="CKY191" s="984"/>
      <c r="CKZ191" s="984"/>
      <c r="CLA191" s="984"/>
      <c r="CLB191" s="984"/>
      <c r="CLC191" s="984"/>
      <c r="CLD191" s="984"/>
      <c r="CLE191" s="984"/>
      <c r="CLF191" s="984"/>
      <c r="CLG191" s="984"/>
      <c r="CLH191" s="984"/>
      <c r="CLI191" s="984"/>
      <c r="CLJ191" s="984"/>
      <c r="CLK191" s="984"/>
      <c r="CLL191" s="984"/>
      <c r="CLM191" s="984"/>
      <c r="CLN191" s="984"/>
      <c r="CLO191" s="984"/>
      <c r="CLP191" s="984"/>
      <c r="CLQ191" s="984"/>
      <c r="CLR191" s="984"/>
      <c r="CLS191" s="984"/>
      <c r="CLT191" s="984"/>
      <c r="CLU191" s="984"/>
      <c r="CLV191" s="984"/>
      <c r="CLW191" s="984"/>
      <c r="CLX191" s="984"/>
      <c r="CLY191" s="984"/>
      <c r="CLZ191" s="984"/>
      <c r="CMA191" s="984"/>
      <c r="CMB191" s="984"/>
      <c r="CMC191" s="984"/>
      <c r="CMD191" s="984"/>
      <c r="CME191" s="984"/>
      <c r="CMF191" s="984"/>
      <c r="CMG191" s="984"/>
      <c r="CMH191" s="984"/>
      <c r="CMI191" s="984"/>
      <c r="CMJ191" s="984"/>
      <c r="CMK191" s="984"/>
      <c r="CML191" s="984"/>
      <c r="CMM191" s="984"/>
      <c r="CMN191" s="984"/>
      <c r="CMO191" s="984"/>
      <c r="CMP191" s="984"/>
      <c r="CMQ191" s="984"/>
      <c r="CMR191" s="984"/>
      <c r="CMS191" s="984"/>
      <c r="CMT191" s="984"/>
      <c r="CMU191" s="984"/>
      <c r="CMV191" s="984"/>
      <c r="CMW191" s="984"/>
      <c r="CMX191" s="984"/>
      <c r="CMY191" s="984"/>
      <c r="CMZ191" s="984"/>
      <c r="CNA191" s="984"/>
      <c r="CNB191" s="984"/>
      <c r="CNC191" s="984"/>
      <c r="CND191" s="984"/>
      <c r="CNE191" s="984"/>
      <c r="CNF191" s="984"/>
      <c r="CNG191" s="984"/>
      <c r="CNH191" s="984"/>
      <c r="CNI191" s="984"/>
      <c r="CNJ191" s="984"/>
      <c r="CNK191" s="984"/>
      <c r="CNL191" s="984"/>
      <c r="CNM191" s="984"/>
      <c r="CNN191" s="984"/>
      <c r="CNO191" s="984"/>
      <c r="CNP191" s="984"/>
      <c r="CNQ191" s="984"/>
      <c r="CNR191" s="984"/>
      <c r="CNS191" s="984"/>
      <c r="CNT191" s="984"/>
      <c r="CNU191" s="984"/>
      <c r="CNV191" s="984"/>
      <c r="CNW191" s="984"/>
      <c r="CNX191" s="984"/>
      <c r="CNY191" s="984"/>
      <c r="CNZ191" s="984"/>
      <c r="COA191" s="984"/>
      <c r="COB191" s="984"/>
      <c r="COC191" s="984"/>
      <c r="COD191" s="984"/>
      <c r="COE191" s="984"/>
      <c r="COF191" s="984"/>
      <c r="COG191" s="984"/>
      <c r="COH191" s="984"/>
      <c r="COI191" s="984"/>
      <c r="COJ191" s="984"/>
      <c r="COK191" s="984"/>
      <c r="COL191" s="984"/>
      <c r="COM191" s="984"/>
      <c r="CON191" s="984"/>
      <c r="COO191" s="984"/>
      <c r="COP191" s="984"/>
      <c r="COQ191" s="984"/>
      <c r="COR191" s="984"/>
      <c r="COS191" s="984"/>
      <c r="COT191" s="984"/>
      <c r="COU191" s="984"/>
      <c r="COV191" s="984"/>
      <c r="COW191" s="984"/>
      <c r="COX191" s="984"/>
      <c r="COY191" s="984"/>
      <c r="COZ191" s="984"/>
      <c r="CPA191" s="984"/>
      <c r="CPB191" s="984"/>
      <c r="CPC191" s="984"/>
      <c r="CPD191" s="984"/>
      <c r="CPE191" s="984"/>
      <c r="CPF191" s="984"/>
      <c r="CPG191" s="984"/>
      <c r="CPH191" s="984"/>
      <c r="CPI191" s="984"/>
      <c r="CPJ191" s="984"/>
      <c r="CPK191" s="984"/>
      <c r="CPL191" s="984"/>
      <c r="CPM191" s="984"/>
      <c r="CPN191" s="984"/>
      <c r="CPO191" s="984"/>
      <c r="CPP191" s="984"/>
      <c r="CPQ191" s="984"/>
      <c r="CPR191" s="984"/>
      <c r="CPS191" s="984"/>
      <c r="CPT191" s="984"/>
      <c r="CPU191" s="984"/>
      <c r="CPV191" s="984"/>
      <c r="CPW191" s="984"/>
      <c r="CPX191" s="984"/>
      <c r="CPY191" s="984"/>
      <c r="CPZ191" s="984"/>
      <c r="CQA191" s="984"/>
      <c r="CQB191" s="984"/>
      <c r="CQC191" s="984"/>
      <c r="CQD191" s="984"/>
      <c r="CQE191" s="984"/>
      <c r="CQF191" s="984"/>
      <c r="CQG191" s="984"/>
      <c r="CQH191" s="984"/>
      <c r="CQI191" s="984"/>
      <c r="CQJ191" s="984"/>
      <c r="CQK191" s="984"/>
      <c r="CQL191" s="984"/>
      <c r="CQM191" s="984"/>
      <c r="CQN191" s="984"/>
      <c r="CQO191" s="984"/>
      <c r="CQP191" s="984"/>
      <c r="CQQ191" s="984"/>
      <c r="CQR191" s="984"/>
      <c r="CQS191" s="984"/>
      <c r="CQT191" s="984"/>
      <c r="CQU191" s="984"/>
      <c r="CQV191" s="984"/>
      <c r="CQW191" s="984"/>
      <c r="CQX191" s="984"/>
      <c r="CQY191" s="984"/>
      <c r="CQZ191" s="984"/>
      <c r="CRA191" s="984"/>
      <c r="CRB191" s="984"/>
      <c r="CRC191" s="984"/>
      <c r="CRD191" s="984"/>
      <c r="CRE191" s="984"/>
      <c r="CRF191" s="984"/>
      <c r="CRG191" s="984"/>
      <c r="CRH191" s="984"/>
      <c r="CRI191" s="984"/>
      <c r="CRJ191" s="984"/>
      <c r="CRK191" s="984"/>
      <c r="CRL191" s="984"/>
      <c r="CRM191" s="984"/>
      <c r="CRN191" s="984"/>
      <c r="CRO191" s="984"/>
      <c r="CRP191" s="984"/>
      <c r="CRQ191" s="984"/>
      <c r="CRR191" s="984"/>
      <c r="CRS191" s="984"/>
      <c r="CRT191" s="984"/>
      <c r="CRU191" s="984"/>
      <c r="CRV191" s="984"/>
      <c r="CRW191" s="984"/>
      <c r="CRX191" s="984"/>
      <c r="CRY191" s="984"/>
      <c r="CRZ191" s="984"/>
      <c r="CSA191" s="984"/>
      <c r="CSB191" s="984"/>
      <c r="CSC191" s="984"/>
      <c r="CSD191" s="984"/>
      <c r="CSE191" s="984"/>
      <c r="CSF191" s="984"/>
      <c r="CSG191" s="984"/>
      <c r="CSH191" s="984"/>
      <c r="CSI191" s="984"/>
      <c r="CSJ191" s="984"/>
      <c r="CSK191" s="984"/>
      <c r="CSL191" s="984"/>
      <c r="CSM191" s="984"/>
      <c r="CSN191" s="984"/>
      <c r="CSO191" s="984"/>
      <c r="CSP191" s="984"/>
      <c r="CSQ191" s="984"/>
      <c r="CSR191" s="984"/>
      <c r="CSS191" s="984"/>
      <c r="CST191" s="984"/>
      <c r="CSU191" s="984"/>
      <c r="CSV191" s="984"/>
      <c r="CSW191" s="984"/>
      <c r="CSX191" s="984"/>
      <c r="CSY191" s="984"/>
      <c r="CSZ191" s="984"/>
      <c r="CTA191" s="984"/>
      <c r="CTB191" s="984"/>
      <c r="CTC191" s="984"/>
      <c r="CTD191" s="984"/>
      <c r="CTE191" s="984"/>
      <c r="CTF191" s="984"/>
      <c r="CTG191" s="984"/>
      <c r="CTH191" s="984"/>
      <c r="CTI191" s="984"/>
      <c r="CTJ191" s="984"/>
      <c r="CTK191" s="984"/>
      <c r="CTL191" s="984"/>
      <c r="CTM191" s="984"/>
      <c r="CTN191" s="984"/>
      <c r="CTO191" s="984"/>
      <c r="CTP191" s="984"/>
      <c r="CTQ191" s="984"/>
      <c r="CTR191" s="984"/>
      <c r="CTS191" s="984"/>
      <c r="CTT191" s="984"/>
      <c r="CTU191" s="984"/>
      <c r="CTV191" s="984"/>
      <c r="CTW191" s="984"/>
      <c r="CTX191" s="984"/>
      <c r="CTY191" s="984"/>
      <c r="CTZ191" s="984"/>
      <c r="CUA191" s="984"/>
      <c r="CUB191" s="984"/>
      <c r="CUC191" s="984"/>
      <c r="CUD191" s="984"/>
      <c r="CUE191" s="984"/>
      <c r="CUF191" s="984"/>
      <c r="CUG191" s="984"/>
      <c r="CUH191" s="984"/>
      <c r="CUI191" s="984"/>
      <c r="CUJ191" s="984"/>
      <c r="CUK191" s="984"/>
      <c r="CUL191" s="984"/>
      <c r="CUM191" s="984"/>
      <c r="CUN191" s="984"/>
      <c r="CUO191" s="984"/>
      <c r="CUP191" s="984"/>
      <c r="CUQ191" s="984"/>
      <c r="CUR191" s="984"/>
      <c r="CUS191" s="984"/>
      <c r="CUT191" s="984"/>
      <c r="CUU191" s="984"/>
      <c r="CUV191" s="984"/>
      <c r="CUW191" s="984"/>
      <c r="CUX191" s="984"/>
      <c r="CUY191" s="984"/>
      <c r="CUZ191" s="984"/>
      <c r="CVA191" s="984"/>
      <c r="CVB191" s="984"/>
      <c r="CVC191" s="984"/>
      <c r="CVD191" s="984"/>
      <c r="CVE191" s="984"/>
      <c r="CVF191" s="984"/>
      <c r="CVG191" s="984"/>
      <c r="CVH191" s="984"/>
      <c r="CVI191" s="984"/>
      <c r="CVJ191" s="984"/>
      <c r="CVK191" s="984"/>
      <c r="CVL191" s="984"/>
      <c r="CVM191" s="984"/>
      <c r="CVN191" s="984"/>
      <c r="CVO191" s="984"/>
      <c r="CVP191" s="984"/>
      <c r="CVQ191" s="984"/>
      <c r="CVR191" s="984"/>
      <c r="CVS191" s="984"/>
      <c r="CVT191" s="984"/>
      <c r="CVU191" s="984"/>
      <c r="CVV191" s="984"/>
      <c r="CVW191" s="984"/>
      <c r="CVX191" s="984"/>
      <c r="CVY191" s="984"/>
      <c r="CVZ191" s="984"/>
      <c r="CWA191" s="984"/>
      <c r="CWB191" s="984"/>
      <c r="CWC191" s="984"/>
      <c r="CWD191" s="984"/>
      <c r="CWE191" s="984"/>
      <c r="CWF191" s="984"/>
      <c r="CWG191" s="984"/>
      <c r="CWH191" s="984"/>
      <c r="CWI191" s="984"/>
      <c r="CWJ191" s="984"/>
      <c r="CWK191" s="984"/>
      <c r="CWL191" s="984"/>
      <c r="CWM191" s="984"/>
      <c r="CWN191" s="984"/>
      <c r="CWO191" s="984"/>
      <c r="CWP191" s="984"/>
      <c r="CWQ191" s="984"/>
      <c r="CWR191" s="984"/>
      <c r="CWS191" s="984"/>
      <c r="CWT191" s="984"/>
      <c r="CWU191" s="984"/>
      <c r="CWV191" s="984"/>
      <c r="CWW191" s="984"/>
      <c r="CWX191" s="984"/>
      <c r="CWY191" s="984"/>
      <c r="CWZ191" s="984"/>
      <c r="CXA191" s="984"/>
      <c r="CXB191" s="984"/>
      <c r="CXC191" s="984"/>
      <c r="CXD191" s="984"/>
      <c r="CXE191" s="984"/>
      <c r="CXF191" s="984"/>
      <c r="CXG191" s="984"/>
      <c r="CXH191" s="984"/>
      <c r="CXI191" s="984"/>
      <c r="CXJ191" s="984"/>
      <c r="CXK191" s="984"/>
      <c r="CXL191" s="984"/>
      <c r="CXM191" s="984"/>
      <c r="CXN191" s="984"/>
      <c r="CXO191" s="984"/>
      <c r="CXP191" s="984"/>
      <c r="CXQ191" s="984"/>
      <c r="CXR191" s="984"/>
      <c r="CXS191" s="984"/>
      <c r="CXT191" s="984"/>
      <c r="CXU191" s="984"/>
      <c r="CXV191" s="984"/>
      <c r="CXW191" s="984"/>
      <c r="CXX191" s="984"/>
      <c r="CXY191" s="984"/>
      <c r="CXZ191" s="984"/>
      <c r="CYA191" s="984"/>
      <c r="CYB191" s="984"/>
      <c r="CYC191" s="984"/>
      <c r="CYD191" s="984"/>
      <c r="CYE191" s="984"/>
      <c r="CYF191" s="984"/>
      <c r="CYG191" s="984"/>
      <c r="CYH191" s="984"/>
      <c r="CYI191" s="984"/>
      <c r="CYJ191" s="984"/>
      <c r="CYK191" s="984"/>
      <c r="CYL191" s="984"/>
      <c r="CYM191" s="984"/>
      <c r="CYN191" s="984"/>
      <c r="CYO191" s="984"/>
      <c r="CYP191" s="984"/>
      <c r="CYQ191" s="984"/>
      <c r="CYR191" s="984"/>
      <c r="CYS191" s="984"/>
      <c r="CYT191" s="984"/>
      <c r="CYU191" s="984"/>
      <c r="CYV191" s="984"/>
      <c r="CYW191" s="984"/>
      <c r="CYX191" s="984"/>
      <c r="CYY191" s="984"/>
      <c r="CYZ191" s="984"/>
      <c r="CZA191" s="984"/>
      <c r="CZB191" s="984"/>
      <c r="CZC191" s="984"/>
      <c r="CZD191" s="984"/>
      <c r="CZE191" s="984"/>
      <c r="CZF191" s="984"/>
      <c r="CZG191" s="984"/>
      <c r="CZH191" s="984"/>
      <c r="CZI191" s="984"/>
      <c r="CZJ191" s="984"/>
      <c r="CZK191" s="984"/>
      <c r="CZL191" s="984"/>
      <c r="CZM191" s="984"/>
      <c r="CZN191" s="984"/>
      <c r="CZO191" s="984"/>
      <c r="CZP191" s="984"/>
      <c r="CZQ191" s="984"/>
      <c r="CZR191" s="984"/>
      <c r="CZS191" s="984"/>
      <c r="CZT191" s="984"/>
      <c r="CZU191" s="984"/>
      <c r="CZV191" s="984"/>
      <c r="CZW191" s="984"/>
      <c r="CZX191" s="984"/>
      <c r="CZY191" s="984"/>
      <c r="CZZ191" s="984"/>
      <c r="DAA191" s="984"/>
      <c r="DAB191" s="984"/>
      <c r="DAC191" s="984"/>
      <c r="DAD191" s="984"/>
      <c r="DAE191" s="984"/>
      <c r="DAF191" s="984"/>
      <c r="DAG191" s="984"/>
      <c r="DAH191" s="984"/>
      <c r="DAI191" s="984"/>
      <c r="DAJ191" s="984"/>
      <c r="DAK191" s="984"/>
      <c r="DAL191" s="984"/>
      <c r="DAM191" s="984"/>
      <c r="DAN191" s="984"/>
      <c r="DAO191" s="984"/>
      <c r="DAP191" s="984"/>
      <c r="DAQ191" s="984"/>
      <c r="DAR191" s="984"/>
      <c r="DAS191" s="984"/>
      <c r="DAT191" s="984"/>
      <c r="DAU191" s="984"/>
      <c r="DAV191" s="984"/>
      <c r="DAW191" s="984"/>
      <c r="DAX191" s="984"/>
      <c r="DAY191" s="984"/>
      <c r="DAZ191" s="984"/>
      <c r="DBA191" s="984"/>
      <c r="DBB191" s="984"/>
      <c r="DBC191" s="984"/>
      <c r="DBD191" s="984"/>
      <c r="DBE191" s="984"/>
      <c r="DBF191" s="984"/>
      <c r="DBG191" s="984"/>
      <c r="DBH191" s="984"/>
      <c r="DBI191" s="984"/>
      <c r="DBJ191" s="984"/>
      <c r="DBK191" s="984"/>
      <c r="DBL191" s="984"/>
      <c r="DBM191" s="984"/>
      <c r="DBN191" s="984"/>
      <c r="DBO191" s="984"/>
      <c r="DBP191" s="984"/>
      <c r="DBQ191" s="984"/>
      <c r="DBR191" s="984"/>
      <c r="DBS191" s="984"/>
      <c r="DBT191" s="984"/>
      <c r="DBU191" s="984"/>
      <c r="DBV191" s="984"/>
      <c r="DBW191" s="984"/>
      <c r="DBX191" s="984"/>
      <c r="DBY191" s="984"/>
      <c r="DBZ191" s="984"/>
      <c r="DCA191" s="984"/>
      <c r="DCB191" s="984"/>
      <c r="DCC191" s="984"/>
      <c r="DCD191" s="984"/>
      <c r="DCE191" s="984"/>
      <c r="DCF191" s="984"/>
      <c r="DCG191" s="984"/>
      <c r="DCH191" s="984"/>
      <c r="DCI191" s="984"/>
      <c r="DCJ191" s="984"/>
      <c r="DCK191" s="984"/>
      <c r="DCL191" s="984"/>
      <c r="DCM191" s="984"/>
      <c r="DCN191" s="984"/>
      <c r="DCO191" s="984"/>
      <c r="DCP191" s="984"/>
      <c r="DCQ191" s="984"/>
      <c r="DCR191" s="984"/>
      <c r="DCS191" s="984"/>
      <c r="DCT191" s="984"/>
      <c r="DCU191" s="984"/>
      <c r="DCV191" s="984"/>
      <c r="DCW191" s="984"/>
      <c r="DCX191" s="984"/>
      <c r="DCY191" s="984"/>
      <c r="DCZ191" s="984"/>
      <c r="DDA191" s="984"/>
      <c r="DDB191" s="984"/>
      <c r="DDC191" s="984"/>
      <c r="DDD191" s="984"/>
      <c r="DDE191" s="984"/>
      <c r="DDF191" s="984"/>
      <c r="DDG191" s="984"/>
      <c r="DDH191" s="984"/>
      <c r="DDI191" s="984"/>
      <c r="DDJ191" s="984"/>
      <c r="DDK191" s="984"/>
      <c r="DDL191" s="984"/>
      <c r="DDM191" s="984"/>
      <c r="DDN191" s="984"/>
      <c r="DDO191" s="984"/>
      <c r="DDP191" s="984"/>
      <c r="DDQ191" s="984"/>
      <c r="DDR191" s="984"/>
      <c r="DDS191" s="984"/>
      <c r="DDT191" s="984"/>
      <c r="DDU191" s="984"/>
      <c r="DDV191" s="984"/>
      <c r="DDW191" s="984"/>
      <c r="DDX191" s="984"/>
      <c r="DDY191" s="984"/>
      <c r="DDZ191" s="984"/>
      <c r="DEA191" s="984"/>
      <c r="DEB191" s="984"/>
      <c r="DEC191" s="984"/>
      <c r="DED191" s="984"/>
      <c r="DEE191" s="984"/>
      <c r="DEF191" s="984"/>
      <c r="DEG191" s="984"/>
      <c r="DEH191" s="984"/>
      <c r="DEI191" s="984"/>
      <c r="DEJ191" s="984"/>
      <c r="DEK191" s="984"/>
      <c r="DEL191" s="984"/>
      <c r="DEM191" s="984"/>
      <c r="DEN191" s="984"/>
      <c r="DEO191" s="984"/>
      <c r="DEP191" s="984"/>
      <c r="DEQ191" s="984"/>
      <c r="DER191" s="984"/>
      <c r="DES191" s="984"/>
      <c r="DET191" s="984"/>
      <c r="DEU191" s="984"/>
      <c r="DEV191" s="984"/>
      <c r="DEW191" s="984"/>
      <c r="DEX191" s="984"/>
      <c r="DEY191" s="984"/>
      <c r="DEZ191" s="984"/>
      <c r="DFA191" s="984"/>
      <c r="DFB191" s="984"/>
      <c r="DFC191" s="984"/>
      <c r="DFD191" s="984"/>
      <c r="DFE191" s="984"/>
      <c r="DFF191" s="984"/>
      <c r="DFG191" s="984"/>
      <c r="DFH191" s="984"/>
      <c r="DFI191" s="984"/>
      <c r="DFJ191" s="984"/>
      <c r="DFK191" s="984"/>
      <c r="DFL191" s="984"/>
      <c r="DFM191" s="984"/>
      <c r="DFN191" s="984"/>
      <c r="DFO191" s="984"/>
      <c r="DFP191" s="984"/>
      <c r="DFQ191" s="984"/>
      <c r="DFR191" s="984"/>
      <c r="DFS191" s="984"/>
      <c r="DFT191" s="984"/>
      <c r="DFU191" s="984"/>
      <c r="DFV191" s="984"/>
      <c r="DFW191" s="984"/>
      <c r="DFX191" s="984"/>
      <c r="DFY191" s="984"/>
      <c r="DFZ191" s="984"/>
      <c r="DGA191" s="984"/>
      <c r="DGB191" s="984"/>
      <c r="DGC191" s="984"/>
      <c r="DGD191" s="984"/>
      <c r="DGE191" s="984"/>
      <c r="DGF191" s="984"/>
      <c r="DGG191" s="984"/>
      <c r="DGH191" s="984"/>
      <c r="DGI191" s="984"/>
      <c r="DGJ191" s="984"/>
      <c r="DGK191" s="984"/>
      <c r="DGL191" s="984"/>
      <c r="DGM191" s="984"/>
      <c r="DGN191" s="984"/>
      <c r="DGO191" s="984"/>
      <c r="DGP191" s="984"/>
      <c r="DGQ191" s="984"/>
      <c r="DGR191" s="984"/>
      <c r="DGS191" s="984"/>
      <c r="DGT191" s="984"/>
      <c r="DGU191" s="984"/>
      <c r="DGV191" s="984"/>
      <c r="DGW191" s="984"/>
      <c r="DGX191" s="984"/>
      <c r="DGY191" s="984"/>
      <c r="DGZ191" s="984"/>
      <c r="DHA191" s="984"/>
      <c r="DHB191" s="984"/>
      <c r="DHC191" s="984"/>
      <c r="DHD191" s="984"/>
      <c r="DHE191" s="984"/>
      <c r="DHF191" s="984"/>
      <c r="DHG191" s="984"/>
      <c r="DHH191" s="984"/>
      <c r="DHI191" s="984"/>
      <c r="DHJ191" s="984"/>
      <c r="DHK191" s="984"/>
      <c r="DHL191" s="984"/>
      <c r="DHM191" s="984"/>
      <c r="DHN191" s="984"/>
      <c r="DHO191" s="984"/>
      <c r="DHP191" s="984"/>
      <c r="DHQ191" s="984"/>
      <c r="DHR191" s="984"/>
      <c r="DHS191" s="984"/>
      <c r="DHT191" s="984"/>
      <c r="DHU191" s="984"/>
      <c r="DHV191" s="984"/>
      <c r="DHW191" s="984"/>
      <c r="DHX191" s="984"/>
      <c r="DHY191" s="984"/>
      <c r="DHZ191" s="984"/>
      <c r="DIA191" s="984"/>
      <c r="DIB191" s="984"/>
      <c r="DIC191" s="984"/>
      <c r="DID191" s="984"/>
      <c r="DIE191" s="984"/>
      <c r="DIF191" s="984"/>
      <c r="DIG191" s="984"/>
      <c r="DIH191" s="984"/>
      <c r="DII191" s="984"/>
      <c r="DIJ191" s="984"/>
      <c r="DIK191" s="984"/>
      <c r="DIL191" s="984"/>
      <c r="DIM191" s="984"/>
      <c r="DIN191" s="984"/>
      <c r="DIO191" s="984"/>
      <c r="DIP191" s="984"/>
      <c r="DIQ191" s="984"/>
      <c r="DIR191" s="984"/>
      <c r="DIS191" s="984"/>
      <c r="DIT191" s="984"/>
      <c r="DIU191" s="984"/>
      <c r="DIV191" s="984"/>
      <c r="DIW191" s="984"/>
      <c r="DIX191" s="984"/>
      <c r="DIY191" s="984"/>
      <c r="DIZ191" s="984"/>
      <c r="DJA191" s="984"/>
      <c r="DJB191" s="984"/>
      <c r="DJC191" s="984"/>
      <c r="DJD191" s="984"/>
      <c r="DJE191" s="984"/>
      <c r="DJF191" s="984"/>
      <c r="DJG191" s="984"/>
      <c r="DJH191" s="984"/>
      <c r="DJI191" s="984"/>
      <c r="DJJ191" s="984"/>
      <c r="DJK191" s="984"/>
      <c r="DJL191" s="984"/>
      <c r="DJM191" s="984"/>
      <c r="DJN191" s="984"/>
      <c r="DJO191" s="984"/>
      <c r="DJP191" s="984"/>
      <c r="DJQ191" s="984"/>
      <c r="DJR191" s="984"/>
      <c r="DJS191" s="984"/>
      <c r="DJT191" s="984"/>
      <c r="DJU191" s="984"/>
      <c r="DJV191" s="984"/>
      <c r="DJW191" s="984"/>
      <c r="DJX191" s="984"/>
      <c r="DJY191" s="984"/>
      <c r="DJZ191" s="984"/>
      <c r="DKA191" s="984"/>
      <c r="DKB191" s="984"/>
      <c r="DKC191" s="984"/>
      <c r="DKD191" s="984"/>
      <c r="DKE191" s="984"/>
      <c r="DKF191" s="984"/>
      <c r="DKG191" s="984"/>
      <c r="DKH191" s="984"/>
      <c r="DKI191" s="984"/>
      <c r="DKJ191" s="984"/>
      <c r="DKK191" s="984"/>
      <c r="DKL191" s="984"/>
      <c r="DKM191" s="984"/>
      <c r="DKN191" s="984"/>
      <c r="DKO191" s="984"/>
      <c r="DKP191" s="984"/>
      <c r="DKQ191" s="984"/>
      <c r="DKR191" s="984"/>
      <c r="DKS191" s="984"/>
      <c r="DKT191" s="984"/>
      <c r="DKU191" s="984"/>
      <c r="DKV191" s="984"/>
      <c r="DKW191" s="984"/>
      <c r="DKX191" s="984"/>
      <c r="DKY191" s="984"/>
      <c r="DKZ191" s="984"/>
      <c r="DLA191" s="984"/>
      <c r="DLB191" s="984"/>
      <c r="DLC191" s="984"/>
      <c r="DLD191" s="984"/>
      <c r="DLE191" s="984"/>
      <c r="DLF191" s="984"/>
      <c r="DLG191" s="984"/>
      <c r="DLH191" s="984"/>
      <c r="DLI191" s="984"/>
      <c r="DLJ191" s="984"/>
      <c r="DLK191" s="984"/>
      <c r="DLL191" s="984"/>
      <c r="DLM191" s="984"/>
      <c r="DLN191" s="984"/>
      <c r="DLO191" s="984"/>
      <c r="DLP191" s="984"/>
      <c r="DLQ191" s="984"/>
      <c r="DLR191" s="984"/>
      <c r="DLS191" s="984"/>
      <c r="DLT191" s="984"/>
      <c r="DLU191" s="984"/>
      <c r="DLV191" s="984"/>
      <c r="DLW191" s="984"/>
      <c r="DLX191" s="984"/>
      <c r="DLY191" s="984"/>
      <c r="DLZ191" s="984"/>
      <c r="DMA191" s="984"/>
      <c r="DMB191" s="984"/>
      <c r="DMC191" s="984"/>
      <c r="DMD191" s="984"/>
      <c r="DME191" s="984"/>
      <c r="DMF191" s="984"/>
      <c r="DMG191" s="984"/>
      <c r="DMH191" s="984"/>
      <c r="DMI191" s="984"/>
      <c r="DMJ191" s="984"/>
      <c r="DMK191" s="984"/>
      <c r="DML191" s="984"/>
      <c r="DMM191" s="984"/>
      <c r="DMN191" s="984"/>
      <c r="DMO191" s="984"/>
      <c r="DMP191" s="984"/>
      <c r="DMQ191" s="984"/>
      <c r="DMR191" s="984"/>
      <c r="DMS191" s="984"/>
      <c r="DMT191" s="984"/>
      <c r="DMU191" s="984"/>
      <c r="DMV191" s="984"/>
      <c r="DMW191" s="984"/>
      <c r="DMX191" s="984"/>
      <c r="DMY191" s="984"/>
      <c r="DMZ191" s="984"/>
      <c r="DNA191" s="984"/>
      <c r="DNB191" s="984"/>
      <c r="DNC191" s="984"/>
      <c r="DND191" s="984"/>
      <c r="DNE191" s="984"/>
      <c r="DNF191" s="984"/>
      <c r="DNG191" s="984"/>
      <c r="DNH191" s="984"/>
      <c r="DNI191" s="984"/>
      <c r="DNJ191" s="984"/>
      <c r="DNK191" s="984"/>
      <c r="DNL191" s="984"/>
      <c r="DNM191" s="984"/>
      <c r="DNN191" s="984"/>
      <c r="DNO191" s="984"/>
      <c r="DNP191" s="984"/>
      <c r="DNQ191" s="984"/>
      <c r="DNR191" s="984"/>
      <c r="DNS191" s="984"/>
      <c r="DNT191" s="984"/>
      <c r="DNU191" s="984"/>
      <c r="DNV191" s="984"/>
      <c r="DNW191" s="984"/>
      <c r="DNX191" s="984"/>
      <c r="DNY191" s="984"/>
      <c r="DNZ191" s="984"/>
      <c r="DOA191" s="984"/>
      <c r="DOB191" s="984"/>
      <c r="DOC191" s="984"/>
      <c r="DOD191" s="984"/>
      <c r="DOE191" s="984"/>
      <c r="DOF191" s="984"/>
      <c r="DOG191" s="984"/>
      <c r="DOH191" s="984"/>
      <c r="DOI191" s="984"/>
      <c r="DOJ191" s="984"/>
      <c r="DOK191" s="984"/>
      <c r="DOL191" s="984"/>
      <c r="DOM191" s="984"/>
      <c r="DON191" s="984"/>
      <c r="DOO191" s="984"/>
      <c r="DOP191" s="984"/>
      <c r="DOQ191" s="984"/>
      <c r="DOR191" s="984"/>
      <c r="DOS191" s="984"/>
      <c r="DOT191" s="984"/>
      <c r="DOU191" s="984"/>
      <c r="DOV191" s="984"/>
      <c r="DOW191" s="984"/>
      <c r="DOX191" s="984"/>
      <c r="DOY191" s="984"/>
      <c r="DOZ191" s="984"/>
      <c r="DPA191" s="984"/>
      <c r="DPB191" s="984"/>
      <c r="DPC191" s="984"/>
      <c r="DPD191" s="984"/>
      <c r="DPE191" s="984"/>
      <c r="DPF191" s="984"/>
      <c r="DPG191" s="984"/>
      <c r="DPH191" s="984"/>
      <c r="DPI191" s="984"/>
      <c r="DPJ191" s="984"/>
      <c r="DPK191" s="984"/>
      <c r="DPL191" s="984"/>
      <c r="DPM191" s="984"/>
      <c r="DPN191" s="984"/>
      <c r="DPO191" s="984"/>
      <c r="DPP191" s="984"/>
      <c r="DPQ191" s="984"/>
      <c r="DPR191" s="984"/>
      <c r="DPS191" s="984"/>
      <c r="DPT191" s="984"/>
      <c r="DPU191" s="984"/>
      <c r="DPV191" s="984"/>
      <c r="DPW191" s="984"/>
      <c r="DPX191" s="984"/>
      <c r="DPY191" s="984"/>
      <c r="DPZ191" s="984"/>
      <c r="DQA191" s="984"/>
      <c r="DQB191" s="984"/>
      <c r="DQC191" s="984"/>
      <c r="DQD191" s="984"/>
      <c r="DQE191" s="984"/>
      <c r="DQF191" s="984"/>
      <c r="DQG191" s="984"/>
      <c r="DQH191" s="984"/>
      <c r="DQI191" s="984"/>
      <c r="DQJ191" s="984"/>
      <c r="DQK191" s="984"/>
      <c r="DQL191" s="984"/>
      <c r="DQM191" s="984"/>
      <c r="DQN191" s="984"/>
      <c r="DQO191" s="984"/>
      <c r="DQP191" s="984"/>
      <c r="DQQ191" s="984"/>
      <c r="DQR191" s="984"/>
      <c r="DQS191" s="984"/>
      <c r="DQT191" s="984"/>
      <c r="DQU191" s="984"/>
      <c r="DQV191" s="984"/>
      <c r="DQW191" s="984"/>
      <c r="DQX191" s="984"/>
      <c r="DQY191" s="984"/>
      <c r="DQZ191" s="984"/>
      <c r="DRA191" s="984"/>
      <c r="DRB191" s="984"/>
      <c r="DRC191" s="984"/>
      <c r="DRD191" s="984"/>
      <c r="DRE191" s="984"/>
      <c r="DRF191" s="984"/>
      <c r="DRG191" s="984"/>
      <c r="DRH191" s="984"/>
      <c r="DRI191" s="984"/>
      <c r="DRJ191" s="984"/>
      <c r="DRK191" s="984"/>
      <c r="DRL191" s="984"/>
      <c r="DRM191" s="984"/>
      <c r="DRN191" s="984"/>
      <c r="DRO191" s="984"/>
      <c r="DRP191" s="984"/>
      <c r="DRQ191" s="984"/>
      <c r="DRR191" s="984"/>
      <c r="DRS191" s="984"/>
      <c r="DRT191" s="984"/>
      <c r="DRU191" s="984"/>
      <c r="DRV191" s="984"/>
      <c r="DRW191" s="984"/>
      <c r="DRX191" s="984"/>
      <c r="DRY191" s="984"/>
      <c r="DRZ191" s="984"/>
      <c r="DSA191" s="984"/>
      <c r="DSB191" s="984"/>
      <c r="DSC191" s="984"/>
      <c r="DSD191" s="984"/>
      <c r="DSE191" s="984"/>
      <c r="DSF191" s="984"/>
      <c r="DSG191" s="984"/>
      <c r="DSH191" s="984"/>
      <c r="DSI191" s="984"/>
      <c r="DSJ191" s="984"/>
      <c r="DSK191" s="984"/>
      <c r="DSL191" s="984"/>
      <c r="DSM191" s="984"/>
      <c r="DSN191" s="984"/>
      <c r="DSO191" s="984"/>
      <c r="DSP191" s="984"/>
      <c r="DSQ191" s="984"/>
      <c r="DSR191" s="984"/>
      <c r="DSS191" s="984"/>
      <c r="DST191" s="984"/>
      <c r="DSU191" s="984"/>
      <c r="DSV191" s="984"/>
      <c r="DSW191" s="984"/>
      <c r="DSX191" s="984"/>
      <c r="DSY191" s="984"/>
      <c r="DSZ191" s="984"/>
      <c r="DTA191" s="984"/>
      <c r="DTB191" s="984"/>
      <c r="DTC191" s="984"/>
      <c r="DTD191" s="984"/>
      <c r="DTE191" s="984"/>
      <c r="DTF191" s="984"/>
      <c r="DTG191" s="984"/>
      <c r="DTH191" s="984"/>
      <c r="DTI191" s="984"/>
      <c r="DTJ191" s="984"/>
      <c r="DTK191" s="984"/>
      <c r="DTL191" s="984"/>
      <c r="DTM191" s="984"/>
      <c r="DTN191" s="984"/>
      <c r="DTO191" s="984"/>
      <c r="DTP191" s="984"/>
      <c r="DTQ191" s="984"/>
      <c r="DTR191" s="984"/>
      <c r="DTS191" s="984"/>
      <c r="DTT191" s="984"/>
      <c r="DTU191" s="984"/>
      <c r="DTV191" s="984"/>
      <c r="DTW191" s="984"/>
      <c r="DTX191" s="984"/>
      <c r="DTY191" s="984"/>
      <c r="DTZ191" s="984"/>
      <c r="DUA191" s="984"/>
      <c r="DUB191" s="984"/>
      <c r="DUC191" s="984"/>
      <c r="DUD191" s="984"/>
      <c r="DUE191" s="984"/>
      <c r="DUF191" s="984"/>
      <c r="DUG191" s="984"/>
      <c r="DUH191" s="984"/>
      <c r="DUI191" s="984"/>
      <c r="DUJ191" s="984"/>
      <c r="DUK191" s="984"/>
      <c r="DUL191" s="984"/>
      <c r="DUM191" s="984"/>
      <c r="DUN191" s="984"/>
      <c r="DUO191" s="984"/>
      <c r="DUP191" s="984"/>
      <c r="DUQ191" s="984"/>
      <c r="DUR191" s="984"/>
      <c r="DUS191" s="984"/>
      <c r="DUT191" s="984"/>
      <c r="DUU191" s="984"/>
      <c r="DUV191" s="984"/>
      <c r="DUW191" s="984"/>
      <c r="DUX191" s="984"/>
      <c r="DUY191" s="984"/>
      <c r="DUZ191" s="984"/>
      <c r="DVA191" s="984"/>
      <c r="DVB191" s="984"/>
      <c r="DVC191" s="984"/>
      <c r="DVD191" s="984"/>
      <c r="DVE191" s="984"/>
      <c r="DVF191" s="984"/>
      <c r="DVG191" s="984"/>
      <c r="DVH191" s="984"/>
      <c r="DVI191" s="984"/>
      <c r="DVJ191" s="984"/>
      <c r="DVK191" s="984"/>
      <c r="DVL191" s="984"/>
      <c r="DVM191" s="984"/>
      <c r="DVN191" s="984"/>
      <c r="DVO191" s="984"/>
      <c r="DVP191" s="984"/>
      <c r="DVQ191" s="984"/>
      <c r="DVR191" s="984"/>
      <c r="DVS191" s="984"/>
      <c r="DVT191" s="984"/>
      <c r="DVU191" s="984"/>
      <c r="DVV191" s="984"/>
      <c r="DVW191" s="984"/>
      <c r="DVX191" s="984"/>
      <c r="DVY191" s="984"/>
      <c r="DVZ191" s="984"/>
      <c r="DWA191" s="984"/>
      <c r="DWB191" s="984"/>
      <c r="DWC191" s="984"/>
      <c r="DWD191" s="984"/>
      <c r="DWE191" s="984"/>
      <c r="DWF191" s="984"/>
      <c r="DWG191" s="984"/>
      <c r="DWH191" s="984"/>
      <c r="DWI191" s="984"/>
      <c r="DWJ191" s="984"/>
      <c r="DWK191" s="984"/>
      <c r="DWL191" s="984"/>
      <c r="DWM191" s="984"/>
      <c r="DWN191" s="984"/>
      <c r="DWO191" s="984"/>
      <c r="DWP191" s="984"/>
      <c r="DWQ191" s="984"/>
      <c r="DWR191" s="984"/>
      <c r="DWS191" s="984"/>
      <c r="DWT191" s="984"/>
      <c r="DWU191" s="984"/>
      <c r="DWV191" s="984"/>
      <c r="DWW191" s="984"/>
      <c r="DWX191" s="984"/>
      <c r="DWY191" s="984"/>
      <c r="DWZ191" s="984"/>
      <c r="DXA191" s="984"/>
      <c r="DXB191" s="984"/>
      <c r="DXC191" s="984"/>
      <c r="DXD191" s="984"/>
      <c r="DXE191" s="984"/>
      <c r="DXF191" s="984"/>
      <c r="DXG191" s="984"/>
      <c r="DXH191" s="984"/>
      <c r="DXI191" s="984"/>
      <c r="DXJ191" s="984"/>
      <c r="DXK191" s="984"/>
      <c r="DXL191" s="984"/>
      <c r="DXM191" s="984"/>
      <c r="DXN191" s="984"/>
      <c r="DXO191" s="984"/>
      <c r="DXP191" s="984"/>
      <c r="DXQ191" s="984"/>
      <c r="DXR191" s="984"/>
      <c r="DXS191" s="984"/>
      <c r="DXT191" s="984"/>
      <c r="DXU191" s="984"/>
      <c r="DXV191" s="984"/>
      <c r="DXW191" s="984"/>
      <c r="DXX191" s="984"/>
      <c r="DXY191" s="984"/>
      <c r="DXZ191" s="984"/>
      <c r="DYA191" s="984"/>
      <c r="DYB191" s="984"/>
      <c r="DYC191" s="984"/>
      <c r="DYD191" s="984"/>
      <c r="DYE191" s="984"/>
      <c r="DYF191" s="984"/>
      <c r="DYG191" s="984"/>
      <c r="DYH191" s="984"/>
      <c r="DYI191" s="984"/>
      <c r="DYJ191" s="984"/>
      <c r="DYK191" s="984"/>
      <c r="DYL191" s="984"/>
      <c r="DYM191" s="984"/>
      <c r="DYN191" s="984"/>
      <c r="DYO191" s="984"/>
      <c r="DYP191" s="984"/>
      <c r="DYQ191" s="984"/>
      <c r="DYR191" s="984"/>
      <c r="DYS191" s="984"/>
      <c r="DYT191" s="984"/>
      <c r="DYU191" s="984"/>
      <c r="DYV191" s="984"/>
      <c r="DYW191" s="984"/>
      <c r="DYX191" s="984"/>
      <c r="DYY191" s="984"/>
      <c r="DYZ191" s="984"/>
      <c r="DZA191" s="984"/>
      <c r="DZB191" s="984"/>
      <c r="DZC191" s="984"/>
      <c r="DZD191" s="984"/>
      <c r="DZE191" s="984"/>
      <c r="DZF191" s="984"/>
      <c r="DZG191" s="984"/>
      <c r="DZH191" s="984"/>
      <c r="DZI191" s="984"/>
      <c r="DZJ191" s="984"/>
      <c r="DZK191" s="984"/>
      <c r="DZL191" s="984"/>
      <c r="DZM191" s="984"/>
      <c r="DZN191" s="984"/>
      <c r="DZO191" s="984"/>
      <c r="DZP191" s="984"/>
      <c r="DZQ191" s="984"/>
      <c r="DZR191" s="984"/>
      <c r="DZS191" s="984"/>
      <c r="DZT191" s="984"/>
      <c r="DZU191" s="984"/>
      <c r="DZV191" s="984"/>
      <c r="DZW191" s="984"/>
      <c r="DZX191" s="984"/>
      <c r="DZY191" s="984"/>
      <c r="DZZ191" s="984"/>
      <c r="EAA191" s="984"/>
      <c r="EAB191" s="984"/>
      <c r="EAC191" s="984"/>
      <c r="EAD191" s="984"/>
      <c r="EAE191" s="984"/>
      <c r="EAF191" s="984"/>
      <c r="EAG191" s="984"/>
      <c r="EAH191" s="984"/>
      <c r="EAI191" s="984"/>
      <c r="EAJ191" s="984"/>
      <c r="EAK191" s="984"/>
      <c r="EAL191" s="984"/>
      <c r="EAM191" s="984"/>
      <c r="EAN191" s="984"/>
      <c r="EAO191" s="984"/>
      <c r="EAP191" s="984"/>
      <c r="EAQ191" s="984"/>
      <c r="EAR191" s="984"/>
      <c r="EAS191" s="984"/>
      <c r="EAT191" s="984"/>
      <c r="EAU191" s="984"/>
      <c r="EAV191" s="984"/>
      <c r="EAW191" s="984"/>
      <c r="EAX191" s="984"/>
      <c r="EAY191" s="984"/>
      <c r="EAZ191" s="984"/>
      <c r="EBA191" s="984"/>
      <c r="EBB191" s="984"/>
      <c r="EBC191" s="984"/>
      <c r="EBD191" s="984"/>
      <c r="EBE191" s="984"/>
      <c r="EBF191" s="984"/>
      <c r="EBG191" s="984"/>
      <c r="EBH191" s="984"/>
      <c r="EBI191" s="984"/>
      <c r="EBJ191" s="984"/>
      <c r="EBK191" s="984"/>
      <c r="EBL191" s="984"/>
      <c r="EBM191" s="984"/>
      <c r="EBN191" s="984"/>
      <c r="EBO191" s="984"/>
      <c r="EBP191" s="984"/>
      <c r="EBQ191" s="984"/>
      <c r="EBR191" s="984"/>
      <c r="EBS191" s="984"/>
      <c r="EBT191" s="984"/>
      <c r="EBU191" s="984"/>
      <c r="EBV191" s="984"/>
      <c r="EBW191" s="984"/>
      <c r="EBX191" s="984"/>
      <c r="EBY191" s="984"/>
      <c r="EBZ191" s="984"/>
      <c r="ECA191" s="984"/>
      <c r="ECB191" s="984"/>
      <c r="ECC191" s="984"/>
      <c r="ECD191" s="984"/>
      <c r="ECE191" s="984"/>
      <c r="ECF191" s="984"/>
      <c r="ECG191" s="984"/>
      <c r="ECH191" s="984"/>
      <c r="ECI191" s="984"/>
      <c r="ECJ191" s="984"/>
      <c r="ECK191" s="984"/>
      <c r="ECL191" s="984"/>
      <c r="ECM191" s="984"/>
      <c r="ECN191" s="984"/>
      <c r="ECO191" s="984"/>
      <c r="ECP191" s="984"/>
      <c r="ECQ191" s="984"/>
      <c r="ECR191" s="984"/>
      <c r="ECS191" s="984"/>
      <c r="ECT191" s="984"/>
      <c r="ECU191" s="984"/>
      <c r="ECV191" s="984"/>
      <c r="ECW191" s="984"/>
      <c r="ECX191" s="984"/>
      <c r="ECY191" s="984"/>
      <c r="ECZ191" s="984"/>
      <c r="EDA191" s="984"/>
      <c r="EDB191" s="984"/>
      <c r="EDC191" s="984"/>
      <c r="EDD191" s="984"/>
      <c r="EDE191" s="984"/>
      <c r="EDF191" s="984"/>
      <c r="EDG191" s="984"/>
      <c r="EDH191" s="984"/>
      <c r="EDI191" s="984"/>
      <c r="EDJ191" s="984"/>
      <c r="EDK191" s="984"/>
      <c r="EDL191" s="984"/>
      <c r="EDM191" s="984"/>
      <c r="EDN191" s="984"/>
      <c r="EDO191" s="984"/>
      <c r="EDP191" s="984"/>
      <c r="EDQ191" s="984"/>
      <c r="EDR191" s="984"/>
      <c r="EDS191" s="984"/>
      <c r="EDT191" s="984"/>
      <c r="EDU191" s="984"/>
      <c r="EDV191" s="984"/>
      <c r="EDW191" s="984"/>
      <c r="EDX191" s="984"/>
      <c r="EDY191" s="984"/>
      <c r="EDZ191" s="984"/>
      <c r="EEA191" s="984"/>
      <c r="EEB191" s="984"/>
      <c r="EEC191" s="984"/>
      <c r="EED191" s="984"/>
      <c r="EEE191" s="984"/>
      <c r="EEF191" s="984"/>
      <c r="EEG191" s="984"/>
      <c r="EEH191" s="984"/>
      <c r="EEI191" s="984"/>
      <c r="EEJ191" s="984"/>
      <c r="EEK191" s="984"/>
      <c r="EEL191" s="984"/>
      <c r="EEM191" s="984"/>
      <c r="EEN191" s="984"/>
      <c r="EEO191" s="984"/>
      <c r="EEP191" s="984"/>
      <c r="EEQ191" s="984"/>
      <c r="EER191" s="984"/>
      <c r="EES191" s="984"/>
      <c r="EET191" s="984"/>
      <c r="EEU191" s="984"/>
      <c r="EEV191" s="984"/>
      <c r="EEW191" s="984"/>
      <c r="EEX191" s="984"/>
      <c r="EEY191" s="984"/>
      <c r="EEZ191" s="984"/>
      <c r="EFA191" s="984"/>
      <c r="EFB191" s="984"/>
      <c r="EFC191" s="984"/>
      <c r="EFD191" s="984"/>
      <c r="EFE191" s="984"/>
      <c r="EFF191" s="984"/>
      <c r="EFG191" s="984"/>
      <c r="EFH191" s="984"/>
      <c r="EFI191" s="984"/>
      <c r="EFJ191" s="984"/>
      <c r="EFK191" s="984"/>
      <c r="EFL191" s="984"/>
      <c r="EFM191" s="984"/>
      <c r="EFN191" s="984"/>
      <c r="EFO191" s="984"/>
      <c r="EFP191" s="984"/>
      <c r="EFQ191" s="984"/>
      <c r="EFR191" s="984"/>
      <c r="EFS191" s="984"/>
      <c r="EFT191" s="984"/>
      <c r="EFU191" s="984"/>
      <c r="EFV191" s="984"/>
      <c r="EFW191" s="984"/>
      <c r="EFX191" s="984"/>
      <c r="EFY191" s="984"/>
      <c r="EFZ191" s="984"/>
      <c r="EGA191" s="984"/>
      <c r="EGB191" s="984"/>
      <c r="EGC191" s="984"/>
      <c r="EGD191" s="984"/>
      <c r="EGE191" s="984"/>
      <c r="EGF191" s="984"/>
      <c r="EGG191" s="984"/>
      <c r="EGH191" s="984"/>
      <c r="EGI191" s="984"/>
      <c r="EGJ191" s="984"/>
      <c r="EGK191" s="984"/>
      <c r="EGL191" s="984"/>
      <c r="EGM191" s="984"/>
      <c r="EGN191" s="984"/>
      <c r="EGO191" s="984"/>
      <c r="EGP191" s="984"/>
      <c r="EGQ191" s="984"/>
      <c r="EGR191" s="984"/>
      <c r="EGS191" s="984"/>
      <c r="EGT191" s="984"/>
      <c r="EGU191" s="984"/>
      <c r="EGV191" s="984"/>
      <c r="EGW191" s="984"/>
      <c r="EGX191" s="984"/>
      <c r="EGY191" s="984"/>
      <c r="EGZ191" s="984"/>
      <c r="EHA191" s="984"/>
      <c r="EHB191" s="984"/>
      <c r="EHC191" s="984"/>
      <c r="EHD191" s="984"/>
      <c r="EHE191" s="984"/>
      <c r="EHF191" s="984"/>
      <c r="EHG191" s="984"/>
      <c r="EHH191" s="984"/>
      <c r="EHI191" s="984"/>
      <c r="EHJ191" s="984"/>
      <c r="EHK191" s="984"/>
      <c r="EHL191" s="984"/>
      <c r="EHM191" s="984"/>
      <c r="EHN191" s="984"/>
      <c r="EHO191" s="984"/>
      <c r="EHP191" s="984"/>
      <c r="EHQ191" s="984"/>
      <c r="EHR191" s="984"/>
      <c r="EHS191" s="984"/>
      <c r="EHT191" s="984"/>
      <c r="EHU191" s="984"/>
      <c r="EHV191" s="984"/>
      <c r="EHW191" s="984"/>
      <c r="EHX191" s="984"/>
      <c r="EHY191" s="984"/>
      <c r="EHZ191" s="984"/>
      <c r="EIA191" s="984"/>
      <c r="EIB191" s="984"/>
      <c r="EIC191" s="984"/>
      <c r="EID191" s="984"/>
      <c r="EIE191" s="984"/>
      <c r="EIF191" s="984"/>
      <c r="EIG191" s="984"/>
      <c r="EIH191" s="984"/>
      <c r="EII191" s="984"/>
      <c r="EIJ191" s="984"/>
      <c r="EIK191" s="984"/>
      <c r="EIL191" s="984"/>
      <c r="EIM191" s="984"/>
      <c r="EIN191" s="984"/>
      <c r="EIO191" s="984"/>
      <c r="EIP191" s="984"/>
      <c r="EIQ191" s="984"/>
      <c r="EIR191" s="984"/>
      <c r="EIS191" s="984"/>
      <c r="EIT191" s="984"/>
      <c r="EIU191" s="984"/>
      <c r="EIV191" s="984"/>
      <c r="EIW191" s="984"/>
      <c r="EIX191" s="984"/>
      <c r="EIY191" s="984"/>
      <c r="EIZ191" s="984"/>
      <c r="EJA191" s="984"/>
      <c r="EJB191" s="984"/>
      <c r="EJC191" s="984"/>
      <c r="EJD191" s="984"/>
      <c r="EJE191" s="984"/>
      <c r="EJF191" s="984"/>
      <c r="EJG191" s="984"/>
      <c r="EJH191" s="984"/>
      <c r="EJI191" s="984"/>
      <c r="EJJ191" s="984"/>
      <c r="EJK191" s="984"/>
      <c r="EJL191" s="984"/>
      <c r="EJM191" s="984"/>
      <c r="EJN191" s="984"/>
      <c r="EJO191" s="984"/>
      <c r="EJP191" s="984"/>
      <c r="EJQ191" s="984"/>
      <c r="EJR191" s="984"/>
      <c r="EJS191" s="984"/>
      <c r="EJT191" s="984"/>
      <c r="EJU191" s="984"/>
      <c r="EJV191" s="984"/>
      <c r="EJW191" s="984"/>
      <c r="EJX191" s="984"/>
      <c r="EJY191" s="984"/>
      <c r="EJZ191" s="984"/>
      <c r="EKA191" s="984"/>
      <c r="EKB191" s="984"/>
      <c r="EKC191" s="984"/>
      <c r="EKD191" s="984"/>
      <c r="EKE191" s="984"/>
      <c r="EKF191" s="984"/>
      <c r="EKG191" s="984"/>
      <c r="EKH191" s="984"/>
      <c r="EKI191" s="984"/>
      <c r="EKJ191" s="984"/>
      <c r="EKK191" s="984"/>
      <c r="EKL191" s="984"/>
      <c r="EKM191" s="984"/>
      <c r="EKN191" s="984"/>
      <c r="EKO191" s="984"/>
      <c r="EKP191" s="984"/>
      <c r="EKQ191" s="984"/>
      <c r="EKR191" s="984"/>
      <c r="EKS191" s="984"/>
      <c r="EKT191" s="984"/>
      <c r="EKU191" s="984"/>
      <c r="EKV191" s="984"/>
      <c r="EKW191" s="984"/>
      <c r="EKX191" s="984"/>
      <c r="EKY191" s="984"/>
      <c r="EKZ191" s="984"/>
      <c r="ELA191" s="984"/>
      <c r="ELB191" s="984"/>
      <c r="ELC191" s="984"/>
      <c r="ELD191" s="984"/>
      <c r="ELE191" s="984"/>
      <c r="ELF191" s="984"/>
      <c r="ELG191" s="984"/>
      <c r="ELH191" s="984"/>
      <c r="ELI191" s="984"/>
      <c r="ELJ191" s="984"/>
      <c r="ELK191" s="984"/>
      <c r="ELL191" s="984"/>
      <c r="ELM191" s="984"/>
      <c r="ELN191" s="984"/>
      <c r="ELO191" s="984"/>
      <c r="ELP191" s="984"/>
      <c r="ELQ191" s="984"/>
      <c r="ELR191" s="984"/>
      <c r="ELS191" s="984"/>
      <c r="ELT191" s="984"/>
      <c r="ELU191" s="984"/>
      <c r="ELV191" s="984"/>
      <c r="ELW191" s="984"/>
      <c r="ELX191" s="984"/>
      <c r="ELY191" s="984"/>
      <c r="ELZ191" s="984"/>
      <c r="EMA191" s="984"/>
      <c r="EMB191" s="984"/>
      <c r="EMC191" s="984"/>
      <c r="EMD191" s="984"/>
      <c r="EME191" s="984"/>
      <c r="EMF191" s="984"/>
      <c r="EMG191" s="984"/>
      <c r="EMH191" s="984"/>
      <c r="EMI191" s="984"/>
      <c r="EMJ191" s="984"/>
      <c r="EMK191" s="984"/>
      <c r="EML191" s="984"/>
      <c r="EMM191" s="984"/>
      <c r="EMN191" s="984"/>
      <c r="EMO191" s="984"/>
      <c r="EMP191" s="984"/>
      <c r="EMQ191" s="984"/>
      <c r="EMR191" s="984"/>
      <c r="EMS191" s="984"/>
      <c r="EMT191" s="984"/>
      <c r="EMU191" s="984"/>
      <c r="EMV191" s="984"/>
      <c r="EMW191" s="984"/>
      <c r="EMX191" s="984"/>
      <c r="EMY191" s="984"/>
      <c r="EMZ191" s="984"/>
      <c r="ENA191" s="984"/>
      <c r="ENB191" s="984"/>
      <c r="ENC191" s="984"/>
      <c r="END191" s="984"/>
      <c r="ENE191" s="984"/>
      <c r="ENF191" s="984"/>
      <c r="ENG191" s="984"/>
      <c r="ENH191" s="984"/>
      <c r="ENI191" s="984"/>
      <c r="ENJ191" s="984"/>
      <c r="ENK191" s="984"/>
      <c r="ENL191" s="984"/>
      <c r="ENM191" s="984"/>
      <c r="ENN191" s="984"/>
      <c r="ENO191" s="984"/>
      <c r="ENP191" s="984"/>
      <c r="ENQ191" s="984"/>
      <c r="ENR191" s="984"/>
      <c r="ENS191" s="984"/>
      <c r="ENT191" s="984"/>
      <c r="ENU191" s="984"/>
      <c r="ENV191" s="984"/>
      <c r="ENW191" s="984"/>
      <c r="ENX191" s="984"/>
      <c r="ENY191" s="984"/>
      <c r="ENZ191" s="984"/>
      <c r="EOA191" s="984"/>
      <c r="EOB191" s="984"/>
      <c r="EOC191" s="984"/>
      <c r="EOD191" s="984"/>
      <c r="EOE191" s="984"/>
      <c r="EOF191" s="984"/>
      <c r="EOG191" s="984"/>
      <c r="EOH191" s="984"/>
      <c r="EOI191" s="984"/>
      <c r="EOJ191" s="984"/>
      <c r="EOK191" s="984"/>
      <c r="EOL191" s="984"/>
      <c r="EOM191" s="984"/>
      <c r="EON191" s="984"/>
      <c r="EOO191" s="984"/>
      <c r="EOP191" s="984"/>
      <c r="EOQ191" s="984"/>
      <c r="EOR191" s="984"/>
      <c r="EOS191" s="984"/>
      <c r="EOT191" s="984"/>
      <c r="EOU191" s="984"/>
      <c r="EOV191" s="984"/>
      <c r="EOW191" s="984"/>
      <c r="EOX191" s="984"/>
      <c r="EOY191" s="984"/>
      <c r="EOZ191" s="984"/>
      <c r="EPA191" s="984"/>
      <c r="EPB191" s="984"/>
      <c r="EPC191" s="984"/>
      <c r="EPD191" s="984"/>
      <c r="EPE191" s="984"/>
      <c r="EPF191" s="984"/>
      <c r="EPG191" s="984"/>
      <c r="EPH191" s="984"/>
      <c r="EPI191" s="984"/>
      <c r="EPJ191" s="984"/>
      <c r="EPK191" s="984"/>
      <c r="EPL191" s="984"/>
      <c r="EPM191" s="984"/>
      <c r="EPN191" s="984"/>
      <c r="EPO191" s="984"/>
      <c r="EPP191" s="984"/>
      <c r="EPQ191" s="984"/>
      <c r="EPR191" s="984"/>
      <c r="EPS191" s="984"/>
      <c r="EPT191" s="984"/>
      <c r="EPU191" s="984"/>
      <c r="EPV191" s="984"/>
      <c r="EPW191" s="984"/>
      <c r="EPX191" s="984"/>
      <c r="EPY191" s="984"/>
      <c r="EPZ191" s="984"/>
      <c r="EQA191" s="984"/>
      <c r="EQB191" s="984"/>
      <c r="EQC191" s="984"/>
      <c r="EQD191" s="984"/>
      <c r="EQE191" s="984"/>
      <c r="EQF191" s="984"/>
      <c r="EQG191" s="984"/>
      <c r="EQH191" s="984"/>
      <c r="EQI191" s="984"/>
      <c r="EQJ191" s="984"/>
      <c r="EQK191" s="984"/>
      <c r="EQL191" s="984"/>
      <c r="EQM191" s="984"/>
      <c r="EQN191" s="984"/>
      <c r="EQO191" s="984"/>
      <c r="EQP191" s="984"/>
      <c r="EQQ191" s="984"/>
      <c r="EQR191" s="984"/>
      <c r="EQS191" s="984"/>
      <c r="EQT191" s="984"/>
      <c r="EQU191" s="984"/>
      <c r="EQV191" s="984"/>
      <c r="EQW191" s="984"/>
      <c r="EQX191" s="984"/>
      <c r="EQY191" s="984"/>
      <c r="EQZ191" s="984"/>
      <c r="ERA191" s="984"/>
      <c r="ERB191" s="984"/>
      <c r="ERC191" s="984"/>
      <c r="ERD191" s="984"/>
      <c r="ERE191" s="984"/>
      <c r="ERF191" s="984"/>
      <c r="ERG191" s="984"/>
      <c r="ERH191" s="984"/>
      <c r="ERI191" s="984"/>
      <c r="ERJ191" s="984"/>
      <c r="ERK191" s="984"/>
      <c r="ERL191" s="984"/>
      <c r="ERM191" s="984"/>
      <c r="ERN191" s="984"/>
      <c r="ERO191" s="984"/>
      <c r="ERP191" s="984"/>
      <c r="ERQ191" s="984"/>
      <c r="ERR191" s="984"/>
      <c r="ERS191" s="984"/>
      <c r="ERT191" s="984"/>
      <c r="ERU191" s="984"/>
      <c r="ERV191" s="984"/>
      <c r="ERW191" s="984"/>
      <c r="ERX191" s="984"/>
      <c r="ERY191" s="984"/>
      <c r="ERZ191" s="984"/>
      <c r="ESA191" s="984"/>
      <c r="ESB191" s="984"/>
      <c r="ESC191" s="984"/>
      <c r="ESD191" s="984"/>
      <c r="ESE191" s="984"/>
      <c r="ESF191" s="984"/>
      <c r="ESG191" s="984"/>
      <c r="ESH191" s="984"/>
      <c r="ESI191" s="984"/>
      <c r="ESJ191" s="984"/>
      <c r="ESK191" s="984"/>
      <c r="ESL191" s="984"/>
      <c r="ESM191" s="984"/>
      <c r="ESN191" s="984"/>
      <c r="ESO191" s="984"/>
      <c r="ESP191" s="984"/>
      <c r="ESQ191" s="984"/>
      <c r="ESR191" s="984"/>
      <c r="ESS191" s="984"/>
      <c r="EST191" s="984"/>
      <c r="ESU191" s="984"/>
      <c r="ESV191" s="984"/>
      <c r="ESW191" s="984"/>
      <c r="ESX191" s="984"/>
      <c r="ESY191" s="984"/>
      <c r="ESZ191" s="984"/>
      <c r="ETA191" s="984"/>
      <c r="ETB191" s="984"/>
      <c r="ETC191" s="984"/>
      <c r="ETD191" s="984"/>
      <c r="ETE191" s="984"/>
      <c r="ETF191" s="984"/>
      <c r="ETG191" s="984"/>
      <c r="ETH191" s="984"/>
      <c r="ETI191" s="984"/>
      <c r="ETJ191" s="984"/>
      <c r="ETK191" s="984"/>
      <c r="ETL191" s="984"/>
      <c r="ETM191" s="984"/>
      <c r="ETN191" s="984"/>
      <c r="ETO191" s="984"/>
      <c r="ETP191" s="984"/>
      <c r="ETQ191" s="984"/>
      <c r="ETR191" s="984"/>
      <c r="ETS191" s="984"/>
      <c r="ETT191" s="984"/>
      <c r="ETU191" s="984"/>
      <c r="ETV191" s="984"/>
      <c r="ETW191" s="984"/>
      <c r="ETX191" s="984"/>
      <c r="ETY191" s="984"/>
      <c r="ETZ191" s="984"/>
      <c r="EUA191" s="984"/>
      <c r="EUB191" s="984"/>
      <c r="EUC191" s="984"/>
      <c r="EUD191" s="984"/>
      <c r="EUE191" s="984"/>
      <c r="EUF191" s="984"/>
      <c r="EUG191" s="984"/>
      <c r="EUH191" s="984"/>
      <c r="EUI191" s="984"/>
      <c r="EUJ191" s="984"/>
      <c r="EUK191" s="984"/>
      <c r="EUL191" s="984"/>
      <c r="EUM191" s="984"/>
      <c r="EUN191" s="984"/>
      <c r="EUO191" s="984"/>
      <c r="EUP191" s="984"/>
      <c r="EUQ191" s="984"/>
      <c r="EUR191" s="984"/>
      <c r="EUS191" s="984"/>
      <c r="EUT191" s="984"/>
      <c r="EUU191" s="984"/>
      <c r="EUV191" s="984"/>
      <c r="EUW191" s="984"/>
      <c r="EUX191" s="984"/>
      <c r="EUY191" s="984"/>
      <c r="EUZ191" s="984"/>
      <c r="EVA191" s="984"/>
      <c r="EVB191" s="984"/>
      <c r="EVC191" s="984"/>
      <c r="EVD191" s="984"/>
      <c r="EVE191" s="984"/>
      <c r="EVF191" s="984"/>
      <c r="EVG191" s="984"/>
      <c r="EVH191" s="984"/>
      <c r="EVI191" s="984"/>
      <c r="EVJ191" s="984"/>
      <c r="EVK191" s="984"/>
      <c r="EVL191" s="984"/>
      <c r="EVM191" s="984"/>
      <c r="EVN191" s="984"/>
      <c r="EVO191" s="984"/>
      <c r="EVP191" s="984"/>
      <c r="EVQ191" s="984"/>
      <c r="EVR191" s="984"/>
      <c r="EVS191" s="984"/>
      <c r="EVT191" s="984"/>
      <c r="EVU191" s="984"/>
      <c r="EVV191" s="984"/>
      <c r="EVW191" s="984"/>
      <c r="EVX191" s="984"/>
      <c r="EVY191" s="984"/>
      <c r="EVZ191" s="984"/>
      <c r="EWA191" s="984"/>
      <c r="EWB191" s="984"/>
      <c r="EWC191" s="984"/>
      <c r="EWD191" s="984"/>
      <c r="EWE191" s="984"/>
      <c r="EWF191" s="984"/>
      <c r="EWG191" s="984"/>
      <c r="EWH191" s="984"/>
      <c r="EWI191" s="984"/>
      <c r="EWJ191" s="984"/>
      <c r="EWK191" s="984"/>
      <c r="EWL191" s="984"/>
      <c r="EWM191" s="984"/>
      <c r="EWN191" s="984"/>
      <c r="EWO191" s="984"/>
      <c r="EWP191" s="984"/>
      <c r="EWQ191" s="984"/>
      <c r="EWR191" s="984"/>
      <c r="EWS191" s="984"/>
      <c r="EWT191" s="984"/>
      <c r="EWU191" s="984"/>
      <c r="EWV191" s="984"/>
      <c r="EWW191" s="984"/>
      <c r="EWX191" s="984"/>
      <c r="EWY191" s="984"/>
      <c r="EWZ191" s="984"/>
      <c r="EXA191" s="984"/>
      <c r="EXB191" s="984"/>
      <c r="EXC191" s="984"/>
      <c r="EXD191" s="984"/>
      <c r="EXE191" s="984"/>
      <c r="EXF191" s="984"/>
      <c r="EXG191" s="984"/>
      <c r="EXH191" s="984"/>
      <c r="EXI191" s="984"/>
      <c r="EXJ191" s="984"/>
      <c r="EXK191" s="984"/>
      <c r="EXL191" s="984"/>
      <c r="EXM191" s="984"/>
      <c r="EXN191" s="984"/>
      <c r="EXO191" s="984"/>
      <c r="EXP191" s="984"/>
      <c r="EXQ191" s="984"/>
      <c r="EXR191" s="984"/>
      <c r="EXS191" s="984"/>
      <c r="EXT191" s="984"/>
      <c r="EXU191" s="984"/>
      <c r="EXV191" s="984"/>
      <c r="EXW191" s="984"/>
      <c r="EXX191" s="984"/>
      <c r="EXY191" s="984"/>
      <c r="EXZ191" s="984"/>
      <c r="EYA191" s="984"/>
      <c r="EYB191" s="984"/>
      <c r="EYC191" s="984"/>
      <c r="EYD191" s="984"/>
      <c r="EYE191" s="984"/>
      <c r="EYF191" s="984"/>
      <c r="EYG191" s="984"/>
      <c r="EYH191" s="984"/>
      <c r="EYI191" s="984"/>
      <c r="EYJ191" s="984"/>
      <c r="EYK191" s="984"/>
      <c r="EYL191" s="984"/>
      <c r="EYM191" s="984"/>
      <c r="EYN191" s="984"/>
      <c r="EYO191" s="984"/>
      <c r="EYP191" s="984"/>
      <c r="EYQ191" s="984"/>
      <c r="EYR191" s="984"/>
      <c r="EYS191" s="984"/>
      <c r="EYT191" s="984"/>
      <c r="EYU191" s="984"/>
      <c r="EYV191" s="984"/>
      <c r="EYW191" s="984"/>
      <c r="EYX191" s="984"/>
      <c r="EYY191" s="984"/>
      <c r="EYZ191" s="984"/>
      <c r="EZA191" s="984"/>
      <c r="EZB191" s="984"/>
      <c r="EZC191" s="984"/>
      <c r="EZD191" s="984"/>
      <c r="EZE191" s="984"/>
      <c r="EZF191" s="984"/>
      <c r="EZG191" s="984"/>
      <c r="EZH191" s="984"/>
      <c r="EZI191" s="984"/>
      <c r="EZJ191" s="984"/>
      <c r="EZK191" s="984"/>
      <c r="EZL191" s="984"/>
      <c r="EZM191" s="984"/>
      <c r="EZN191" s="984"/>
      <c r="EZO191" s="984"/>
      <c r="EZP191" s="984"/>
      <c r="EZQ191" s="984"/>
      <c r="EZR191" s="984"/>
      <c r="EZS191" s="984"/>
      <c r="EZT191" s="984"/>
      <c r="EZU191" s="984"/>
      <c r="EZV191" s="984"/>
      <c r="EZW191" s="984"/>
      <c r="EZX191" s="984"/>
      <c r="EZY191" s="984"/>
      <c r="EZZ191" s="984"/>
      <c r="FAA191" s="984"/>
      <c r="FAB191" s="984"/>
      <c r="FAC191" s="984"/>
      <c r="FAD191" s="984"/>
      <c r="FAE191" s="984"/>
      <c r="FAF191" s="984"/>
      <c r="FAG191" s="984"/>
      <c r="FAH191" s="984"/>
      <c r="FAI191" s="984"/>
      <c r="FAJ191" s="984"/>
      <c r="FAK191" s="984"/>
      <c r="FAL191" s="984"/>
      <c r="FAM191" s="984"/>
      <c r="FAN191" s="984"/>
      <c r="FAO191" s="984"/>
      <c r="FAP191" s="984"/>
      <c r="FAQ191" s="984"/>
      <c r="FAR191" s="984"/>
      <c r="FAS191" s="984"/>
      <c r="FAT191" s="984"/>
      <c r="FAU191" s="984"/>
      <c r="FAV191" s="984"/>
      <c r="FAW191" s="984"/>
      <c r="FAX191" s="984"/>
      <c r="FAY191" s="984"/>
      <c r="FAZ191" s="984"/>
      <c r="FBA191" s="984"/>
      <c r="FBB191" s="984"/>
      <c r="FBC191" s="984"/>
      <c r="FBD191" s="984"/>
      <c r="FBE191" s="984"/>
      <c r="FBF191" s="984"/>
      <c r="FBG191" s="984"/>
      <c r="FBH191" s="984"/>
      <c r="FBI191" s="984"/>
      <c r="FBJ191" s="984"/>
      <c r="FBK191" s="984"/>
      <c r="FBL191" s="984"/>
      <c r="FBM191" s="984"/>
      <c r="FBN191" s="984"/>
      <c r="FBO191" s="984"/>
      <c r="FBP191" s="984"/>
      <c r="FBQ191" s="984"/>
      <c r="FBR191" s="984"/>
      <c r="FBS191" s="984"/>
      <c r="FBT191" s="984"/>
      <c r="FBU191" s="984"/>
      <c r="FBV191" s="984"/>
      <c r="FBW191" s="984"/>
      <c r="FBX191" s="984"/>
      <c r="FBY191" s="984"/>
      <c r="FBZ191" s="984"/>
      <c r="FCA191" s="984"/>
      <c r="FCB191" s="984"/>
      <c r="FCC191" s="984"/>
      <c r="FCD191" s="984"/>
      <c r="FCE191" s="984"/>
      <c r="FCF191" s="984"/>
      <c r="FCG191" s="984"/>
      <c r="FCH191" s="984"/>
      <c r="FCI191" s="984"/>
      <c r="FCJ191" s="984"/>
      <c r="FCK191" s="984"/>
      <c r="FCL191" s="984"/>
      <c r="FCM191" s="984"/>
      <c r="FCN191" s="984"/>
      <c r="FCO191" s="984"/>
      <c r="FCP191" s="984"/>
      <c r="FCQ191" s="984"/>
      <c r="FCR191" s="984"/>
      <c r="FCS191" s="984"/>
      <c r="FCT191" s="984"/>
      <c r="FCU191" s="984"/>
      <c r="FCV191" s="984"/>
      <c r="FCW191" s="984"/>
      <c r="FCX191" s="984"/>
      <c r="FCY191" s="984"/>
      <c r="FCZ191" s="984"/>
      <c r="FDA191" s="984"/>
      <c r="FDB191" s="984"/>
      <c r="FDC191" s="984"/>
      <c r="FDD191" s="984"/>
      <c r="FDE191" s="984"/>
      <c r="FDF191" s="984"/>
      <c r="FDG191" s="984"/>
      <c r="FDH191" s="984"/>
      <c r="FDI191" s="984"/>
      <c r="FDJ191" s="984"/>
      <c r="FDK191" s="984"/>
      <c r="FDL191" s="984"/>
      <c r="FDM191" s="984"/>
      <c r="FDN191" s="984"/>
      <c r="FDO191" s="984"/>
      <c r="FDP191" s="984"/>
      <c r="FDQ191" s="984"/>
      <c r="FDR191" s="984"/>
      <c r="FDS191" s="984"/>
      <c r="FDT191" s="984"/>
      <c r="FDU191" s="984"/>
      <c r="FDV191" s="984"/>
      <c r="FDW191" s="984"/>
      <c r="FDX191" s="984"/>
      <c r="FDY191" s="984"/>
      <c r="FDZ191" s="984"/>
      <c r="FEA191" s="984"/>
      <c r="FEB191" s="984"/>
      <c r="FEC191" s="984"/>
      <c r="FED191" s="984"/>
      <c r="FEE191" s="984"/>
      <c r="FEF191" s="984"/>
      <c r="FEG191" s="984"/>
      <c r="FEH191" s="984"/>
      <c r="FEI191" s="984"/>
      <c r="FEJ191" s="984"/>
      <c r="FEK191" s="984"/>
      <c r="FEL191" s="984"/>
      <c r="FEM191" s="984"/>
      <c r="FEN191" s="984"/>
      <c r="FEO191" s="984"/>
      <c r="FEP191" s="984"/>
      <c r="FEQ191" s="984"/>
      <c r="FER191" s="984"/>
      <c r="FES191" s="984"/>
      <c r="FET191" s="984"/>
      <c r="FEU191" s="984"/>
      <c r="FEV191" s="984"/>
      <c r="FEW191" s="984"/>
      <c r="FEX191" s="984"/>
      <c r="FEY191" s="984"/>
      <c r="FEZ191" s="984"/>
      <c r="FFA191" s="984"/>
      <c r="FFB191" s="984"/>
      <c r="FFC191" s="984"/>
      <c r="FFD191" s="984"/>
      <c r="FFE191" s="984"/>
      <c r="FFF191" s="984"/>
      <c r="FFG191" s="984"/>
      <c r="FFH191" s="984"/>
      <c r="FFI191" s="984"/>
      <c r="FFJ191" s="984"/>
      <c r="FFK191" s="984"/>
      <c r="FFL191" s="984"/>
      <c r="FFM191" s="984"/>
      <c r="FFN191" s="984"/>
      <c r="FFO191" s="984"/>
      <c r="FFP191" s="984"/>
      <c r="FFQ191" s="984"/>
      <c r="FFR191" s="984"/>
      <c r="FFS191" s="984"/>
      <c r="FFT191" s="984"/>
      <c r="FFU191" s="984"/>
      <c r="FFV191" s="984"/>
      <c r="FFW191" s="984"/>
      <c r="FFX191" s="984"/>
      <c r="FFY191" s="984"/>
      <c r="FFZ191" s="984"/>
      <c r="FGA191" s="984"/>
      <c r="FGB191" s="984"/>
      <c r="FGC191" s="984"/>
      <c r="FGD191" s="984"/>
      <c r="FGE191" s="984"/>
      <c r="FGF191" s="984"/>
      <c r="FGG191" s="984"/>
      <c r="FGH191" s="984"/>
      <c r="FGI191" s="984"/>
      <c r="FGJ191" s="984"/>
      <c r="FGK191" s="984"/>
      <c r="FGL191" s="984"/>
      <c r="FGM191" s="984"/>
      <c r="FGN191" s="984"/>
      <c r="FGO191" s="984"/>
      <c r="FGP191" s="984"/>
      <c r="FGQ191" s="984"/>
      <c r="FGR191" s="984"/>
      <c r="FGS191" s="984"/>
      <c r="FGT191" s="984"/>
      <c r="FGU191" s="984"/>
      <c r="FGV191" s="984"/>
      <c r="FGW191" s="984"/>
      <c r="FGX191" s="984"/>
      <c r="FGY191" s="984"/>
      <c r="FGZ191" s="984"/>
      <c r="FHA191" s="984"/>
      <c r="FHB191" s="984"/>
      <c r="FHC191" s="984"/>
      <c r="FHD191" s="984"/>
      <c r="FHE191" s="984"/>
      <c r="FHF191" s="984"/>
      <c r="FHG191" s="984"/>
      <c r="FHH191" s="984"/>
      <c r="FHI191" s="984"/>
      <c r="FHJ191" s="984"/>
      <c r="FHK191" s="984"/>
      <c r="FHL191" s="984"/>
      <c r="FHM191" s="984"/>
      <c r="FHN191" s="984"/>
      <c r="FHO191" s="984"/>
      <c r="FHP191" s="984"/>
      <c r="FHQ191" s="984"/>
      <c r="FHR191" s="984"/>
      <c r="FHS191" s="984"/>
      <c r="FHT191" s="984"/>
      <c r="FHU191" s="984"/>
      <c r="FHV191" s="984"/>
      <c r="FHW191" s="984"/>
      <c r="FHX191" s="984"/>
      <c r="FHY191" s="984"/>
      <c r="FHZ191" s="984"/>
      <c r="FIA191" s="984"/>
      <c r="FIB191" s="984"/>
      <c r="FIC191" s="984"/>
      <c r="FID191" s="984"/>
      <c r="FIE191" s="984"/>
      <c r="FIF191" s="984"/>
      <c r="FIG191" s="984"/>
      <c r="FIH191" s="984"/>
      <c r="FII191" s="984"/>
      <c r="FIJ191" s="984"/>
      <c r="FIK191" s="984"/>
      <c r="FIL191" s="984"/>
      <c r="FIM191" s="984"/>
      <c r="FIN191" s="984"/>
      <c r="FIO191" s="984"/>
      <c r="FIP191" s="984"/>
      <c r="FIQ191" s="984"/>
      <c r="FIR191" s="984"/>
      <c r="FIS191" s="984"/>
      <c r="FIT191" s="984"/>
      <c r="FIU191" s="984"/>
      <c r="FIV191" s="984"/>
      <c r="FIW191" s="984"/>
      <c r="FIX191" s="984"/>
      <c r="FIY191" s="984"/>
      <c r="FIZ191" s="984"/>
      <c r="FJA191" s="984"/>
      <c r="FJB191" s="984"/>
      <c r="FJC191" s="984"/>
      <c r="FJD191" s="984"/>
      <c r="FJE191" s="984"/>
      <c r="FJF191" s="984"/>
      <c r="FJG191" s="984"/>
      <c r="FJH191" s="984"/>
      <c r="FJI191" s="984"/>
      <c r="FJJ191" s="984"/>
      <c r="FJK191" s="984"/>
      <c r="FJL191" s="984"/>
      <c r="FJM191" s="984"/>
      <c r="FJN191" s="984"/>
      <c r="FJO191" s="984"/>
      <c r="FJP191" s="984"/>
      <c r="FJQ191" s="984"/>
      <c r="FJR191" s="984"/>
      <c r="FJS191" s="984"/>
      <c r="FJT191" s="984"/>
      <c r="FJU191" s="984"/>
      <c r="FJV191" s="984"/>
      <c r="FJW191" s="984"/>
      <c r="FJX191" s="984"/>
      <c r="FJY191" s="984"/>
      <c r="FJZ191" s="984"/>
      <c r="FKA191" s="984"/>
      <c r="FKB191" s="984"/>
      <c r="FKC191" s="984"/>
      <c r="FKD191" s="984"/>
      <c r="FKE191" s="984"/>
      <c r="FKF191" s="984"/>
      <c r="FKG191" s="984"/>
      <c r="FKH191" s="984"/>
      <c r="FKI191" s="984"/>
      <c r="FKJ191" s="984"/>
      <c r="FKK191" s="984"/>
      <c r="FKL191" s="984"/>
      <c r="FKM191" s="984"/>
      <c r="FKN191" s="984"/>
      <c r="FKO191" s="984"/>
      <c r="FKP191" s="984"/>
      <c r="FKQ191" s="984"/>
      <c r="FKR191" s="984"/>
      <c r="FKS191" s="984"/>
      <c r="FKT191" s="984"/>
      <c r="FKU191" s="984"/>
      <c r="FKV191" s="984"/>
      <c r="FKW191" s="984"/>
      <c r="FKX191" s="984"/>
      <c r="FKY191" s="984"/>
      <c r="FKZ191" s="984"/>
      <c r="FLA191" s="984"/>
      <c r="FLB191" s="984"/>
      <c r="FLC191" s="984"/>
      <c r="FLD191" s="984"/>
      <c r="FLE191" s="984"/>
      <c r="FLF191" s="984"/>
      <c r="FLG191" s="984"/>
      <c r="FLH191" s="984"/>
      <c r="FLI191" s="984"/>
      <c r="FLJ191" s="984"/>
      <c r="FLK191" s="984"/>
      <c r="FLL191" s="984"/>
      <c r="FLM191" s="984"/>
      <c r="FLN191" s="984"/>
      <c r="FLO191" s="984"/>
      <c r="FLP191" s="984"/>
      <c r="FLQ191" s="984"/>
      <c r="FLR191" s="984"/>
      <c r="FLS191" s="984"/>
      <c r="FLT191" s="984"/>
      <c r="FLU191" s="984"/>
      <c r="FLV191" s="984"/>
      <c r="FLW191" s="984"/>
      <c r="FLX191" s="984"/>
      <c r="FLY191" s="984"/>
      <c r="FLZ191" s="984"/>
      <c r="FMA191" s="984"/>
      <c r="FMB191" s="984"/>
      <c r="FMC191" s="984"/>
      <c r="FMD191" s="984"/>
      <c r="FME191" s="984"/>
      <c r="FMF191" s="984"/>
      <c r="FMG191" s="984"/>
      <c r="FMH191" s="984"/>
      <c r="FMI191" s="984"/>
      <c r="FMJ191" s="984"/>
      <c r="FMK191" s="984"/>
      <c r="FML191" s="984"/>
      <c r="FMM191" s="984"/>
      <c r="FMN191" s="984"/>
      <c r="FMO191" s="984"/>
      <c r="FMP191" s="984"/>
      <c r="FMQ191" s="984"/>
      <c r="FMR191" s="984"/>
      <c r="FMS191" s="984"/>
      <c r="FMT191" s="984"/>
      <c r="FMU191" s="984"/>
      <c r="FMV191" s="984"/>
      <c r="FMW191" s="984"/>
      <c r="FMX191" s="984"/>
      <c r="FMY191" s="984"/>
      <c r="FMZ191" s="984"/>
      <c r="FNA191" s="984"/>
      <c r="FNB191" s="984"/>
      <c r="FNC191" s="984"/>
      <c r="FND191" s="984"/>
      <c r="FNE191" s="984"/>
      <c r="FNF191" s="984"/>
      <c r="FNG191" s="984"/>
      <c r="FNH191" s="984"/>
      <c r="FNI191" s="984"/>
      <c r="FNJ191" s="984"/>
      <c r="FNK191" s="984"/>
      <c r="FNL191" s="984"/>
      <c r="FNM191" s="984"/>
      <c r="FNN191" s="984"/>
      <c r="FNO191" s="984"/>
      <c r="FNP191" s="984"/>
      <c r="FNQ191" s="984"/>
      <c r="FNR191" s="984"/>
      <c r="FNS191" s="984"/>
      <c r="FNT191" s="984"/>
      <c r="FNU191" s="984"/>
      <c r="FNV191" s="984"/>
      <c r="FNW191" s="984"/>
      <c r="FNX191" s="984"/>
      <c r="FNY191" s="984"/>
      <c r="FNZ191" s="984"/>
      <c r="FOA191" s="984"/>
      <c r="FOB191" s="984"/>
      <c r="FOC191" s="984"/>
      <c r="FOD191" s="984"/>
      <c r="FOE191" s="984"/>
      <c r="FOF191" s="984"/>
      <c r="FOG191" s="984"/>
      <c r="FOH191" s="984"/>
      <c r="FOI191" s="984"/>
      <c r="FOJ191" s="984"/>
      <c r="FOK191" s="984"/>
      <c r="FOL191" s="984"/>
      <c r="FOM191" s="984"/>
      <c r="FON191" s="984"/>
      <c r="FOO191" s="984"/>
      <c r="FOP191" s="984"/>
      <c r="FOQ191" s="984"/>
      <c r="FOR191" s="984"/>
      <c r="FOS191" s="984"/>
      <c r="FOT191" s="984"/>
      <c r="FOU191" s="984"/>
      <c r="FOV191" s="984"/>
      <c r="FOW191" s="984"/>
      <c r="FOX191" s="984"/>
      <c r="FOY191" s="984"/>
      <c r="FOZ191" s="984"/>
      <c r="FPA191" s="984"/>
      <c r="FPB191" s="984"/>
      <c r="FPC191" s="984"/>
      <c r="FPD191" s="984"/>
      <c r="FPE191" s="984"/>
      <c r="FPF191" s="984"/>
      <c r="FPG191" s="984"/>
      <c r="FPH191" s="984"/>
      <c r="FPI191" s="984"/>
      <c r="FPJ191" s="984"/>
      <c r="FPK191" s="984"/>
      <c r="FPL191" s="984"/>
      <c r="FPM191" s="984"/>
      <c r="FPN191" s="984"/>
      <c r="FPO191" s="984"/>
      <c r="FPP191" s="984"/>
      <c r="FPQ191" s="984"/>
      <c r="FPR191" s="984"/>
      <c r="FPS191" s="984"/>
      <c r="FPT191" s="984"/>
      <c r="FPU191" s="984"/>
      <c r="FPV191" s="984"/>
      <c r="FPW191" s="984"/>
      <c r="FPX191" s="984"/>
      <c r="FPY191" s="984"/>
      <c r="FPZ191" s="984"/>
      <c r="FQA191" s="984"/>
      <c r="FQB191" s="984"/>
      <c r="FQC191" s="984"/>
      <c r="FQD191" s="984"/>
      <c r="FQE191" s="984"/>
      <c r="FQF191" s="984"/>
      <c r="FQG191" s="984"/>
      <c r="FQH191" s="984"/>
      <c r="FQI191" s="984"/>
      <c r="FQJ191" s="984"/>
      <c r="FQK191" s="984"/>
      <c r="FQL191" s="984"/>
      <c r="FQM191" s="984"/>
      <c r="FQN191" s="984"/>
      <c r="FQO191" s="984"/>
      <c r="FQP191" s="984"/>
      <c r="FQQ191" s="984"/>
      <c r="FQR191" s="984"/>
      <c r="FQS191" s="984"/>
      <c r="FQT191" s="984"/>
      <c r="FQU191" s="984"/>
      <c r="FQV191" s="984"/>
      <c r="FQW191" s="984"/>
      <c r="FQX191" s="984"/>
      <c r="FQY191" s="984"/>
      <c r="FQZ191" s="984"/>
      <c r="FRA191" s="984"/>
      <c r="FRB191" s="984"/>
      <c r="FRC191" s="984"/>
      <c r="FRD191" s="984"/>
      <c r="FRE191" s="984"/>
      <c r="FRF191" s="984"/>
      <c r="FRG191" s="984"/>
      <c r="FRH191" s="984"/>
      <c r="FRI191" s="984"/>
      <c r="FRJ191" s="984"/>
      <c r="FRK191" s="984"/>
      <c r="FRL191" s="984"/>
      <c r="FRM191" s="984"/>
      <c r="FRN191" s="984"/>
      <c r="FRO191" s="984"/>
      <c r="FRP191" s="984"/>
      <c r="FRQ191" s="984"/>
      <c r="FRR191" s="984"/>
      <c r="FRS191" s="984"/>
      <c r="FRT191" s="984"/>
      <c r="FRU191" s="984"/>
      <c r="FRV191" s="984"/>
      <c r="FRW191" s="984"/>
      <c r="FRX191" s="984"/>
      <c r="FRY191" s="984"/>
      <c r="FRZ191" s="984"/>
      <c r="FSA191" s="984"/>
      <c r="FSB191" s="984"/>
      <c r="FSC191" s="984"/>
      <c r="FSD191" s="984"/>
      <c r="FSE191" s="984"/>
      <c r="FSF191" s="984"/>
      <c r="FSG191" s="984"/>
      <c r="FSH191" s="984"/>
      <c r="FSI191" s="984"/>
      <c r="FSJ191" s="984"/>
      <c r="FSK191" s="984"/>
      <c r="FSL191" s="984"/>
      <c r="FSM191" s="984"/>
      <c r="FSN191" s="984"/>
      <c r="FSO191" s="984"/>
      <c r="FSP191" s="984"/>
      <c r="FSQ191" s="984"/>
      <c r="FSR191" s="984"/>
      <c r="FSS191" s="984"/>
      <c r="FST191" s="984"/>
      <c r="FSU191" s="984"/>
      <c r="FSV191" s="984"/>
      <c r="FSW191" s="984"/>
      <c r="FSX191" s="984"/>
      <c r="FSY191" s="984"/>
      <c r="FSZ191" s="984"/>
      <c r="FTA191" s="984"/>
      <c r="FTB191" s="984"/>
      <c r="FTC191" s="984"/>
      <c r="FTD191" s="984"/>
      <c r="FTE191" s="984"/>
      <c r="FTF191" s="984"/>
      <c r="FTG191" s="984"/>
      <c r="FTH191" s="984"/>
      <c r="FTI191" s="984"/>
      <c r="FTJ191" s="984"/>
      <c r="FTK191" s="984"/>
      <c r="FTL191" s="984"/>
      <c r="FTM191" s="984"/>
      <c r="FTN191" s="984"/>
      <c r="FTO191" s="984"/>
      <c r="FTP191" s="984"/>
      <c r="FTQ191" s="984"/>
      <c r="FTR191" s="984"/>
      <c r="FTS191" s="984"/>
      <c r="FTT191" s="984"/>
      <c r="FTU191" s="984"/>
      <c r="FTV191" s="984"/>
      <c r="FTW191" s="984"/>
      <c r="FTX191" s="984"/>
      <c r="FTY191" s="984"/>
      <c r="FTZ191" s="984"/>
      <c r="FUA191" s="984"/>
      <c r="FUB191" s="984"/>
      <c r="FUC191" s="984"/>
      <c r="FUD191" s="984"/>
      <c r="FUE191" s="984"/>
      <c r="FUF191" s="984"/>
      <c r="FUG191" s="984"/>
      <c r="FUH191" s="984"/>
      <c r="FUI191" s="984"/>
      <c r="FUJ191" s="984"/>
      <c r="FUK191" s="984"/>
      <c r="FUL191" s="984"/>
      <c r="FUM191" s="984"/>
      <c r="FUN191" s="984"/>
      <c r="FUO191" s="984"/>
      <c r="FUP191" s="984"/>
      <c r="FUQ191" s="984"/>
      <c r="FUR191" s="984"/>
      <c r="FUS191" s="984"/>
      <c r="FUT191" s="984"/>
      <c r="FUU191" s="984"/>
      <c r="FUV191" s="984"/>
      <c r="FUW191" s="984"/>
      <c r="FUX191" s="984"/>
      <c r="FUY191" s="984"/>
      <c r="FUZ191" s="984"/>
      <c r="FVA191" s="984"/>
      <c r="FVB191" s="984"/>
      <c r="FVC191" s="984"/>
      <c r="FVD191" s="984"/>
      <c r="FVE191" s="984"/>
      <c r="FVF191" s="984"/>
      <c r="FVG191" s="984"/>
      <c r="FVH191" s="984"/>
      <c r="FVI191" s="984"/>
      <c r="FVJ191" s="984"/>
      <c r="FVK191" s="984"/>
      <c r="FVL191" s="984"/>
      <c r="FVM191" s="984"/>
      <c r="FVN191" s="984"/>
      <c r="FVO191" s="984"/>
      <c r="FVP191" s="984"/>
      <c r="FVQ191" s="984"/>
      <c r="FVR191" s="984"/>
      <c r="FVS191" s="984"/>
      <c r="FVT191" s="984"/>
      <c r="FVU191" s="984"/>
      <c r="FVV191" s="984"/>
      <c r="FVW191" s="984"/>
      <c r="FVX191" s="984"/>
      <c r="FVY191" s="984"/>
      <c r="FVZ191" s="984"/>
      <c r="FWA191" s="984"/>
      <c r="FWB191" s="984"/>
      <c r="FWC191" s="984"/>
      <c r="FWD191" s="984"/>
      <c r="FWE191" s="984"/>
      <c r="FWF191" s="984"/>
      <c r="FWG191" s="984"/>
      <c r="FWH191" s="984"/>
      <c r="FWI191" s="984"/>
      <c r="FWJ191" s="984"/>
      <c r="FWK191" s="984"/>
      <c r="FWL191" s="984"/>
      <c r="FWM191" s="984"/>
      <c r="FWN191" s="984"/>
      <c r="FWO191" s="984"/>
      <c r="FWP191" s="984"/>
      <c r="FWQ191" s="984"/>
      <c r="FWR191" s="984"/>
      <c r="FWS191" s="984"/>
      <c r="FWT191" s="984"/>
      <c r="FWU191" s="984"/>
      <c r="FWV191" s="984"/>
      <c r="FWW191" s="984"/>
      <c r="FWX191" s="984"/>
      <c r="FWY191" s="984"/>
      <c r="FWZ191" s="984"/>
      <c r="FXA191" s="984"/>
      <c r="FXB191" s="984"/>
      <c r="FXC191" s="984"/>
      <c r="FXD191" s="984"/>
      <c r="FXE191" s="984"/>
      <c r="FXF191" s="984"/>
      <c r="FXG191" s="984"/>
      <c r="FXH191" s="984"/>
      <c r="FXI191" s="984"/>
      <c r="FXJ191" s="984"/>
      <c r="FXK191" s="984"/>
      <c r="FXL191" s="984"/>
      <c r="FXM191" s="984"/>
      <c r="FXN191" s="984"/>
      <c r="FXO191" s="984"/>
      <c r="FXP191" s="984"/>
      <c r="FXQ191" s="984"/>
      <c r="FXR191" s="984"/>
      <c r="FXS191" s="984"/>
      <c r="FXT191" s="984"/>
      <c r="FXU191" s="984"/>
      <c r="FXV191" s="984"/>
      <c r="FXW191" s="984"/>
      <c r="FXX191" s="984"/>
      <c r="FXY191" s="984"/>
      <c r="FXZ191" s="984"/>
      <c r="FYA191" s="984"/>
      <c r="FYB191" s="984"/>
      <c r="FYC191" s="984"/>
      <c r="FYD191" s="984"/>
      <c r="FYE191" s="984"/>
      <c r="FYF191" s="984"/>
      <c r="FYG191" s="984"/>
      <c r="FYH191" s="984"/>
      <c r="FYI191" s="984"/>
      <c r="FYJ191" s="984"/>
      <c r="FYK191" s="984"/>
      <c r="FYL191" s="984"/>
      <c r="FYM191" s="984"/>
      <c r="FYN191" s="984"/>
      <c r="FYO191" s="984"/>
      <c r="FYP191" s="984"/>
      <c r="FYQ191" s="984"/>
      <c r="FYR191" s="984"/>
      <c r="FYS191" s="984"/>
      <c r="FYT191" s="984"/>
      <c r="FYU191" s="984"/>
      <c r="FYV191" s="984"/>
      <c r="FYW191" s="984"/>
      <c r="FYX191" s="984"/>
      <c r="FYY191" s="984"/>
      <c r="FYZ191" s="984"/>
      <c r="FZA191" s="984"/>
      <c r="FZB191" s="984"/>
      <c r="FZC191" s="984"/>
      <c r="FZD191" s="984"/>
      <c r="FZE191" s="984"/>
      <c r="FZF191" s="984"/>
      <c r="FZG191" s="984"/>
      <c r="FZH191" s="984"/>
      <c r="FZI191" s="984"/>
      <c r="FZJ191" s="984"/>
      <c r="FZK191" s="984"/>
      <c r="FZL191" s="984"/>
      <c r="FZM191" s="984"/>
      <c r="FZN191" s="984"/>
      <c r="FZO191" s="984"/>
      <c r="FZP191" s="984"/>
      <c r="FZQ191" s="984"/>
      <c r="FZR191" s="984"/>
      <c r="FZS191" s="984"/>
      <c r="FZT191" s="984"/>
      <c r="FZU191" s="984"/>
      <c r="FZV191" s="984"/>
      <c r="FZW191" s="984"/>
      <c r="FZX191" s="984"/>
      <c r="FZY191" s="984"/>
      <c r="FZZ191" s="984"/>
      <c r="GAA191" s="984"/>
      <c r="GAB191" s="984"/>
      <c r="GAC191" s="984"/>
      <c r="GAD191" s="984"/>
      <c r="GAE191" s="984"/>
      <c r="GAF191" s="984"/>
      <c r="GAG191" s="984"/>
      <c r="GAH191" s="984"/>
      <c r="GAI191" s="984"/>
      <c r="GAJ191" s="984"/>
      <c r="GAK191" s="984"/>
      <c r="GAL191" s="984"/>
      <c r="GAM191" s="984"/>
      <c r="GAN191" s="984"/>
      <c r="GAO191" s="984"/>
      <c r="GAP191" s="984"/>
      <c r="GAQ191" s="984"/>
      <c r="GAR191" s="984"/>
      <c r="GAS191" s="984"/>
      <c r="GAT191" s="984"/>
      <c r="GAU191" s="984"/>
      <c r="GAV191" s="984"/>
      <c r="GAW191" s="984"/>
      <c r="GAX191" s="984"/>
      <c r="GAY191" s="984"/>
      <c r="GAZ191" s="984"/>
      <c r="GBA191" s="984"/>
      <c r="GBB191" s="984"/>
      <c r="GBC191" s="984"/>
      <c r="GBD191" s="984"/>
      <c r="GBE191" s="984"/>
      <c r="GBF191" s="984"/>
      <c r="GBG191" s="984"/>
      <c r="GBH191" s="984"/>
      <c r="GBI191" s="984"/>
      <c r="GBJ191" s="984"/>
      <c r="GBK191" s="984"/>
      <c r="GBL191" s="984"/>
      <c r="GBM191" s="984"/>
      <c r="GBN191" s="984"/>
      <c r="GBO191" s="984"/>
      <c r="GBP191" s="984"/>
      <c r="GBQ191" s="984"/>
      <c r="GBR191" s="984"/>
      <c r="GBS191" s="984"/>
      <c r="GBT191" s="984"/>
      <c r="GBU191" s="984"/>
      <c r="GBV191" s="984"/>
      <c r="GBW191" s="984"/>
      <c r="GBX191" s="984"/>
      <c r="GBY191" s="984"/>
      <c r="GBZ191" s="984"/>
      <c r="GCA191" s="984"/>
      <c r="GCB191" s="984"/>
      <c r="GCC191" s="984"/>
      <c r="GCD191" s="984"/>
      <c r="GCE191" s="984"/>
      <c r="GCF191" s="984"/>
      <c r="GCG191" s="984"/>
      <c r="GCH191" s="984"/>
      <c r="GCI191" s="984"/>
      <c r="GCJ191" s="984"/>
      <c r="GCK191" s="984"/>
      <c r="GCL191" s="984"/>
      <c r="GCM191" s="984"/>
      <c r="GCN191" s="984"/>
      <c r="GCO191" s="984"/>
      <c r="GCP191" s="984"/>
      <c r="GCQ191" s="984"/>
      <c r="GCR191" s="984"/>
      <c r="GCS191" s="984"/>
      <c r="GCT191" s="984"/>
      <c r="GCU191" s="984"/>
      <c r="GCV191" s="984"/>
      <c r="GCW191" s="984"/>
      <c r="GCX191" s="984"/>
      <c r="GCY191" s="984"/>
      <c r="GCZ191" s="984"/>
      <c r="GDA191" s="984"/>
      <c r="GDB191" s="984"/>
      <c r="GDC191" s="984"/>
      <c r="GDD191" s="984"/>
      <c r="GDE191" s="984"/>
      <c r="GDF191" s="984"/>
      <c r="GDG191" s="984"/>
      <c r="GDH191" s="984"/>
      <c r="GDI191" s="984"/>
      <c r="GDJ191" s="984"/>
      <c r="GDK191" s="984"/>
      <c r="GDL191" s="984"/>
      <c r="GDM191" s="984"/>
      <c r="GDN191" s="984"/>
      <c r="GDO191" s="984"/>
      <c r="GDP191" s="984"/>
      <c r="GDQ191" s="984"/>
      <c r="GDR191" s="984"/>
      <c r="GDS191" s="984"/>
      <c r="GDT191" s="984"/>
      <c r="GDU191" s="984"/>
      <c r="GDV191" s="984"/>
      <c r="GDW191" s="984"/>
      <c r="GDX191" s="984"/>
      <c r="GDY191" s="984"/>
      <c r="GDZ191" s="984"/>
      <c r="GEA191" s="984"/>
      <c r="GEB191" s="984"/>
      <c r="GEC191" s="984"/>
      <c r="GED191" s="984"/>
      <c r="GEE191" s="984"/>
      <c r="GEF191" s="984"/>
      <c r="GEG191" s="984"/>
      <c r="GEH191" s="984"/>
      <c r="GEI191" s="984"/>
      <c r="GEJ191" s="984"/>
      <c r="GEK191" s="984"/>
      <c r="GEL191" s="984"/>
      <c r="GEM191" s="984"/>
      <c r="GEN191" s="984"/>
      <c r="GEO191" s="984"/>
      <c r="GEP191" s="984"/>
      <c r="GEQ191" s="984"/>
      <c r="GER191" s="984"/>
      <c r="GES191" s="984"/>
      <c r="GET191" s="984"/>
      <c r="GEU191" s="984"/>
      <c r="GEV191" s="984"/>
      <c r="GEW191" s="984"/>
      <c r="GEX191" s="984"/>
      <c r="GEY191" s="984"/>
      <c r="GEZ191" s="984"/>
      <c r="GFA191" s="984"/>
      <c r="GFB191" s="984"/>
      <c r="GFC191" s="984"/>
      <c r="GFD191" s="984"/>
      <c r="GFE191" s="984"/>
      <c r="GFF191" s="984"/>
      <c r="GFG191" s="984"/>
      <c r="GFH191" s="984"/>
      <c r="GFI191" s="984"/>
      <c r="GFJ191" s="984"/>
      <c r="GFK191" s="984"/>
      <c r="GFL191" s="984"/>
      <c r="GFM191" s="984"/>
      <c r="GFN191" s="984"/>
      <c r="GFO191" s="984"/>
      <c r="GFP191" s="984"/>
      <c r="GFQ191" s="984"/>
      <c r="GFR191" s="984"/>
      <c r="GFS191" s="984"/>
      <c r="GFT191" s="984"/>
      <c r="GFU191" s="984"/>
      <c r="GFV191" s="984"/>
      <c r="GFW191" s="984"/>
      <c r="GFX191" s="984"/>
      <c r="GFY191" s="984"/>
      <c r="GFZ191" s="984"/>
      <c r="GGA191" s="984"/>
      <c r="GGB191" s="984"/>
      <c r="GGC191" s="984"/>
      <c r="GGD191" s="984"/>
      <c r="GGE191" s="984"/>
      <c r="GGF191" s="984"/>
      <c r="GGG191" s="984"/>
      <c r="GGH191" s="984"/>
      <c r="GGI191" s="984"/>
      <c r="GGJ191" s="984"/>
      <c r="GGK191" s="984"/>
      <c r="GGL191" s="984"/>
      <c r="GGM191" s="984"/>
      <c r="GGN191" s="984"/>
      <c r="GGO191" s="984"/>
      <c r="GGP191" s="984"/>
      <c r="GGQ191" s="984"/>
      <c r="GGR191" s="984"/>
      <c r="GGS191" s="984"/>
      <c r="GGT191" s="984"/>
      <c r="GGU191" s="984"/>
      <c r="GGV191" s="984"/>
      <c r="GGW191" s="984"/>
      <c r="GGX191" s="984"/>
      <c r="GGY191" s="984"/>
      <c r="GGZ191" s="984"/>
      <c r="GHA191" s="984"/>
      <c r="GHB191" s="984"/>
      <c r="GHC191" s="984"/>
      <c r="GHD191" s="984"/>
      <c r="GHE191" s="984"/>
      <c r="GHF191" s="984"/>
      <c r="GHG191" s="984"/>
      <c r="GHH191" s="984"/>
      <c r="GHI191" s="984"/>
      <c r="GHJ191" s="984"/>
      <c r="GHK191" s="984"/>
      <c r="GHL191" s="984"/>
      <c r="GHM191" s="984"/>
      <c r="GHN191" s="984"/>
      <c r="GHO191" s="984"/>
      <c r="GHP191" s="984"/>
      <c r="GHQ191" s="984"/>
      <c r="GHR191" s="984"/>
      <c r="GHS191" s="984"/>
      <c r="GHT191" s="984"/>
      <c r="GHU191" s="984"/>
      <c r="GHV191" s="984"/>
      <c r="GHW191" s="984"/>
      <c r="GHX191" s="984"/>
      <c r="GHY191" s="984"/>
      <c r="GHZ191" s="984"/>
      <c r="GIA191" s="984"/>
      <c r="GIB191" s="984"/>
      <c r="GIC191" s="984"/>
      <c r="GID191" s="984"/>
      <c r="GIE191" s="984"/>
      <c r="GIF191" s="984"/>
      <c r="GIG191" s="984"/>
      <c r="GIH191" s="984"/>
      <c r="GII191" s="984"/>
      <c r="GIJ191" s="984"/>
      <c r="GIK191" s="984"/>
      <c r="GIL191" s="984"/>
      <c r="GIM191" s="984"/>
      <c r="GIN191" s="984"/>
      <c r="GIO191" s="984"/>
      <c r="GIP191" s="984"/>
      <c r="GIQ191" s="984"/>
      <c r="GIR191" s="984"/>
      <c r="GIS191" s="984"/>
      <c r="GIT191" s="984"/>
      <c r="GIU191" s="984"/>
      <c r="GIV191" s="984"/>
      <c r="GIW191" s="984"/>
      <c r="GIX191" s="984"/>
      <c r="GIY191" s="984"/>
      <c r="GIZ191" s="984"/>
      <c r="GJA191" s="984"/>
      <c r="GJB191" s="984"/>
      <c r="GJC191" s="984"/>
      <c r="GJD191" s="984"/>
      <c r="GJE191" s="984"/>
      <c r="GJF191" s="984"/>
      <c r="GJG191" s="984"/>
      <c r="GJH191" s="984"/>
      <c r="GJI191" s="984"/>
      <c r="GJJ191" s="984"/>
      <c r="GJK191" s="984"/>
      <c r="GJL191" s="984"/>
      <c r="GJM191" s="984"/>
      <c r="GJN191" s="984"/>
      <c r="GJO191" s="984"/>
      <c r="GJP191" s="984"/>
      <c r="GJQ191" s="984"/>
      <c r="GJR191" s="984"/>
      <c r="GJS191" s="984"/>
      <c r="GJT191" s="984"/>
      <c r="GJU191" s="984"/>
      <c r="GJV191" s="984"/>
      <c r="GJW191" s="984"/>
      <c r="GJX191" s="984"/>
      <c r="GJY191" s="984"/>
      <c r="GJZ191" s="984"/>
      <c r="GKA191" s="984"/>
      <c r="GKB191" s="984"/>
      <c r="GKC191" s="984"/>
      <c r="GKD191" s="984"/>
      <c r="GKE191" s="984"/>
      <c r="GKF191" s="984"/>
      <c r="GKG191" s="984"/>
      <c r="GKH191" s="984"/>
      <c r="GKI191" s="984"/>
      <c r="GKJ191" s="984"/>
      <c r="GKK191" s="984"/>
      <c r="GKL191" s="984"/>
      <c r="GKM191" s="984"/>
      <c r="GKN191" s="984"/>
      <c r="GKO191" s="984"/>
      <c r="GKP191" s="984"/>
      <c r="GKQ191" s="984"/>
      <c r="GKR191" s="984"/>
      <c r="GKS191" s="984"/>
      <c r="GKT191" s="984"/>
      <c r="GKU191" s="984"/>
      <c r="GKV191" s="984"/>
      <c r="GKW191" s="984"/>
      <c r="GKX191" s="984"/>
      <c r="GKY191" s="984"/>
      <c r="GKZ191" s="984"/>
      <c r="GLA191" s="984"/>
      <c r="GLB191" s="984"/>
      <c r="GLC191" s="984"/>
      <c r="GLD191" s="984"/>
      <c r="GLE191" s="984"/>
      <c r="GLF191" s="984"/>
      <c r="GLG191" s="984"/>
      <c r="GLH191" s="984"/>
      <c r="GLI191" s="984"/>
      <c r="GLJ191" s="984"/>
      <c r="GLK191" s="984"/>
      <c r="GLL191" s="984"/>
      <c r="GLM191" s="984"/>
      <c r="GLN191" s="984"/>
      <c r="GLO191" s="984"/>
      <c r="GLP191" s="984"/>
      <c r="GLQ191" s="984"/>
      <c r="GLR191" s="984"/>
      <c r="GLS191" s="984"/>
      <c r="GLT191" s="984"/>
      <c r="GLU191" s="984"/>
      <c r="GLV191" s="984"/>
      <c r="GLW191" s="984"/>
      <c r="GLX191" s="984"/>
      <c r="GLY191" s="984"/>
      <c r="GLZ191" s="984"/>
      <c r="GMA191" s="984"/>
      <c r="GMB191" s="984"/>
      <c r="GMC191" s="984"/>
      <c r="GMD191" s="984"/>
      <c r="GME191" s="984"/>
      <c r="GMF191" s="984"/>
      <c r="GMG191" s="984"/>
      <c r="GMH191" s="984"/>
      <c r="GMI191" s="984"/>
      <c r="GMJ191" s="984"/>
      <c r="GMK191" s="984"/>
      <c r="GML191" s="984"/>
      <c r="GMM191" s="984"/>
      <c r="GMN191" s="984"/>
      <c r="GMO191" s="984"/>
      <c r="GMP191" s="984"/>
      <c r="GMQ191" s="984"/>
      <c r="GMR191" s="984"/>
      <c r="GMS191" s="984"/>
      <c r="GMT191" s="984"/>
      <c r="GMU191" s="984"/>
      <c r="GMV191" s="984"/>
      <c r="GMW191" s="984"/>
      <c r="GMX191" s="984"/>
      <c r="GMY191" s="984"/>
      <c r="GMZ191" s="984"/>
      <c r="GNA191" s="984"/>
      <c r="GNB191" s="984"/>
      <c r="GNC191" s="984"/>
      <c r="GND191" s="984"/>
      <c r="GNE191" s="984"/>
      <c r="GNF191" s="984"/>
      <c r="GNG191" s="984"/>
      <c r="GNH191" s="984"/>
      <c r="GNI191" s="984"/>
      <c r="GNJ191" s="984"/>
      <c r="GNK191" s="984"/>
      <c r="GNL191" s="984"/>
      <c r="GNM191" s="984"/>
      <c r="GNN191" s="984"/>
      <c r="GNO191" s="984"/>
      <c r="GNP191" s="984"/>
      <c r="GNQ191" s="984"/>
      <c r="GNR191" s="984"/>
      <c r="GNS191" s="984"/>
      <c r="GNT191" s="984"/>
      <c r="GNU191" s="984"/>
      <c r="GNV191" s="984"/>
      <c r="GNW191" s="984"/>
      <c r="GNX191" s="984"/>
      <c r="GNY191" s="984"/>
      <c r="GNZ191" s="984"/>
      <c r="GOA191" s="984"/>
      <c r="GOB191" s="984"/>
      <c r="GOC191" s="984"/>
      <c r="GOD191" s="984"/>
      <c r="GOE191" s="984"/>
      <c r="GOF191" s="984"/>
      <c r="GOG191" s="984"/>
      <c r="GOH191" s="984"/>
      <c r="GOI191" s="984"/>
      <c r="GOJ191" s="984"/>
      <c r="GOK191" s="984"/>
      <c r="GOL191" s="984"/>
      <c r="GOM191" s="984"/>
      <c r="GON191" s="984"/>
      <c r="GOO191" s="984"/>
      <c r="GOP191" s="984"/>
      <c r="GOQ191" s="984"/>
      <c r="GOR191" s="984"/>
      <c r="GOS191" s="984"/>
      <c r="GOT191" s="984"/>
      <c r="GOU191" s="984"/>
      <c r="GOV191" s="984"/>
      <c r="GOW191" s="984"/>
      <c r="GOX191" s="984"/>
      <c r="GOY191" s="984"/>
      <c r="GOZ191" s="984"/>
      <c r="GPA191" s="984"/>
      <c r="GPB191" s="984"/>
      <c r="GPC191" s="984"/>
      <c r="GPD191" s="984"/>
      <c r="GPE191" s="984"/>
      <c r="GPF191" s="984"/>
      <c r="GPG191" s="984"/>
      <c r="GPH191" s="984"/>
      <c r="GPI191" s="984"/>
      <c r="GPJ191" s="984"/>
      <c r="GPK191" s="984"/>
      <c r="GPL191" s="984"/>
      <c r="GPM191" s="984"/>
      <c r="GPN191" s="984"/>
      <c r="GPO191" s="984"/>
      <c r="GPP191" s="984"/>
      <c r="GPQ191" s="984"/>
      <c r="GPR191" s="984"/>
      <c r="GPS191" s="984"/>
      <c r="GPT191" s="984"/>
      <c r="GPU191" s="984"/>
      <c r="GPV191" s="984"/>
      <c r="GPW191" s="984"/>
      <c r="GPX191" s="984"/>
      <c r="GPY191" s="984"/>
      <c r="GPZ191" s="984"/>
      <c r="GQA191" s="984"/>
      <c r="GQB191" s="984"/>
      <c r="GQC191" s="984"/>
      <c r="GQD191" s="984"/>
      <c r="GQE191" s="984"/>
      <c r="GQF191" s="984"/>
      <c r="GQG191" s="984"/>
      <c r="GQH191" s="984"/>
      <c r="GQI191" s="984"/>
      <c r="GQJ191" s="984"/>
      <c r="GQK191" s="984"/>
      <c r="GQL191" s="984"/>
      <c r="GQM191" s="984"/>
      <c r="GQN191" s="984"/>
      <c r="GQO191" s="984"/>
      <c r="GQP191" s="984"/>
      <c r="GQQ191" s="984"/>
      <c r="GQR191" s="984"/>
      <c r="GQS191" s="984"/>
      <c r="GQT191" s="984"/>
      <c r="GQU191" s="984"/>
      <c r="GQV191" s="984"/>
      <c r="GQW191" s="984"/>
      <c r="GQX191" s="984"/>
      <c r="GQY191" s="984"/>
      <c r="GQZ191" s="984"/>
      <c r="GRA191" s="984"/>
      <c r="GRB191" s="984"/>
      <c r="GRC191" s="984"/>
      <c r="GRD191" s="984"/>
      <c r="GRE191" s="984"/>
      <c r="GRF191" s="984"/>
      <c r="GRG191" s="984"/>
      <c r="GRH191" s="984"/>
      <c r="GRI191" s="984"/>
      <c r="GRJ191" s="984"/>
      <c r="GRK191" s="984"/>
      <c r="GRL191" s="984"/>
      <c r="GRM191" s="984"/>
      <c r="GRN191" s="984"/>
      <c r="GRO191" s="984"/>
      <c r="GRP191" s="984"/>
      <c r="GRQ191" s="984"/>
      <c r="GRR191" s="984"/>
      <c r="GRS191" s="984"/>
      <c r="GRT191" s="984"/>
      <c r="GRU191" s="984"/>
      <c r="GRV191" s="984"/>
      <c r="GRW191" s="984"/>
      <c r="GRX191" s="984"/>
      <c r="GRY191" s="984"/>
      <c r="GRZ191" s="984"/>
      <c r="GSA191" s="984"/>
      <c r="GSB191" s="984"/>
      <c r="GSC191" s="984"/>
      <c r="GSD191" s="984"/>
      <c r="GSE191" s="984"/>
      <c r="GSF191" s="984"/>
      <c r="GSG191" s="984"/>
      <c r="GSH191" s="984"/>
      <c r="GSI191" s="984"/>
      <c r="GSJ191" s="984"/>
      <c r="GSK191" s="984"/>
      <c r="GSL191" s="984"/>
      <c r="GSM191" s="984"/>
      <c r="GSN191" s="984"/>
      <c r="GSO191" s="984"/>
      <c r="GSP191" s="984"/>
      <c r="GSQ191" s="984"/>
      <c r="GSR191" s="984"/>
      <c r="GSS191" s="984"/>
      <c r="GST191" s="984"/>
      <c r="GSU191" s="984"/>
      <c r="GSV191" s="984"/>
      <c r="GSW191" s="984"/>
      <c r="GSX191" s="984"/>
      <c r="GSY191" s="984"/>
      <c r="GSZ191" s="984"/>
      <c r="GTA191" s="984"/>
      <c r="GTB191" s="984"/>
      <c r="GTC191" s="984"/>
      <c r="GTD191" s="984"/>
      <c r="GTE191" s="984"/>
      <c r="GTF191" s="984"/>
      <c r="GTG191" s="984"/>
      <c r="GTH191" s="984"/>
      <c r="GTI191" s="984"/>
      <c r="GTJ191" s="984"/>
      <c r="GTK191" s="984"/>
      <c r="GTL191" s="984"/>
      <c r="GTM191" s="984"/>
      <c r="GTN191" s="984"/>
      <c r="GTO191" s="984"/>
      <c r="GTP191" s="984"/>
      <c r="GTQ191" s="984"/>
      <c r="GTR191" s="984"/>
      <c r="GTS191" s="984"/>
      <c r="GTT191" s="984"/>
      <c r="GTU191" s="984"/>
      <c r="GTV191" s="984"/>
      <c r="GTW191" s="984"/>
      <c r="GTX191" s="984"/>
      <c r="GTY191" s="984"/>
      <c r="GTZ191" s="984"/>
      <c r="GUA191" s="984"/>
      <c r="GUB191" s="984"/>
      <c r="GUC191" s="984"/>
      <c r="GUD191" s="984"/>
      <c r="GUE191" s="984"/>
      <c r="GUF191" s="984"/>
      <c r="GUG191" s="984"/>
      <c r="GUH191" s="984"/>
      <c r="GUI191" s="984"/>
      <c r="GUJ191" s="984"/>
      <c r="GUK191" s="984"/>
      <c r="GUL191" s="984"/>
      <c r="GUM191" s="984"/>
      <c r="GUN191" s="984"/>
      <c r="GUO191" s="984"/>
      <c r="GUP191" s="984"/>
      <c r="GUQ191" s="984"/>
      <c r="GUR191" s="984"/>
      <c r="GUS191" s="984"/>
      <c r="GUT191" s="984"/>
      <c r="GUU191" s="984"/>
      <c r="GUV191" s="984"/>
      <c r="GUW191" s="984"/>
      <c r="GUX191" s="984"/>
      <c r="GUY191" s="984"/>
      <c r="GUZ191" s="984"/>
      <c r="GVA191" s="984"/>
      <c r="GVB191" s="984"/>
      <c r="GVC191" s="984"/>
      <c r="GVD191" s="984"/>
      <c r="GVE191" s="984"/>
      <c r="GVF191" s="984"/>
      <c r="GVG191" s="984"/>
      <c r="GVH191" s="984"/>
      <c r="GVI191" s="984"/>
      <c r="GVJ191" s="984"/>
      <c r="GVK191" s="984"/>
      <c r="GVL191" s="984"/>
      <c r="GVM191" s="984"/>
      <c r="GVN191" s="984"/>
      <c r="GVO191" s="984"/>
      <c r="GVP191" s="984"/>
      <c r="GVQ191" s="984"/>
      <c r="GVR191" s="984"/>
      <c r="GVS191" s="984"/>
      <c r="GVT191" s="984"/>
      <c r="GVU191" s="984"/>
      <c r="GVV191" s="984"/>
      <c r="GVW191" s="984"/>
      <c r="GVX191" s="984"/>
      <c r="GVY191" s="984"/>
      <c r="GVZ191" s="984"/>
      <c r="GWA191" s="984"/>
      <c r="GWB191" s="984"/>
      <c r="GWC191" s="984"/>
      <c r="GWD191" s="984"/>
      <c r="GWE191" s="984"/>
      <c r="GWF191" s="984"/>
      <c r="GWG191" s="984"/>
      <c r="GWH191" s="984"/>
      <c r="GWI191" s="984"/>
      <c r="GWJ191" s="984"/>
      <c r="GWK191" s="984"/>
      <c r="GWL191" s="984"/>
      <c r="GWM191" s="984"/>
      <c r="GWN191" s="984"/>
      <c r="GWO191" s="984"/>
      <c r="GWP191" s="984"/>
      <c r="GWQ191" s="984"/>
      <c r="GWR191" s="984"/>
      <c r="GWS191" s="984"/>
      <c r="GWT191" s="984"/>
      <c r="GWU191" s="984"/>
      <c r="GWV191" s="984"/>
      <c r="GWW191" s="984"/>
      <c r="GWX191" s="984"/>
      <c r="GWY191" s="984"/>
      <c r="GWZ191" s="984"/>
      <c r="GXA191" s="984"/>
      <c r="GXB191" s="984"/>
      <c r="GXC191" s="984"/>
      <c r="GXD191" s="984"/>
      <c r="GXE191" s="984"/>
      <c r="GXF191" s="984"/>
      <c r="GXG191" s="984"/>
      <c r="GXH191" s="984"/>
      <c r="GXI191" s="984"/>
      <c r="GXJ191" s="984"/>
      <c r="GXK191" s="984"/>
      <c r="GXL191" s="984"/>
      <c r="GXM191" s="984"/>
      <c r="GXN191" s="984"/>
      <c r="GXO191" s="984"/>
      <c r="GXP191" s="984"/>
      <c r="GXQ191" s="984"/>
      <c r="GXR191" s="984"/>
      <c r="GXS191" s="984"/>
      <c r="GXT191" s="984"/>
      <c r="GXU191" s="984"/>
      <c r="GXV191" s="984"/>
      <c r="GXW191" s="984"/>
      <c r="GXX191" s="984"/>
      <c r="GXY191" s="984"/>
      <c r="GXZ191" s="984"/>
      <c r="GYA191" s="984"/>
      <c r="GYB191" s="984"/>
      <c r="GYC191" s="984"/>
      <c r="GYD191" s="984"/>
      <c r="GYE191" s="984"/>
      <c r="GYF191" s="984"/>
      <c r="GYG191" s="984"/>
      <c r="GYH191" s="984"/>
      <c r="GYI191" s="984"/>
      <c r="GYJ191" s="984"/>
      <c r="GYK191" s="984"/>
      <c r="GYL191" s="984"/>
      <c r="GYM191" s="984"/>
      <c r="GYN191" s="984"/>
      <c r="GYO191" s="984"/>
      <c r="GYP191" s="984"/>
      <c r="GYQ191" s="984"/>
      <c r="GYR191" s="984"/>
      <c r="GYS191" s="984"/>
      <c r="GYT191" s="984"/>
      <c r="GYU191" s="984"/>
      <c r="GYV191" s="984"/>
      <c r="GYW191" s="984"/>
      <c r="GYX191" s="984"/>
      <c r="GYY191" s="984"/>
      <c r="GYZ191" s="984"/>
      <c r="GZA191" s="984"/>
      <c r="GZB191" s="984"/>
      <c r="GZC191" s="984"/>
      <c r="GZD191" s="984"/>
      <c r="GZE191" s="984"/>
      <c r="GZF191" s="984"/>
      <c r="GZG191" s="984"/>
      <c r="GZH191" s="984"/>
      <c r="GZI191" s="984"/>
      <c r="GZJ191" s="984"/>
      <c r="GZK191" s="984"/>
      <c r="GZL191" s="984"/>
      <c r="GZM191" s="984"/>
      <c r="GZN191" s="984"/>
      <c r="GZO191" s="984"/>
      <c r="GZP191" s="984"/>
      <c r="GZQ191" s="984"/>
      <c r="GZR191" s="984"/>
      <c r="GZS191" s="984"/>
      <c r="GZT191" s="984"/>
      <c r="GZU191" s="984"/>
      <c r="GZV191" s="984"/>
      <c r="GZW191" s="984"/>
      <c r="GZX191" s="984"/>
      <c r="GZY191" s="984"/>
      <c r="GZZ191" s="984"/>
      <c r="HAA191" s="984"/>
      <c r="HAB191" s="984"/>
      <c r="HAC191" s="984"/>
      <c r="HAD191" s="984"/>
      <c r="HAE191" s="984"/>
      <c r="HAF191" s="984"/>
      <c r="HAG191" s="984"/>
      <c r="HAH191" s="984"/>
      <c r="HAI191" s="984"/>
      <c r="HAJ191" s="984"/>
      <c r="HAK191" s="984"/>
      <c r="HAL191" s="984"/>
      <c r="HAM191" s="984"/>
      <c r="HAN191" s="984"/>
      <c r="HAO191" s="984"/>
      <c r="HAP191" s="984"/>
      <c r="HAQ191" s="984"/>
      <c r="HAR191" s="984"/>
      <c r="HAS191" s="984"/>
      <c r="HAT191" s="984"/>
      <c r="HAU191" s="984"/>
      <c r="HAV191" s="984"/>
      <c r="HAW191" s="984"/>
      <c r="HAX191" s="984"/>
      <c r="HAY191" s="984"/>
      <c r="HAZ191" s="984"/>
      <c r="HBA191" s="984"/>
      <c r="HBB191" s="984"/>
      <c r="HBC191" s="984"/>
      <c r="HBD191" s="984"/>
      <c r="HBE191" s="984"/>
      <c r="HBF191" s="984"/>
      <c r="HBG191" s="984"/>
      <c r="HBH191" s="984"/>
      <c r="HBI191" s="984"/>
      <c r="HBJ191" s="984"/>
      <c r="HBK191" s="984"/>
      <c r="HBL191" s="984"/>
      <c r="HBM191" s="984"/>
      <c r="HBN191" s="984"/>
      <c r="HBO191" s="984"/>
      <c r="HBP191" s="984"/>
      <c r="HBQ191" s="984"/>
      <c r="HBR191" s="984"/>
      <c r="HBS191" s="984"/>
      <c r="HBT191" s="984"/>
      <c r="HBU191" s="984"/>
      <c r="HBV191" s="984"/>
      <c r="HBW191" s="984"/>
      <c r="HBX191" s="984"/>
      <c r="HBY191" s="984"/>
      <c r="HBZ191" s="984"/>
      <c r="HCA191" s="984"/>
      <c r="HCB191" s="984"/>
      <c r="HCC191" s="984"/>
      <c r="HCD191" s="984"/>
      <c r="HCE191" s="984"/>
      <c r="HCF191" s="984"/>
      <c r="HCG191" s="984"/>
      <c r="HCH191" s="984"/>
      <c r="HCI191" s="984"/>
      <c r="HCJ191" s="984"/>
      <c r="HCK191" s="984"/>
      <c r="HCL191" s="984"/>
      <c r="HCM191" s="984"/>
      <c r="HCN191" s="984"/>
      <c r="HCO191" s="984"/>
      <c r="HCP191" s="984"/>
      <c r="HCQ191" s="984"/>
      <c r="HCR191" s="984"/>
      <c r="HCS191" s="984"/>
      <c r="HCT191" s="984"/>
      <c r="HCU191" s="984"/>
      <c r="HCV191" s="984"/>
      <c r="HCW191" s="984"/>
      <c r="HCX191" s="984"/>
      <c r="HCY191" s="984"/>
      <c r="HCZ191" s="984"/>
      <c r="HDA191" s="984"/>
      <c r="HDB191" s="984"/>
      <c r="HDC191" s="984"/>
      <c r="HDD191" s="984"/>
      <c r="HDE191" s="984"/>
      <c r="HDF191" s="984"/>
      <c r="HDG191" s="984"/>
      <c r="HDH191" s="984"/>
      <c r="HDI191" s="984"/>
      <c r="HDJ191" s="984"/>
      <c r="HDK191" s="984"/>
      <c r="HDL191" s="984"/>
      <c r="HDM191" s="984"/>
      <c r="HDN191" s="984"/>
      <c r="HDO191" s="984"/>
      <c r="HDP191" s="984"/>
      <c r="HDQ191" s="984"/>
      <c r="HDR191" s="984"/>
      <c r="HDS191" s="984"/>
      <c r="HDT191" s="984"/>
      <c r="HDU191" s="984"/>
      <c r="HDV191" s="984"/>
      <c r="HDW191" s="984"/>
      <c r="HDX191" s="984"/>
      <c r="HDY191" s="984"/>
      <c r="HDZ191" s="984"/>
      <c r="HEA191" s="984"/>
      <c r="HEB191" s="984"/>
      <c r="HEC191" s="984"/>
      <c r="HED191" s="984"/>
      <c r="HEE191" s="984"/>
      <c r="HEF191" s="984"/>
      <c r="HEG191" s="984"/>
      <c r="HEH191" s="984"/>
      <c r="HEI191" s="984"/>
      <c r="HEJ191" s="984"/>
      <c r="HEK191" s="984"/>
      <c r="HEL191" s="984"/>
      <c r="HEM191" s="984"/>
      <c r="HEN191" s="984"/>
      <c r="HEO191" s="984"/>
      <c r="HEP191" s="984"/>
      <c r="HEQ191" s="984"/>
      <c r="HER191" s="984"/>
      <c r="HES191" s="984"/>
      <c r="HET191" s="984"/>
      <c r="HEU191" s="984"/>
      <c r="HEV191" s="984"/>
      <c r="HEW191" s="984"/>
      <c r="HEX191" s="984"/>
      <c r="HEY191" s="984"/>
      <c r="HEZ191" s="984"/>
      <c r="HFA191" s="984"/>
      <c r="HFB191" s="984"/>
      <c r="HFC191" s="984"/>
      <c r="HFD191" s="984"/>
      <c r="HFE191" s="984"/>
      <c r="HFF191" s="984"/>
      <c r="HFG191" s="984"/>
      <c r="HFH191" s="984"/>
      <c r="HFI191" s="984"/>
      <c r="HFJ191" s="984"/>
      <c r="HFK191" s="984"/>
      <c r="HFL191" s="984"/>
      <c r="HFM191" s="984"/>
      <c r="HFN191" s="984"/>
      <c r="HFO191" s="984"/>
      <c r="HFP191" s="984"/>
      <c r="HFQ191" s="984"/>
      <c r="HFR191" s="984"/>
      <c r="HFS191" s="984"/>
      <c r="HFT191" s="984"/>
      <c r="HFU191" s="984"/>
      <c r="HFV191" s="984"/>
      <c r="HFW191" s="984"/>
      <c r="HFX191" s="984"/>
      <c r="HFY191" s="984"/>
      <c r="HFZ191" s="984"/>
      <c r="HGA191" s="984"/>
      <c r="HGB191" s="984"/>
      <c r="HGC191" s="984"/>
      <c r="HGD191" s="984"/>
      <c r="HGE191" s="984"/>
      <c r="HGF191" s="984"/>
      <c r="HGG191" s="984"/>
      <c r="HGH191" s="984"/>
      <c r="HGI191" s="984"/>
      <c r="HGJ191" s="984"/>
      <c r="HGK191" s="984"/>
      <c r="HGL191" s="984"/>
      <c r="HGM191" s="984"/>
      <c r="HGN191" s="984"/>
      <c r="HGO191" s="984"/>
      <c r="HGP191" s="984"/>
      <c r="HGQ191" s="984"/>
      <c r="HGR191" s="984"/>
      <c r="HGS191" s="984"/>
      <c r="HGT191" s="984"/>
      <c r="HGU191" s="984"/>
      <c r="HGV191" s="984"/>
      <c r="HGW191" s="984"/>
      <c r="HGX191" s="984"/>
      <c r="HGY191" s="984"/>
      <c r="HGZ191" s="984"/>
      <c r="HHA191" s="984"/>
      <c r="HHB191" s="984"/>
      <c r="HHC191" s="984"/>
      <c r="HHD191" s="984"/>
      <c r="HHE191" s="984"/>
      <c r="HHF191" s="984"/>
      <c r="HHG191" s="984"/>
      <c r="HHH191" s="984"/>
      <c r="HHI191" s="984"/>
      <c r="HHJ191" s="984"/>
      <c r="HHK191" s="984"/>
      <c r="HHL191" s="984"/>
      <c r="HHM191" s="984"/>
      <c r="HHN191" s="984"/>
      <c r="HHO191" s="984"/>
      <c r="HHP191" s="984"/>
      <c r="HHQ191" s="984"/>
      <c r="HHR191" s="984"/>
      <c r="HHS191" s="984"/>
      <c r="HHT191" s="984"/>
      <c r="HHU191" s="984"/>
      <c r="HHV191" s="984"/>
      <c r="HHW191" s="984"/>
      <c r="HHX191" s="984"/>
      <c r="HHY191" s="984"/>
      <c r="HHZ191" s="984"/>
      <c r="HIA191" s="984"/>
      <c r="HIB191" s="984"/>
      <c r="HIC191" s="984"/>
      <c r="HID191" s="984"/>
      <c r="HIE191" s="984"/>
      <c r="HIF191" s="984"/>
      <c r="HIG191" s="984"/>
      <c r="HIH191" s="984"/>
      <c r="HII191" s="984"/>
      <c r="HIJ191" s="984"/>
      <c r="HIK191" s="984"/>
      <c r="HIL191" s="984"/>
      <c r="HIM191" s="984"/>
      <c r="HIN191" s="984"/>
      <c r="HIO191" s="984"/>
      <c r="HIP191" s="984"/>
      <c r="HIQ191" s="984"/>
      <c r="HIR191" s="984"/>
      <c r="HIS191" s="984"/>
      <c r="HIT191" s="984"/>
      <c r="HIU191" s="984"/>
      <c r="HIV191" s="984"/>
      <c r="HIW191" s="984"/>
      <c r="HIX191" s="984"/>
      <c r="HIY191" s="984"/>
      <c r="HIZ191" s="984"/>
      <c r="HJA191" s="984"/>
      <c r="HJB191" s="984"/>
      <c r="HJC191" s="984"/>
      <c r="HJD191" s="984"/>
      <c r="HJE191" s="984"/>
      <c r="HJF191" s="984"/>
      <c r="HJG191" s="984"/>
      <c r="HJH191" s="984"/>
      <c r="HJI191" s="984"/>
      <c r="HJJ191" s="984"/>
      <c r="HJK191" s="984"/>
      <c r="HJL191" s="984"/>
      <c r="HJM191" s="984"/>
      <c r="HJN191" s="984"/>
      <c r="HJO191" s="984"/>
      <c r="HJP191" s="984"/>
      <c r="HJQ191" s="984"/>
      <c r="HJR191" s="984"/>
      <c r="HJS191" s="984"/>
      <c r="HJT191" s="984"/>
      <c r="HJU191" s="984"/>
      <c r="HJV191" s="984"/>
      <c r="HJW191" s="984"/>
      <c r="HJX191" s="984"/>
      <c r="HJY191" s="984"/>
      <c r="HJZ191" s="984"/>
      <c r="HKA191" s="984"/>
      <c r="HKB191" s="984"/>
      <c r="HKC191" s="984"/>
      <c r="HKD191" s="984"/>
      <c r="HKE191" s="984"/>
      <c r="HKF191" s="984"/>
      <c r="HKG191" s="984"/>
      <c r="HKH191" s="984"/>
      <c r="HKI191" s="984"/>
      <c r="HKJ191" s="984"/>
      <c r="HKK191" s="984"/>
      <c r="HKL191" s="984"/>
      <c r="HKM191" s="984"/>
      <c r="HKN191" s="984"/>
      <c r="HKO191" s="984"/>
      <c r="HKP191" s="984"/>
      <c r="HKQ191" s="984"/>
      <c r="HKR191" s="984"/>
      <c r="HKS191" s="984"/>
      <c r="HKT191" s="984"/>
      <c r="HKU191" s="984"/>
      <c r="HKV191" s="984"/>
      <c r="HKW191" s="984"/>
      <c r="HKX191" s="984"/>
      <c r="HKY191" s="984"/>
      <c r="HKZ191" s="984"/>
      <c r="HLA191" s="984"/>
      <c r="HLB191" s="984"/>
      <c r="HLC191" s="984"/>
      <c r="HLD191" s="984"/>
      <c r="HLE191" s="984"/>
      <c r="HLF191" s="984"/>
      <c r="HLG191" s="984"/>
      <c r="HLH191" s="984"/>
      <c r="HLI191" s="984"/>
      <c r="HLJ191" s="984"/>
      <c r="HLK191" s="984"/>
      <c r="HLL191" s="984"/>
      <c r="HLM191" s="984"/>
      <c r="HLN191" s="984"/>
      <c r="HLO191" s="984"/>
      <c r="HLP191" s="984"/>
      <c r="HLQ191" s="984"/>
      <c r="HLR191" s="984"/>
      <c r="HLS191" s="984"/>
      <c r="HLT191" s="984"/>
      <c r="HLU191" s="984"/>
      <c r="HLV191" s="984"/>
      <c r="HLW191" s="984"/>
      <c r="HLX191" s="984"/>
      <c r="HLY191" s="984"/>
      <c r="HLZ191" s="984"/>
      <c r="HMA191" s="984"/>
      <c r="HMB191" s="984"/>
      <c r="HMC191" s="984"/>
      <c r="HMD191" s="984"/>
      <c r="HME191" s="984"/>
      <c r="HMF191" s="984"/>
      <c r="HMG191" s="984"/>
      <c r="HMH191" s="984"/>
      <c r="HMI191" s="984"/>
      <c r="HMJ191" s="984"/>
      <c r="HMK191" s="984"/>
      <c r="HML191" s="984"/>
      <c r="HMM191" s="984"/>
      <c r="HMN191" s="984"/>
      <c r="HMO191" s="984"/>
      <c r="HMP191" s="984"/>
      <c r="HMQ191" s="984"/>
      <c r="HMR191" s="984"/>
      <c r="HMS191" s="984"/>
      <c r="HMT191" s="984"/>
      <c r="HMU191" s="984"/>
      <c r="HMV191" s="984"/>
      <c r="HMW191" s="984"/>
      <c r="HMX191" s="984"/>
      <c r="HMY191" s="984"/>
      <c r="HMZ191" s="984"/>
      <c r="HNA191" s="984"/>
      <c r="HNB191" s="984"/>
      <c r="HNC191" s="984"/>
      <c r="HND191" s="984"/>
      <c r="HNE191" s="984"/>
      <c r="HNF191" s="984"/>
      <c r="HNG191" s="984"/>
      <c r="HNH191" s="984"/>
      <c r="HNI191" s="984"/>
      <c r="HNJ191" s="984"/>
      <c r="HNK191" s="984"/>
      <c r="HNL191" s="984"/>
      <c r="HNM191" s="984"/>
      <c r="HNN191" s="984"/>
      <c r="HNO191" s="984"/>
      <c r="HNP191" s="984"/>
      <c r="HNQ191" s="984"/>
      <c r="HNR191" s="984"/>
      <c r="HNS191" s="984"/>
      <c r="HNT191" s="984"/>
      <c r="HNU191" s="984"/>
      <c r="HNV191" s="984"/>
      <c r="HNW191" s="984"/>
      <c r="HNX191" s="984"/>
      <c r="HNY191" s="984"/>
      <c r="HNZ191" s="984"/>
      <c r="HOA191" s="984"/>
      <c r="HOB191" s="984"/>
      <c r="HOC191" s="984"/>
      <c r="HOD191" s="984"/>
      <c r="HOE191" s="984"/>
      <c r="HOF191" s="984"/>
      <c r="HOG191" s="984"/>
      <c r="HOH191" s="984"/>
      <c r="HOI191" s="984"/>
      <c r="HOJ191" s="984"/>
      <c r="HOK191" s="984"/>
      <c r="HOL191" s="984"/>
      <c r="HOM191" s="984"/>
      <c r="HON191" s="984"/>
      <c r="HOO191" s="984"/>
      <c r="HOP191" s="984"/>
      <c r="HOQ191" s="984"/>
      <c r="HOR191" s="984"/>
      <c r="HOS191" s="984"/>
      <c r="HOT191" s="984"/>
      <c r="HOU191" s="984"/>
      <c r="HOV191" s="984"/>
      <c r="HOW191" s="984"/>
      <c r="HOX191" s="984"/>
      <c r="HOY191" s="984"/>
      <c r="HOZ191" s="984"/>
      <c r="HPA191" s="984"/>
      <c r="HPB191" s="984"/>
      <c r="HPC191" s="984"/>
      <c r="HPD191" s="984"/>
      <c r="HPE191" s="984"/>
      <c r="HPF191" s="984"/>
      <c r="HPG191" s="984"/>
      <c r="HPH191" s="984"/>
      <c r="HPI191" s="984"/>
      <c r="HPJ191" s="984"/>
      <c r="HPK191" s="984"/>
      <c r="HPL191" s="984"/>
      <c r="HPM191" s="984"/>
      <c r="HPN191" s="984"/>
      <c r="HPO191" s="984"/>
      <c r="HPP191" s="984"/>
      <c r="HPQ191" s="984"/>
      <c r="HPR191" s="984"/>
      <c r="HPS191" s="984"/>
      <c r="HPT191" s="984"/>
      <c r="HPU191" s="984"/>
      <c r="HPV191" s="984"/>
      <c r="HPW191" s="984"/>
      <c r="HPX191" s="984"/>
      <c r="HPY191" s="984"/>
      <c r="HPZ191" s="984"/>
      <c r="HQA191" s="984"/>
      <c r="HQB191" s="984"/>
      <c r="HQC191" s="984"/>
      <c r="HQD191" s="984"/>
      <c r="HQE191" s="984"/>
      <c r="HQF191" s="984"/>
      <c r="HQG191" s="984"/>
      <c r="HQH191" s="984"/>
      <c r="HQI191" s="984"/>
      <c r="HQJ191" s="984"/>
      <c r="HQK191" s="984"/>
      <c r="HQL191" s="984"/>
      <c r="HQM191" s="984"/>
      <c r="HQN191" s="984"/>
      <c r="HQO191" s="984"/>
      <c r="HQP191" s="984"/>
      <c r="HQQ191" s="984"/>
      <c r="HQR191" s="984"/>
      <c r="HQS191" s="984"/>
      <c r="HQT191" s="984"/>
      <c r="HQU191" s="984"/>
      <c r="HQV191" s="984"/>
      <c r="HQW191" s="984"/>
      <c r="HQX191" s="984"/>
      <c r="HQY191" s="984"/>
      <c r="HQZ191" s="984"/>
      <c r="HRA191" s="984"/>
      <c r="HRB191" s="984"/>
      <c r="HRC191" s="984"/>
      <c r="HRD191" s="984"/>
      <c r="HRE191" s="984"/>
      <c r="HRF191" s="984"/>
      <c r="HRG191" s="984"/>
      <c r="HRH191" s="984"/>
      <c r="HRI191" s="984"/>
      <c r="HRJ191" s="984"/>
      <c r="HRK191" s="984"/>
      <c r="HRL191" s="984"/>
      <c r="HRM191" s="984"/>
      <c r="HRN191" s="984"/>
      <c r="HRO191" s="984"/>
      <c r="HRP191" s="984"/>
      <c r="HRQ191" s="984"/>
      <c r="HRR191" s="984"/>
      <c r="HRS191" s="984"/>
      <c r="HRT191" s="984"/>
      <c r="HRU191" s="984"/>
      <c r="HRV191" s="984"/>
      <c r="HRW191" s="984"/>
      <c r="HRX191" s="984"/>
      <c r="HRY191" s="984"/>
      <c r="HRZ191" s="984"/>
      <c r="HSA191" s="984"/>
      <c r="HSB191" s="984"/>
      <c r="HSC191" s="984"/>
      <c r="HSD191" s="984"/>
      <c r="HSE191" s="984"/>
      <c r="HSF191" s="984"/>
      <c r="HSG191" s="984"/>
      <c r="HSH191" s="984"/>
      <c r="HSI191" s="984"/>
      <c r="HSJ191" s="984"/>
      <c r="HSK191" s="984"/>
      <c r="HSL191" s="984"/>
      <c r="HSM191" s="984"/>
      <c r="HSN191" s="984"/>
      <c r="HSO191" s="984"/>
      <c r="HSP191" s="984"/>
      <c r="HSQ191" s="984"/>
      <c r="HSR191" s="984"/>
      <c r="HSS191" s="984"/>
      <c r="HST191" s="984"/>
      <c r="HSU191" s="984"/>
      <c r="HSV191" s="984"/>
      <c r="HSW191" s="984"/>
      <c r="HSX191" s="984"/>
      <c r="HSY191" s="984"/>
      <c r="HSZ191" s="984"/>
      <c r="HTA191" s="984"/>
      <c r="HTB191" s="984"/>
      <c r="HTC191" s="984"/>
      <c r="HTD191" s="984"/>
      <c r="HTE191" s="984"/>
      <c r="HTF191" s="984"/>
      <c r="HTG191" s="984"/>
      <c r="HTH191" s="984"/>
      <c r="HTI191" s="984"/>
      <c r="HTJ191" s="984"/>
      <c r="HTK191" s="984"/>
      <c r="HTL191" s="984"/>
      <c r="HTM191" s="984"/>
      <c r="HTN191" s="984"/>
      <c r="HTO191" s="984"/>
      <c r="HTP191" s="984"/>
      <c r="HTQ191" s="984"/>
      <c r="HTR191" s="984"/>
      <c r="HTS191" s="984"/>
      <c r="HTT191" s="984"/>
      <c r="HTU191" s="984"/>
      <c r="HTV191" s="984"/>
      <c r="HTW191" s="984"/>
      <c r="HTX191" s="984"/>
      <c r="HTY191" s="984"/>
      <c r="HTZ191" s="984"/>
      <c r="HUA191" s="984"/>
      <c r="HUB191" s="984"/>
      <c r="HUC191" s="984"/>
      <c r="HUD191" s="984"/>
      <c r="HUE191" s="984"/>
      <c r="HUF191" s="984"/>
      <c r="HUG191" s="984"/>
      <c r="HUH191" s="984"/>
      <c r="HUI191" s="984"/>
      <c r="HUJ191" s="984"/>
      <c r="HUK191" s="984"/>
      <c r="HUL191" s="984"/>
      <c r="HUM191" s="984"/>
      <c r="HUN191" s="984"/>
      <c r="HUO191" s="984"/>
      <c r="HUP191" s="984"/>
      <c r="HUQ191" s="984"/>
      <c r="HUR191" s="984"/>
      <c r="HUS191" s="984"/>
      <c r="HUT191" s="984"/>
      <c r="HUU191" s="984"/>
      <c r="HUV191" s="984"/>
      <c r="HUW191" s="984"/>
      <c r="HUX191" s="984"/>
      <c r="HUY191" s="984"/>
      <c r="HUZ191" s="984"/>
      <c r="HVA191" s="984"/>
      <c r="HVB191" s="984"/>
      <c r="HVC191" s="984"/>
      <c r="HVD191" s="984"/>
      <c r="HVE191" s="984"/>
      <c r="HVF191" s="984"/>
      <c r="HVG191" s="984"/>
      <c r="HVH191" s="984"/>
      <c r="HVI191" s="984"/>
      <c r="HVJ191" s="984"/>
      <c r="HVK191" s="984"/>
      <c r="HVL191" s="984"/>
      <c r="HVM191" s="984"/>
      <c r="HVN191" s="984"/>
      <c r="HVO191" s="984"/>
      <c r="HVP191" s="984"/>
      <c r="HVQ191" s="984"/>
      <c r="HVR191" s="984"/>
      <c r="HVS191" s="984"/>
      <c r="HVT191" s="984"/>
      <c r="HVU191" s="984"/>
      <c r="HVV191" s="984"/>
      <c r="HVW191" s="984"/>
      <c r="HVX191" s="984"/>
      <c r="HVY191" s="984"/>
      <c r="HVZ191" s="984"/>
      <c r="HWA191" s="984"/>
      <c r="HWB191" s="984"/>
      <c r="HWC191" s="984"/>
      <c r="HWD191" s="984"/>
      <c r="HWE191" s="984"/>
      <c r="HWF191" s="984"/>
      <c r="HWG191" s="984"/>
      <c r="HWH191" s="984"/>
      <c r="HWI191" s="984"/>
      <c r="HWJ191" s="984"/>
      <c r="HWK191" s="984"/>
      <c r="HWL191" s="984"/>
      <c r="HWM191" s="984"/>
      <c r="HWN191" s="984"/>
      <c r="HWO191" s="984"/>
      <c r="HWP191" s="984"/>
      <c r="HWQ191" s="984"/>
      <c r="HWR191" s="984"/>
      <c r="HWS191" s="984"/>
      <c r="HWT191" s="984"/>
      <c r="HWU191" s="984"/>
      <c r="HWV191" s="984"/>
      <c r="HWW191" s="984"/>
      <c r="HWX191" s="984"/>
      <c r="HWY191" s="984"/>
      <c r="HWZ191" s="984"/>
      <c r="HXA191" s="984"/>
      <c r="HXB191" s="984"/>
      <c r="HXC191" s="984"/>
      <c r="HXD191" s="984"/>
      <c r="HXE191" s="984"/>
      <c r="HXF191" s="984"/>
      <c r="HXG191" s="984"/>
      <c r="HXH191" s="984"/>
      <c r="HXI191" s="984"/>
      <c r="HXJ191" s="984"/>
      <c r="HXK191" s="984"/>
      <c r="HXL191" s="984"/>
      <c r="HXM191" s="984"/>
      <c r="HXN191" s="984"/>
      <c r="HXO191" s="984"/>
      <c r="HXP191" s="984"/>
      <c r="HXQ191" s="984"/>
      <c r="HXR191" s="984"/>
      <c r="HXS191" s="984"/>
      <c r="HXT191" s="984"/>
      <c r="HXU191" s="984"/>
      <c r="HXV191" s="984"/>
      <c r="HXW191" s="984"/>
      <c r="HXX191" s="984"/>
      <c r="HXY191" s="984"/>
      <c r="HXZ191" s="984"/>
      <c r="HYA191" s="984"/>
      <c r="HYB191" s="984"/>
      <c r="HYC191" s="984"/>
      <c r="HYD191" s="984"/>
      <c r="HYE191" s="984"/>
      <c r="HYF191" s="984"/>
      <c r="HYG191" s="984"/>
      <c r="HYH191" s="984"/>
      <c r="HYI191" s="984"/>
      <c r="HYJ191" s="984"/>
      <c r="HYK191" s="984"/>
      <c r="HYL191" s="984"/>
      <c r="HYM191" s="984"/>
      <c r="HYN191" s="984"/>
      <c r="HYO191" s="984"/>
      <c r="HYP191" s="984"/>
      <c r="HYQ191" s="984"/>
      <c r="HYR191" s="984"/>
      <c r="HYS191" s="984"/>
      <c r="HYT191" s="984"/>
      <c r="HYU191" s="984"/>
      <c r="HYV191" s="984"/>
      <c r="HYW191" s="984"/>
      <c r="HYX191" s="984"/>
      <c r="HYY191" s="984"/>
      <c r="HYZ191" s="984"/>
      <c r="HZA191" s="984"/>
      <c r="HZB191" s="984"/>
      <c r="HZC191" s="984"/>
      <c r="HZD191" s="984"/>
      <c r="HZE191" s="984"/>
      <c r="HZF191" s="984"/>
      <c r="HZG191" s="984"/>
      <c r="HZH191" s="984"/>
      <c r="HZI191" s="984"/>
      <c r="HZJ191" s="984"/>
      <c r="HZK191" s="984"/>
      <c r="HZL191" s="984"/>
      <c r="HZM191" s="984"/>
      <c r="HZN191" s="984"/>
      <c r="HZO191" s="984"/>
      <c r="HZP191" s="984"/>
      <c r="HZQ191" s="984"/>
      <c r="HZR191" s="984"/>
      <c r="HZS191" s="984"/>
      <c r="HZT191" s="984"/>
      <c r="HZU191" s="984"/>
      <c r="HZV191" s="984"/>
      <c r="HZW191" s="984"/>
      <c r="HZX191" s="984"/>
      <c r="HZY191" s="984"/>
      <c r="HZZ191" s="984"/>
      <c r="IAA191" s="984"/>
      <c r="IAB191" s="984"/>
      <c r="IAC191" s="984"/>
      <c r="IAD191" s="984"/>
      <c r="IAE191" s="984"/>
      <c r="IAF191" s="984"/>
      <c r="IAG191" s="984"/>
      <c r="IAH191" s="984"/>
      <c r="IAI191" s="984"/>
      <c r="IAJ191" s="984"/>
      <c r="IAK191" s="984"/>
      <c r="IAL191" s="984"/>
      <c r="IAM191" s="984"/>
      <c r="IAN191" s="984"/>
      <c r="IAO191" s="984"/>
      <c r="IAP191" s="984"/>
      <c r="IAQ191" s="984"/>
      <c r="IAR191" s="984"/>
      <c r="IAS191" s="984"/>
      <c r="IAT191" s="984"/>
      <c r="IAU191" s="984"/>
      <c r="IAV191" s="984"/>
      <c r="IAW191" s="984"/>
      <c r="IAX191" s="984"/>
      <c r="IAY191" s="984"/>
      <c r="IAZ191" s="984"/>
      <c r="IBA191" s="984"/>
      <c r="IBB191" s="984"/>
      <c r="IBC191" s="984"/>
      <c r="IBD191" s="984"/>
      <c r="IBE191" s="984"/>
      <c r="IBF191" s="984"/>
      <c r="IBG191" s="984"/>
      <c r="IBH191" s="984"/>
      <c r="IBI191" s="984"/>
      <c r="IBJ191" s="984"/>
      <c r="IBK191" s="984"/>
      <c r="IBL191" s="984"/>
      <c r="IBM191" s="984"/>
      <c r="IBN191" s="984"/>
      <c r="IBO191" s="984"/>
      <c r="IBP191" s="984"/>
      <c r="IBQ191" s="984"/>
      <c r="IBR191" s="984"/>
      <c r="IBS191" s="984"/>
      <c r="IBT191" s="984"/>
      <c r="IBU191" s="984"/>
      <c r="IBV191" s="984"/>
      <c r="IBW191" s="984"/>
      <c r="IBX191" s="984"/>
      <c r="IBY191" s="984"/>
      <c r="IBZ191" s="984"/>
      <c r="ICA191" s="984"/>
      <c r="ICB191" s="984"/>
      <c r="ICC191" s="984"/>
      <c r="ICD191" s="984"/>
      <c r="ICE191" s="984"/>
      <c r="ICF191" s="984"/>
      <c r="ICG191" s="984"/>
      <c r="ICH191" s="984"/>
      <c r="ICI191" s="984"/>
      <c r="ICJ191" s="984"/>
      <c r="ICK191" s="984"/>
      <c r="ICL191" s="984"/>
      <c r="ICM191" s="984"/>
      <c r="ICN191" s="984"/>
      <c r="ICO191" s="984"/>
      <c r="ICP191" s="984"/>
      <c r="ICQ191" s="984"/>
      <c r="ICR191" s="984"/>
      <c r="ICS191" s="984"/>
      <c r="ICT191" s="984"/>
      <c r="ICU191" s="984"/>
      <c r="ICV191" s="984"/>
      <c r="ICW191" s="984"/>
      <c r="ICX191" s="984"/>
      <c r="ICY191" s="984"/>
      <c r="ICZ191" s="984"/>
      <c r="IDA191" s="984"/>
      <c r="IDB191" s="984"/>
      <c r="IDC191" s="984"/>
      <c r="IDD191" s="984"/>
      <c r="IDE191" s="984"/>
      <c r="IDF191" s="984"/>
      <c r="IDG191" s="984"/>
      <c r="IDH191" s="984"/>
      <c r="IDI191" s="984"/>
      <c r="IDJ191" s="984"/>
      <c r="IDK191" s="984"/>
      <c r="IDL191" s="984"/>
      <c r="IDM191" s="984"/>
      <c r="IDN191" s="984"/>
      <c r="IDO191" s="984"/>
      <c r="IDP191" s="984"/>
      <c r="IDQ191" s="984"/>
      <c r="IDR191" s="984"/>
      <c r="IDS191" s="984"/>
      <c r="IDT191" s="984"/>
      <c r="IDU191" s="984"/>
      <c r="IDV191" s="984"/>
      <c r="IDW191" s="984"/>
      <c r="IDX191" s="984"/>
      <c r="IDY191" s="984"/>
      <c r="IDZ191" s="984"/>
      <c r="IEA191" s="984"/>
      <c r="IEB191" s="984"/>
      <c r="IEC191" s="984"/>
      <c r="IED191" s="984"/>
      <c r="IEE191" s="984"/>
      <c r="IEF191" s="984"/>
      <c r="IEG191" s="984"/>
      <c r="IEH191" s="984"/>
      <c r="IEI191" s="984"/>
      <c r="IEJ191" s="984"/>
      <c r="IEK191" s="984"/>
      <c r="IEL191" s="984"/>
      <c r="IEM191" s="984"/>
      <c r="IEN191" s="984"/>
      <c r="IEO191" s="984"/>
      <c r="IEP191" s="984"/>
      <c r="IEQ191" s="984"/>
      <c r="IER191" s="984"/>
      <c r="IES191" s="984"/>
      <c r="IET191" s="984"/>
      <c r="IEU191" s="984"/>
      <c r="IEV191" s="984"/>
      <c r="IEW191" s="984"/>
      <c r="IEX191" s="984"/>
      <c r="IEY191" s="984"/>
      <c r="IEZ191" s="984"/>
      <c r="IFA191" s="984"/>
      <c r="IFB191" s="984"/>
      <c r="IFC191" s="984"/>
      <c r="IFD191" s="984"/>
      <c r="IFE191" s="984"/>
      <c r="IFF191" s="984"/>
      <c r="IFG191" s="984"/>
      <c r="IFH191" s="984"/>
      <c r="IFI191" s="984"/>
      <c r="IFJ191" s="984"/>
      <c r="IFK191" s="984"/>
      <c r="IFL191" s="984"/>
      <c r="IFM191" s="984"/>
      <c r="IFN191" s="984"/>
      <c r="IFO191" s="984"/>
      <c r="IFP191" s="984"/>
      <c r="IFQ191" s="984"/>
      <c r="IFR191" s="984"/>
      <c r="IFS191" s="984"/>
      <c r="IFT191" s="984"/>
      <c r="IFU191" s="984"/>
      <c r="IFV191" s="984"/>
      <c r="IFW191" s="984"/>
      <c r="IFX191" s="984"/>
      <c r="IFY191" s="984"/>
      <c r="IFZ191" s="984"/>
      <c r="IGA191" s="984"/>
      <c r="IGB191" s="984"/>
      <c r="IGC191" s="984"/>
      <c r="IGD191" s="984"/>
      <c r="IGE191" s="984"/>
      <c r="IGF191" s="984"/>
      <c r="IGG191" s="984"/>
      <c r="IGH191" s="984"/>
      <c r="IGI191" s="984"/>
      <c r="IGJ191" s="984"/>
      <c r="IGK191" s="984"/>
      <c r="IGL191" s="984"/>
      <c r="IGM191" s="984"/>
      <c r="IGN191" s="984"/>
      <c r="IGO191" s="984"/>
      <c r="IGP191" s="984"/>
      <c r="IGQ191" s="984"/>
      <c r="IGR191" s="984"/>
      <c r="IGS191" s="984"/>
      <c r="IGT191" s="984"/>
      <c r="IGU191" s="984"/>
      <c r="IGV191" s="984"/>
      <c r="IGW191" s="984"/>
      <c r="IGX191" s="984"/>
      <c r="IGY191" s="984"/>
      <c r="IGZ191" s="984"/>
      <c r="IHA191" s="984"/>
      <c r="IHB191" s="984"/>
      <c r="IHC191" s="984"/>
      <c r="IHD191" s="984"/>
      <c r="IHE191" s="984"/>
      <c r="IHF191" s="984"/>
      <c r="IHG191" s="984"/>
      <c r="IHH191" s="984"/>
      <c r="IHI191" s="984"/>
      <c r="IHJ191" s="984"/>
      <c r="IHK191" s="984"/>
      <c r="IHL191" s="984"/>
      <c r="IHM191" s="984"/>
      <c r="IHN191" s="984"/>
      <c r="IHO191" s="984"/>
      <c r="IHP191" s="984"/>
      <c r="IHQ191" s="984"/>
      <c r="IHR191" s="984"/>
      <c r="IHS191" s="984"/>
      <c r="IHT191" s="984"/>
      <c r="IHU191" s="984"/>
      <c r="IHV191" s="984"/>
      <c r="IHW191" s="984"/>
      <c r="IHX191" s="984"/>
      <c r="IHY191" s="984"/>
      <c r="IHZ191" s="984"/>
      <c r="IIA191" s="984"/>
      <c r="IIB191" s="984"/>
      <c r="IIC191" s="984"/>
      <c r="IID191" s="984"/>
      <c r="IIE191" s="984"/>
      <c r="IIF191" s="984"/>
      <c r="IIG191" s="984"/>
      <c r="IIH191" s="984"/>
      <c r="III191" s="984"/>
      <c r="IIJ191" s="984"/>
      <c r="IIK191" s="984"/>
      <c r="IIL191" s="984"/>
      <c r="IIM191" s="984"/>
      <c r="IIN191" s="984"/>
      <c r="IIO191" s="984"/>
      <c r="IIP191" s="984"/>
      <c r="IIQ191" s="984"/>
      <c r="IIR191" s="984"/>
      <c r="IIS191" s="984"/>
      <c r="IIT191" s="984"/>
      <c r="IIU191" s="984"/>
      <c r="IIV191" s="984"/>
      <c r="IIW191" s="984"/>
      <c r="IIX191" s="984"/>
      <c r="IIY191" s="984"/>
      <c r="IIZ191" s="984"/>
      <c r="IJA191" s="984"/>
      <c r="IJB191" s="984"/>
      <c r="IJC191" s="984"/>
      <c r="IJD191" s="984"/>
      <c r="IJE191" s="984"/>
      <c r="IJF191" s="984"/>
      <c r="IJG191" s="984"/>
      <c r="IJH191" s="984"/>
      <c r="IJI191" s="984"/>
      <c r="IJJ191" s="984"/>
      <c r="IJK191" s="984"/>
      <c r="IJL191" s="984"/>
      <c r="IJM191" s="984"/>
      <c r="IJN191" s="984"/>
      <c r="IJO191" s="984"/>
      <c r="IJP191" s="984"/>
      <c r="IJQ191" s="984"/>
      <c r="IJR191" s="984"/>
      <c r="IJS191" s="984"/>
      <c r="IJT191" s="984"/>
      <c r="IJU191" s="984"/>
      <c r="IJV191" s="984"/>
      <c r="IJW191" s="984"/>
      <c r="IJX191" s="984"/>
      <c r="IJY191" s="984"/>
      <c r="IJZ191" s="984"/>
      <c r="IKA191" s="984"/>
      <c r="IKB191" s="984"/>
      <c r="IKC191" s="984"/>
      <c r="IKD191" s="984"/>
      <c r="IKE191" s="984"/>
      <c r="IKF191" s="984"/>
      <c r="IKG191" s="984"/>
      <c r="IKH191" s="984"/>
      <c r="IKI191" s="984"/>
      <c r="IKJ191" s="984"/>
      <c r="IKK191" s="984"/>
      <c r="IKL191" s="984"/>
      <c r="IKM191" s="984"/>
      <c r="IKN191" s="984"/>
      <c r="IKO191" s="984"/>
      <c r="IKP191" s="984"/>
      <c r="IKQ191" s="984"/>
      <c r="IKR191" s="984"/>
      <c r="IKS191" s="984"/>
      <c r="IKT191" s="984"/>
      <c r="IKU191" s="984"/>
      <c r="IKV191" s="984"/>
      <c r="IKW191" s="984"/>
      <c r="IKX191" s="984"/>
      <c r="IKY191" s="984"/>
      <c r="IKZ191" s="984"/>
      <c r="ILA191" s="984"/>
      <c r="ILB191" s="984"/>
      <c r="ILC191" s="984"/>
      <c r="ILD191" s="984"/>
      <c r="ILE191" s="984"/>
      <c r="ILF191" s="984"/>
      <c r="ILG191" s="984"/>
      <c r="ILH191" s="984"/>
      <c r="ILI191" s="984"/>
      <c r="ILJ191" s="984"/>
      <c r="ILK191" s="984"/>
      <c r="ILL191" s="984"/>
      <c r="ILM191" s="984"/>
      <c r="ILN191" s="984"/>
      <c r="ILO191" s="984"/>
      <c r="ILP191" s="984"/>
      <c r="ILQ191" s="984"/>
      <c r="ILR191" s="984"/>
      <c r="ILS191" s="984"/>
      <c r="ILT191" s="984"/>
      <c r="ILU191" s="984"/>
      <c r="ILV191" s="984"/>
      <c r="ILW191" s="984"/>
      <c r="ILX191" s="984"/>
      <c r="ILY191" s="984"/>
      <c r="ILZ191" s="984"/>
      <c r="IMA191" s="984"/>
      <c r="IMB191" s="984"/>
      <c r="IMC191" s="984"/>
      <c r="IMD191" s="984"/>
      <c r="IME191" s="984"/>
      <c r="IMF191" s="984"/>
      <c r="IMG191" s="984"/>
      <c r="IMH191" s="984"/>
      <c r="IMI191" s="984"/>
      <c r="IMJ191" s="984"/>
      <c r="IMK191" s="984"/>
      <c r="IML191" s="984"/>
      <c r="IMM191" s="984"/>
      <c r="IMN191" s="984"/>
      <c r="IMO191" s="984"/>
      <c r="IMP191" s="984"/>
      <c r="IMQ191" s="984"/>
      <c r="IMR191" s="984"/>
      <c r="IMS191" s="984"/>
      <c r="IMT191" s="984"/>
      <c r="IMU191" s="984"/>
      <c r="IMV191" s="984"/>
      <c r="IMW191" s="984"/>
      <c r="IMX191" s="984"/>
      <c r="IMY191" s="984"/>
      <c r="IMZ191" s="984"/>
      <c r="INA191" s="984"/>
      <c r="INB191" s="984"/>
      <c r="INC191" s="984"/>
      <c r="IND191" s="984"/>
      <c r="INE191" s="984"/>
      <c r="INF191" s="984"/>
      <c r="ING191" s="984"/>
      <c r="INH191" s="984"/>
      <c r="INI191" s="984"/>
      <c r="INJ191" s="984"/>
      <c r="INK191" s="984"/>
      <c r="INL191" s="984"/>
      <c r="INM191" s="984"/>
      <c r="INN191" s="984"/>
      <c r="INO191" s="984"/>
      <c r="INP191" s="984"/>
      <c r="INQ191" s="984"/>
      <c r="INR191" s="984"/>
      <c r="INS191" s="984"/>
      <c r="INT191" s="984"/>
      <c r="INU191" s="984"/>
      <c r="INV191" s="984"/>
      <c r="INW191" s="984"/>
      <c r="INX191" s="984"/>
      <c r="INY191" s="984"/>
      <c r="INZ191" s="984"/>
      <c r="IOA191" s="984"/>
      <c r="IOB191" s="984"/>
      <c r="IOC191" s="984"/>
      <c r="IOD191" s="984"/>
      <c r="IOE191" s="984"/>
      <c r="IOF191" s="984"/>
      <c r="IOG191" s="984"/>
      <c r="IOH191" s="984"/>
      <c r="IOI191" s="984"/>
      <c r="IOJ191" s="984"/>
      <c r="IOK191" s="984"/>
      <c r="IOL191" s="984"/>
      <c r="IOM191" s="984"/>
      <c r="ION191" s="984"/>
      <c r="IOO191" s="984"/>
      <c r="IOP191" s="984"/>
      <c r="IOQ191" s="984"/>
      <c r="IOR191" s="984"/>
      <c r="IOS191" s="984"/>
      <c r="IOT191" s="984"/>
      <c r="IOU191" s="984"/>
      <c r="IOV191" s="984"/>
      <c r="IOW191" s="984"/>
      <c r="IOX191" s="984"/>
      <c r="IOY191" s="984"/>
      <c r="IOZ191" s="984"/>
      <c r="IPA191" s="984"/>
      <c r="IPB191" s="984"/>
      <c r="IPC191" s="984"/>
      <c r="IPD191" s="984"/>
      <c r="IPE191" s="984"/>
      <c r="IPF191" s="984"/>
      <c r="IPG191" s="984"/>
      <c r="IPH191" s="984"/>
      <c r="IPI191" s="984"/>
      <c r="IPJ191" s="984"/>
      <c r="IPK191" s="984"/>
      <c r="IPL191" s="984"/>
      <c r="IPM191" s="984"/>
      <c r="IPN191" s="984"/>
      <c r="IPO191" s="984"/>
      <c r="IPP191" s="984"/>
      <c r="IPQ191" s="984"/>
      <c r="IPR191" s="984"/>
      <c r="IPS191" s="984"/>
      <c r="IPT191" s="984"/>
      <c r="IPU191" s="984"/>
      <c r="IPV191" s="984"/>
      <c r="IPW191" s="984"/>
      <c r="IPX191" s="984"/>
      <c r="IPY191" s="984"/>
      <c r="IPZ191" s="984"/>
      <c r="IQA191" s="984"/>
      <c r="IQB191" s="984"/>
      <c r="IQC191" s="984"/>
      <c r="IQD191" s="984"/>
      <c r="IQE191" s="984"/>
      <c r="IQF191" s="984"/>
      <c r="IQG191" s="984"/>
      <c r="IQH191" s="984"/>
      <c r="IQI191" s="984"/>
      <c r="IQJ191" s="984"/>
      <c r="IQK191" s="984"/>
      <c r="IQL191" s="984"/>
      <c r="IQM191" s="984"/>
      <c r="IQN191" s="984"/>
      <c r="IQO191" s="984"/>
      <c r="IQP191" s="984"/>
      <c r="IQQ191" s="984"/>
      <c r="IQR191" s="984"/>
      <c r="IQS191" s="984"/>
      <c r="IQT191" s="984"/>
      <c r="IQU191" s="984"/>
      <c r="IQV191" s="984"/>
      <c r="IQW191" s="984"/>
      <c r="IQX191" s="984"/>
      <c r="IQY191" s="984"/>
      <c r="IQZ191" s="984"/>
      <c r="IRA191" s="984"/>
      <c r="IRB191" s="984"/>
      <c r="IRC191" s="984"/>
      <c r="IRD191" s="984"/>
      <c r="IRE191" s="984"/>
      <c r="IRF191" s="984"/>
      <c r="IRG191" s="984"/>
      <c r="IRH191" s="984"/>
      <c r="IRI191" s="984"/>
      <c r="IRJ191" s="984"/>
      <c r="IRK191" s="984"/>
      <c r="IRL191" s="984"/>
      <c r="IRM191" s="984"/>
      <c r="IRN191" s="984"/>
      <c r="IRO191" s="984"/>
      <c r="IRP191" s="984"/>
      <c r="IRQ191" s="984"/>
      <c r="IRR191" s="984"/>
      <c r="IRS191" s="984"/>
      <c r="IRT191" s="984"/>
      <c r="IRU191" s="984"/>
      <c r="IRV191" s="984"/>
      <c r="IRW191" s="984"/>
      <c r="IRX191" s="984"/>
      <c r="IRY191" s="984"/>
      <c r="IRZ191" s="984"/>
      <c r="ISA191" s="984"/>
      <c r="ISB191" s="984"/>
      <c r="ISC191" s="984"/>
      <c r="ISD191" s="984"/>
      <c r="ISE191" s="984"/>
      <c r="ISF191" s="984"/>
      <c r="ISG191" s="984"/>
      <c r="ISH191" s="984"/>
      <c r="ISI191" s="984"/>
      <c r="ISJ191" s="984"/>
      <c r="ISK191" s="984"/>
      <c r="ISL191" s="984"/>
      <c r="ISM191" s="984"/>
      <c r="ISN191" s="984"/>
      <c r="ISO191" s="984"/>
      <c r="ISP191" s="984"/>
      <c r="ISQ191" s="984"/>
      <c r="ISR191" s="984"/>
      <c r="ISS191" s="984"/>
      <c r="IST191" s="984"/>
      <c r="ISU191" s="984"/>
      <c r="ISV191" s="984"/>
      <c r="ISW191" s="984"/>
      <c r="ISX191" s="984"/>
      <c r="ISY191" s="984"/>
      <c r="ISZ191" s="984"/>
      <c r="ITA191" s="984"/>
      <c r="ITB191" s="984"/>
      <c r="ITC191" s="984"/>
      <c r="ITD191" s="984"/>
      <c r="ITE191" s="984"/>
      <c r="ITF191" s="984"/>
      <c r="ITG191" s="984"/>
      <c r="ITH191" s="984"/>
      <c r="ITI191" s="984"/>
      <c r="ITJ191" s="984"/>
      <c r="ITK191" s="984"/>
      <c r="ITL191" s="984"/>
      <c r="ITM191" s="984"/>
      <c r="ITN191" s="984"/>
      <c r="ITO191" s="984"/>
      <c r="ITP191" s="984"/>
      <c r="ITQ191" s="984"/>
      <c r="ITR191" s="984"/>
      <c r="ITS191" s="984"/>
      <c r="ITT191" s="984"/>
      <c r="ITU191" s="984"/>
      <c r="ITV191" s="984"/>
      <c r="ITW191" s="984"/>
      <c r="ITX191" s="984"/>
      <c r="ITY191" s="984"/>
      <c r="ITZ191" s="984"/>
      <c r="IUA191" s="984"/>
      <c r="IUB191" s="984"/>
      <c r="IUC191" s="984"/>
      <c r="IUD191" s="984"/>
      <c r="IUE191" s="984"/>
      <c r="IUF191" s="984"/>
      <c r="IUG191" s="984"/>
      <c r="IUH191" s="984"/>
      <c r="IUI191" s="984"/>
      <c r="IUJ191" s="984"/>
      <c r="IUK191" s="984"/>
      <c r="IUL191" s="984"/>
      <c r="IUM191" s="984"/>
      <c r="IUN191" s="984"/>
      <c r="IUO191" s="984"/>
      <c r="IUP191" s="984"/>
      <c r="IUQ191" s="984"/>
      <c r="IUR191" s="984"/>
      <c r="IUS191" s="984"/>
      <c r="IUT191" s="984"/>
      <c r="IUU191" s="984"/>
      <c r="IUV191" s="984"/>
      <c r="IUW191" s="984"/>
      <c r="IUX191" s="984"/>
      <c r="IUY191" s="984"/>
      <c r="IUZ191" s="984"/>
      <c r="IVA191" s="984"/>
      <c r="IVB191" s="984"/>
      <c r="IVC191" s="984"/>
      <c r="IVD191" s="984"/>
      <c r="IVE191" s="984"/>
      <c r="IVF191" s="984"/>
      <c r="IVG191" s="984"/>
      <c r="IVH191" s="984"/>
      <c r="IVI191" s="984"/>
      <c r="IVJ191" s="984"/>
      <c r="IVK191" s="984"/>
      <c r="IVL191" s="984"/>
      <c r="IVM191" s="984"/>
      <c r="IVN191" s="984"/>
      <c r="IVO191" s="984"/>
      <c r="IVP191" s="984"/>
      <c r="IVQ191" s="984"/>
      <c r="IVR191" s="984"/>
      <c r="IVS191" s="984"/>
      <c r="IVT191" s="984"/>
      <c r="IVU191" s="984"/>
      <c r="IVV191" s="984"/>
      <c r="IVW191" s="984"/>
      <c r="IVX191" s="984"/>
      <c r="IVY191" s="984"/>
      <c r="IVZ191" s="984"/>
      <c r="IWA191" s="984"/>
      <c r="IWB191" s="984"/>
      <c r="IWC191" s="984"/>
      <c r="IWD191" s="984"/>
      <c r="IWE191" s="984"/>
      <c r="IWF191" s="984"/>
      <c r="IWG191" s="984"/>
      <c r="IWH191" s="984"/>
      <c r="IWI191" s="984"/>
      <c r="IWJ191" s="984"/>
      <c r="IWK191" s="984"/>
      <c r="IWL191" s="984"/>
      <c r="IWM191" s="984"/>
      <c r="IWN191" s="984"/>
      <c r="IWO191" s="984"/>
      <c r="IWP191" s="984"/>
      <c r="IWQ191" s="984"/>
      <c r="IWR191" s="984"/>
      <c r="IWS191" s="984"/>
      <c r="IWT191" s="984"/>
      <c r="IWU191" s="984"/>
      <c r="IWV191" s="984"/>
      <c r="IWW191" s="984"/>
      <c r="IWX191" s="984"/>
      <c r="IWY191" s="984"/>
      <c r="IWZ191" s="984"/>
      <c r="IXA191" s="984"/>
      <c r="IXB191" s="984"/>
      <c r="IXC191" s="984"/>
      <c r="IXD191" s="984"/>
      <c r="IXE191" s="984"/>
      <c r="IXF191" s="984"/>
      <c r="IXG191" s="984"/>
      <c r="IXH191" s="984"/>
      <c r="IXI191" s="984"/>
      <c r="IXJ191" s="984"/>
      <c r="IXK191" s="984"/>
      <c r="IXL191" s="984"/>
      <c r="IXM191" s="984"/>
      <c r="IXN191" s="984"/>
      <c r="IXO191" s="984"/>
      <c r="IXP191" s="984"/>
      <c r="IXQ191" s="984"/>
      <c r="IXR191" s="984"/>
      <c r="IXS191" s="984"/>
      <c r="IXT191" s="984"/>
      <c r="IXU191" s="984"/>
      <c r="IXV191" s="984"/>
      <c r="IXW191" s="984"/>
      <c r="IXX191" s="984"/>
      <c r="IXY191" s="984"/>
      <c r="IXZ191" s="984"/>
      <c r="IYA191" s="984"/>
      <c r="IYB191" s="984"/>
      <c r="IYC191" s="984"/>
      <c r="IYD191" s="984"/>
      <c r="IYE191" s="984"/>
      <c r="IYF191" s="984"/>
      <c r="IYG191" s="984"/>
      <c r="IYH191" s="984"/>
      <c r="IYI191" s="984"/>
      <c r="IYJ191" s="984"/>
      <c r="IYK191" s="984"/>
      <c r="IYL191" s="984"/>
      <c r="IYM191" s="984"/>
      <c r="IYN191" s="984"/>
      <c r="IYO191" s="984"/>
      <c r="IYP191" s="984"/>
      <c r="IYQ191" s="984"/>
      <c r="IYR191" s="984"/>
      <c r="IYS191" s="984"/>
      <c r="IYT191" s="984"/>
      <c r="IYU191" s="984"/>
      <c r="IYV191" s="984"/>
      <c r="IYW191" s="984"/>
      <c r="IYX191" s="984"/>
      <c r="IYY191" s="984"/>
      <c r="IYZ191" s="984"/>
      <c r="IZA191" s="984"/>
      <c r="IZB191" s="984"/>
      <c r="IZC191" s="984"/>
      <c r="IZD191" s="984"/>
      <c r="IZE191" s="984"/>
      <c r="IZF191" s="984"/>
      <c r="IZG191" s="984"/>
      <c r="IZH191" s="984"/>
      <c r="IZI191" s="984"/>
      <c r="IZJ191" s="984"/>
      <c r="IZK191" s="984"/>
      <c r="IZL191" s="984"/>
      <c r="IZM191" s="984"/>
      <c r="IZN191" s="984"/>
      <c r="IZO191" s="984"/>
      <c r="IZP191" s="984"/>
      <c r="IZQ191" s="984"/>
      <c r="IZR191" s="984"/>
      <c r="IZS191" s="984"/>
      <c r="IZT191" s="984"/>
      <c r="IZU191" s="984"/>
      <c r="IZV191" s="984"/>
      <c r="IZW191" s="984"/>
      <c r="IZX191" s="984"/>
      <c r="IZY191" s="984"/>
      <c r="IZZ191" s="984"/>
      <c r="JAA191" s="984"/>
      <c r="JAB191" s="984"/>
      <c r="JAC191" s="984"/>
      <c r="JAD191" s="984"/>
      <c r="JAE191" s="984"/>
      <c r="JAF191" s="984"/>
      <c r="JAG191" s="984"/>
      <c r="JAH191" s="984"/>
      <c r="JAI191" s="984"/>
      <c r="JAJ191" s="984"/>
      <c r="JAK191" s="984"/>
      <c r="JAL191" s="984"/>
      <c r="JAM191" s="984"/>
      <c r="JAN191" s="984"/>
      <c r="JAO191" s="984"/>
      <c r="JAP191" s="984"/>
      <c r="JAQ191" s="984"/>
      <c r="JAR191" s="984"/>
      <c r="JAS191" s="984"/>
      <c r="JAT191" s="984"/>
      <c r="JAU191" s="984"/>
      <c r="JAV191" s="984"/>
      <c r="JAW191" s="984"/>
      <c r="JAX191" s="984"/>
      <c r="JAY191" s="984"/>
      <c r="JAZ191" s="984"/>
      <c r="JBA191" s="984"/>
      <c r="JBB191" s="984"/>
      <c r="JBC191" s="984"/>
      <c r="JBD191" s="984"/>
      <c r="JBE191" s="984"/>
      <c r="JBF191" s="984"/>
      <c r="JBG191" s="984"/>
      <c r="JBH191" s="984"/>
      <c r="JBI191" s="984"/>
      <c r="JBJ191" s="984"/>
      <c r="JBK191" s="984"/>
      <c r="JBL191" s="984"/>
      <c r="JBM191" s="984"/>
      <c r="JBN191" s="984"/>
      <c r="JBO191" s="984"/>
      <c r="JBP191" s="984"/>
      <c r="JBQ191" s="984"/>
      <c r="JBR191" s="984"/>
      <c r="JBS191" s="984"/>
      <c r="JBT191" s="984"/>
      <c r="JBU191" s="984"/>
      <c r="JBV191" s="984"/>
      <c r="JBW191" s="984"/>
      <c r="JBX191" s="984"/>
      <c r="JBY191" s="984"/>
      <c r="JBZ191" s="984"/>
      <c r="JCA191" s="984"/>
      <c r="JCB191" s="984"/>
      <c r="JCC191" s="984"/>
      <c r="JCD191" s="984"/>
      <c r="JCE191" s="984"/>
      <c r="JCF191" s="984"/>
      <c r="JCG191" s="984"/>
      <c r="JCH191" s="984"/>
      <c r="JCI191" s="984"/>
      <c r="JCJ191" s="984"/>
      <c r="JCK191" s="984"/>
      <c r="JCL191" s="984"/>
      <c r="JCM191" s="984"/>
      <c r="JCN191" s="984"/>
      <c r="JCO191" s="984"/>
      <c r="JCP191" s="984"/>
      <c r="JCQ191" s="984"/>
      <c r="JCR191" s="984"/>
      <c r="JCS191" s="984"/>
      <c r="JCT191" s="984"/>
      <c r="JCU191" s="984"/>
      <c r="JCV191" s="984"/>
      <c r="JCW191" s="984"/>
      <c r="JCX191" s="984"/>
      <c r="JCY191" s="984"/>
      <c r="JCZ191" s="984"/>
      <c r="JDA191" s="984"/>
      <c r="JDB191" s="984"/>
      <c r="JDC191" s="984"/>
      <c r="JDD191" s="984"/>
      <c r="JDE191" s="984"/>
      <c r="JDF191" s="984"/>
      <c r="JDG191" s="984"/>
      <c r="JDH191" s="984"/>
      <c r="JDI191" s="984"/>
      <c r="JDJ191" s="984"/>
      <c r="JDK191" s="984"/>
      <c r="JDL191" s="984"/>
      <c r="JDM191" s="984"/>
      <c r="JDN191" s="984"/>
      <c r="JDO191" s="984"/>
      <c r="JDP191" s="984"/>
      <c r="JDQ191" s="984"/>
      <c r="JDR191" s="984"/>
      <c r="JDS191" s="984"/>
      <c r="JDT191" s="984"/>
      <c r="JDU191" s="984"/>
      <c r="JDV191" s="984"/>
      <c r="JDW191" s="984"/>
      <c r="JDX191" s="984"/>
      <c r="JDY191" s="984"/>
      <c r="JDZ191" s="984"/>
      <c r="JEA191" s="984"/>
      <c r="JEB191" s="984"/>
      <c r="JEC191" s="984"/>
      <c r="JED191" s="984"/>
      <c r="JEE191" s="984"/>
      <c r="JEF191" s="984"/>
      <c r="JEG191" s="984"/>
      <c r="JEH191" s="984"/>
      <c r="JEI191" s="984"/>
      <c r="JEJ191" s="984"/>
      <c r="JEK191" s="984"/>
      <c r="JEL191" s="984"/>
      <c r="JEM191" s="984"/>
      <c r="JEN191" s="984"/>
      <c r="JEO191" s="984"/>
      <c r="JEP191" s="984"/>
      <c r="JEQ191" s="984"/>
      <c r="JER191" s="984"/>
      <c r="JES191" s="984"/>
      <c r="JET191" s="984"/>
      <c r="JEU191" s="984"/>
      <c r="JEV191" s="984"/>
      <c r="JEW191" s="984"/>
      <c r="JEX191" s="984"/>
      <c r="JEY191" s="984"/>
      <c r="JEZ191" s="984"/>
      <c r="JFA191" s="984"/>
      <c r="JFB191" s="984"/>
      <c r="JFC191" s="984"/>
      <c r="JFD191" s="984"/>
      <c r="JFE191" s="984"/>
      <c r="JFF191" s="984"/>
      <c r="JFG191" s="984"/>
      <c r="JFH191" s="984"/>
      <c r="JFI191" s="984"/>
      <c r="JFJ191" s="984"/>
      <c r="JFK191" s="984"/>
      <c r="JFL191" s="984"/>
      <c r="JFM191" s="984"/>
      <c r="JFN191" s="984"/>
      <c r="JFO191" s="984"/>
      <c r="JFP191" s="984"/>
      <c r="JFQ191" s="984"/>
      <c r="JFR191" s="984"/>
      <c r="JFS191" s="984"/>
      <c r="JFT191" s="984"/>
      <c r="JFU191" s="984"/>
      <c r="JFV191" s="984"/>
      <c r="JFW191" s="984"/>
      <c r="JFX191" s="984"/>
      <c r="JFY191" s="984"/>
      <c r="JFZ191" s="984"/>
      <c r="JGA191" s="984"/>
      <c r="JGB191" s="984"/>
      <c r="JGC191" s="984"/>
      <c r="JGD191" s="984"/>
      <c r="JGE191" s="984"/>
      <c r="JGF191" s="984"/>
      <c r="JGG191" s="984"/>
      <c r="JGH191" s="984"/>
      <c r="JGI191" s="984"/>
      <c r="JGJ191" s="984"/>
      <c r="JGK191" s="984"/>
      <c r="JGL191" s="984"/>
      <c r="JGM191" s="984"/>
      <c r="JGN191" s="984"/>
      <c r="JGO191" s="984"/>
      <c r="JGP191" s="984"/>
      <c r="JGQ191" s="984"/>
      <c r="JGR191" s="984"/>
      <c r="JGS191" s="984"/>
      <c r="JGT191" s="984"/>
      <c r="JGU191" s="984"/>
      <c r="JGV191" s="984"/>
      <c r="JGW191" s="984"/>
      <c r="JGX191" s="984"/>
      <c r="JGY191" s="984"/>
      <c r="JGZ191" s="984"/>
      <c r="JHA191" s="984"/>
      <c r="JHB191" s="984"/>
      <c r="JHC191" s="984"/>
      <c r="JHD191" s="984"/>
      <c r="JHE191" s="984"/>
      <c r="JHF191" s="984"/>
      <c r="JHG191" s="984"/>
      <c r="JHH191" s="984"/>
      <c r="JHI191" s="984"/>
      <c r="JHJ191" s="984"/>
      <c r="JHK191" s="984"/>
      <c r="JHL191" s="984"/>
      <c r="JHM191" s="984"/>
      <c r="JHN191" s="984"/>
      <c r="JHO191" s="984"/>
      <c r="JHP191" s="984"/>
      <c r="JHQ191" s="984"/>
      <c r="JHR191" s="984"/>
      <c r="JHS191" s="984"/>
      <c r="JHT191" s="984"/>
      <c r="JHU191" s="984"/>
      <c r="JHV191" s="984"/>
      <c r="JHW191" s="984"/>
      <c r="JHX191" s="984"/>
      <c r="JHY191" s="984"/>
      <c r="JHZ191" s="984"/>
      <c r="JIA191" s="984"/>
      <c r="JIB191" s="984"/>
      <c r="JIC191" s="984"/>
      <c r="JID191" s="984"/>
      <c r="JIE191" s="984"/>
      <c r="JIF191" s="984"/>
      <c r="JIG191" s="984"/>
      <c r="JIH191" s="984"/>
      <c r="JII191" s="984"/>
      <c r="JIJ191" s="984"/>
      <c r="JIK191" s="984"/>
      <c r="JIL191" s="984"/>
      <c r="JIM191" s="984"/>
      <c r="JIN191" s="984"/>
      <c r="JIO191" s="984"/>
      <c r="JIP191" s="984"/>
      <c r="JIQ191" s="984"/>
      <c r="JIR191" s="984"/>
      <c r="JIS191" s="984"/>
      <c r="JIT191" s="984"/>
      <c r="JIU191" s="984"/>
      <c r="JIV191" s="984"/>
      <c r="JIW191" s="984"/>
      <c r="JIX191" s="984"/>
      <c r="JIY191" s="984"/>
      <c r="JIZ191" s="984"/>
      <c r="JJA191" s="984"/>
      <c r="JJB191" s="984"/>
      <c r="JJC191" s="984"/>
      <c r="JJD191" s="984"/>
      <c r="JJE191" s="984"/>
      <c r="JJF191" s="984"/>
      <c r="JJG191" s="984"/>
      <c r="JJH191" s="984"/>
      <c r="JJI191" s="984"/>
      <c r="JJJ191" s="984"/>
      <c r="JJK191" s="984"/>
      <c r="JJL191" s="984"/>
      <c r="JJM191" s="984"/>
      <c r="JJN191" s="984"/>
      <c r="JJO191" s="984"/>
      <c r="JJP191" s="984"/>
      <c r="JJQ191" s="984"/>
      <c r="JJR191" s="984"/>
      <c r="JJS191" s="984"/>
      <c r="JJT191" s="984"/>
      <c r="JJU191" s="984"/>
      <c r="JJV191" s="984"/>
      <c r="JJW191" s="984"/>
      <c r="JJX191" s="984"/>
      <c r="JJY191" s="984"/>
      <c r="JJZ191" s="984"/>
      <c r="JKA191" s="984"/>
      <c r="JKB191" s="984"/>
      <c r="JKC191" s="984"/>
      <c r="JKD191" s="984"/>
      <c r="JKE191" s="984"/>
      <c r="JKF191" s="984"/>
      <c r="JKG191" s="984"/>
      <c r="JKH191" s="984"/>
      <c r="JKI191" s="984"/>
      <c r="JKJ191" s="984"/>
      <c r="JKK191" s="984"/>
      <c r="JKL191" s="984"/>
      <c r="JKM191" s="984"/>
      <c r="JKN191" s="984"/>
      <c r="JKO191" s="984"/>
      <c r="JKP191" s="984"/>
      <c r="JKQ191" s="984"/>
      <c r="JKR191" s="984"/>
      <c r="JKS191" s="984"/>
      <c r="JKT191" s="984"/>
      <c r="JKU191" s="984"/>
      <c r="JKV191" s="984"/>
      <c r="JKW191" s="984"/>
      <c r="JKX191" s="984"/>
      <c r="JKY191" s="984"/>
      <c r="JKZ191" s="984"/>
      <c r="JLA191" s="984"/>
      <c r="JLB191" s="984"/>
      <c r="JLC191" s="984"/>
      <c r="JLD191" s="984"/>
      <c r="JLE191" s="984"/>
      <c r="JLF191" s="984"/>
      <c r="JLG191" s="984"/>
      <c r="JLH191" s="984"/>
      <c r="JLI191" s="984"/>
      <c r="JLJ191" s="984"/>
      <c r="JLK191" s="984"/>
      <c r="JLL191" s="984"/>
      <c r="JLM191" s="984"/>
      <c r="JLN191" s="984"/>
      <c r="JLO191" s="984"/>
      <c r="JLP191" s="984"/>
      <c r="JLQ191" s="984"/>
      <c r="JLR191" s="984"/>
      <c r="JLS191" s="984"/>
      <c r="JLT191" s="984"/>
      <c r="JLU191" s="984"/>
      <c r="JLV191" s="984"/>
      <c r="JLW191" s="984"/>
      <c r="JLX191" s="984"/>
      <c r="JLY191" s="984"/>
      <c r="JLZ191" s="984"/>
      <c r="JMA191" s="984"/>
      <c r="JMB191" s="984"/>
      <c r="JMC191" s="984"/>
      <c r="JMD191" s="984"/>
      <c r="JME191" s="984"/>
      <c r="JMF191" s="984"/>
      <c r="JMG191" s="984"/>
      <c r="JMH191" s="984"/>
      <c r="JMI191" s="984"/>
      <c r="JMJ191" s="984"/>
      <c r="JMK191" s="984"/>
      <c r="JML191" s="984"/>
      <c r="JMM191" s="984"/>
      <c r="JMN191" s="984"/>
      <c r="JMO191" s="984"/>
      <c r="JMP191" s="984"/>
      <c r="JMQ191" s="984"/>
      <c r="JMR191" s="984"/>
      <c r="JMS191" s="984"/>
      <c r="JMT191" s="984"/>
      <c r="JMU191" s="984"/>
      <c r="JMV191" s="984"/>
      <c r="JMW191" s="984"/>
      <c r="JMX191" s="984"/>
      <c r="JMY191" s="984"/>
      <c r="JMZ191" s="984"/>
      <c r="JNA191" s="984"/>
      <c r="JNB191" s="984"/>
      <c r="JNC191" s="984"/>
      <c r="JND191" s="984"/>
      <c r="JNE191" s="984"/>
      <c r="JNF191" s="984"/>
      <c r="JNG191" s="984"/>
      <c r="JNH191" s="984"/>
      <c r="JNI191" s="984"/>
      <c r="JNJ191" s="984"/>
      <c r="JNK191" s="984"/>
      <c r="JNL191" s="984"/>
      <c r="JNM191" s="984"/>
      <c r="JNN191" s="984"/>
      <c r="JNO191" s="984"/>
      <c r="JNP191" s="984"/>
      <c r="JNQ191" s="984"/>
      <c r="JNR191" s="984"/>
      <c r="JNS191" s="984"/>
      <c r="JNT191" s="984"/>
      <c r="JNU191" s="984"/>
      <c r="JNV191" s="984"/>
      <c r="JNW191" s="984"/>
      <c r="JNX191" s="984"/>
      <c r="JNY191" s="984"/>
      <c r="JNZ191" s="984"/>
      <c r="JOA191" s="984"/>
      <c r="JOB191" s="984"/>
      <c r="JOC191" s="984"/>
      <c r="JOD191" s="984"/>
      <c r="JOE191" s="984"/>
      <c r="JOF191" s="984"/>
      <c r="JOG191" s="984"/>
      <c r="JOH191" s="984"/>
      <c r="JOI191" s="984"/>
      <c r="JOJ191" s="984"/>
      <c r="JOK191" s="984"/>
      <c r="JOL191" s="984"/>
      <c r="JOM191" s="984"/>
      <c r="JON191" s="984"/>
      <c r="JOO191" s="984"/>
      <c r="JOP191" s="984"/>
      <c r="JOQ191" s="984"/>
      <c r="JOR191" s="984"/>
      <c r="JOS191" s="984"/>
      <c r="JOT191" s="984"/>
      <c r="JOU191" s="984"/>
      <c r="JOV191" s="984"/>
      <c r="JOW191" s="984"/>
      <c r="JOX191" s="984"/>
      <c r="JOY191" s="984"/>
      <c r="JOZ191" s="984"/>
      <c r="JPA191" s="984"/>
      <c r="JPB191" s="984"/>
      <c r="JPC191" s="984"/>
      <c r="JPD191" s="984"/>
      <c r="JPE191" s="984"/>
      <c r="JPF191" s="984"/>
      <c r="JPG191" s="984"/>
      <c r="JPH191" s="984"/>
      <c r="JPI191" s="984"/>
      <c r="JPJ191" s="984"/>
      <c r="JPK191" s="984"/>
      <c r="JPL191" s="984"/>
      <c r="JPM191" s="984"/>
      <c r="JPN191" s="984"/>
      <c r="JPO191" s="984"/>
      <c r="JPP191" s="984"/>
      <c r="JPQ191" s="984"/>
      <c r="JPR191" s="984"/>
      <c r="JPS191" s="984"/>
      <c r="JPT191" s="984"/>
      <c r="JPU191" s="984"/>
      <c r="JPV191" s="984"/>
      <c r="JPW191" s="984"/>
      <c r="JPX191" s="984"/>
      <c r="JPY191" s="984"/>
      <c r="JPZ191" s="984"/>
      <c r="JQA191" s="984"/>
      <c r="JQB191" s="984"/>
      <c r="JQC191" s="984"/>
      <c r="JQD191" s="984"/>
      <c r="JQE191" s="984"/>
      <c r="JQF191" s="984"/>
      <c r="JQG191" s="984"/>
      <c r="JQH191" s="984"/>
      <c r="JQI191" s="984"/>
      <c r="JQJ191" s="984"/>
      <c r="JQK191" s="984"/>
      <c r="JQL191" s="984"/>
      <c r="JQM191" s="984"/>
      <c r="JQN191" s="984"/>
      <c r="JQO191" s="984"/>
      <c r="JQP191" s="984"/>
      <c r="JQQ191" s="984"/>
      <c r="JQR191" s="984"/>
      <c r="JQS191" s="984"/>
      <c r="JQT191" s="984"/>
      <c r="JQU191" s="984"/>
      <c r="JQV191" s="984"/>
      <c r="JQW191" s="984"/>
      <c r="JQX191" s="984"/>
      <c r="JQY191" s="984"/>
      <c r="JQZ191" s="984"/>
      <c r="JRA191" s="984"/>
      <c r="JRB191" s="984"/>
      <c r="JRC191" s="984"/>
      <c r="JRD191" s="984"/>
      <c r="JRE191" s="984"/>
      <c r="JRF191" s="984"/>
      <c r="JRG191" s="984"/>
      <c r="JRH191" s="984"/>
      <c r="JRI191" s="984"/>
      <c r="JRJ191" s="984"/>
      <c r="JRK191" s="984"/>
      <c r="JRL191" s="984"/>
      <c r="JRM191" s="984"/>
      <c r="JRN191" s="984"/>
      <c r="JRO191" s="984"/>
      <c r="JRP191" s="984"/>
      <c r="JRQ191" s="984"/>
      <c r="JRR191" s="984"/>
      <c r="JRS191" s="984"/>
      <c r="JRT191" s="984"/>
      <c r="JRU191" s="984"/>
      <c r="JRV191" s="984"/>
      <c r="JRW191" s="984"/>
      <c r="JRX191" s="984"/>
      <c r="JRY191" s="984"/>
      <c r="JRZ191" s="984"/>
      <c r="JSA191" s="984"/>
      <c r="JSB191" s="984"/>
      <c r="JSC191" s="984"/>
      <c r="JSD191" s="984"/>
      <c r="JSE191" s="984"/>
      <c r="JSF191" s="984"/>
      <c r="JSG191" s="984"/>
      <c r="JSH191" s="984"/>
      <c r="JSI191" s="984"/>
      <c r="JSJ191" s="984"/>
      <c r="JSK191" s="984"/>
      <c r="JSL191" s="984"/>
      <c r="JSM191" s="984"/>
      <c r="JSN191" s="984"/>
      <c r="JSO191" s="984"/>
      <c r="JSP191" s="984"/>
      <c r="JSQ191" s="984"/>
      <c r="JSR191" s="984"/>
      <c r="JSS191" s="984"/>
      <c r="JST191" s="984"/>
      <c r="JSU191" s="984"/>
      <c r="JSV191" s="984"/>
      <c r="JSW191" s="984"/>
      <c r="JSX191" s="984"/>
      <c r="JSY191" s="984"/>
      <c r="JSZ191" s="984"/>
      <c r="JTA191" s="984"/>
      <c r="JTB191" s="984"/>
      <c r="JTC191" s="984"/>
      <c r="JTD191" s="984"/>
      <c r="JTE191" s="984"/>
      <c r="JTF191" s="984"/>
      <c r="JTG191" s="984"/>
      <c r="JTH191" s="984"/>
      <c r="JTI191" s="984"/>
      <c r="JTJ191" s="984"/>
      <c r="JTK191" s="984"/>
      <c r="JTL191" s="984"/>
      <c r="JTM191" s="984"/>
      <c r="JTN191" s="984"/>
      <c r="JTO191" s="984"/>
      <c r="JTP191" s="984"/>
      <c r="JTQ191" s="984"/>
      <c r="JTR191" s="984"/>
      <c r="JTS191" s="984"/>
      <c r="JTT191" s="984"/>
      <c r="JTU191" s="984"/>
      <c r="JTV191" s="984"/>
      <c r="JTW191" s="984"/>
      <c r="JTX191" s="984"/>
      <c r="JTY191" s="984"/>
      <c r="JTZ191" s="984"/>
      <c r="JUA191" s="984"/>
      <c r="JUB191" s="984"/>
      <c r="JUC191" s="984"/>
      <c r="JUD191" s="984"/>
      <c r="JUE191" s="984"/>
      <c r="JUF191" s="984"/>
      <c r="JUG191" s="984"/>
      <c r="JUH191" s="984"/>
      <c r="JUI191" s="984"/>
      <c r="JUJ191" s="984"/>
      <c r="JUK191" s="984"/>
      <c r="JUL191" s="984"/>
      <c r="JUM191" s="984"/>
      <c r="JUN191" s="984"/>
      <c r="JUO191" s="984"/>
      <c r="JUP191" s="984"/>
      <c r="JUQ191" s="984"/>
      <c r="JUR191" s="984"/>
      <c r="JUS191" s="984"/>
      <c r="JUT191" s="984"/>
      <c r="JUU191" s="984"/>
      <c r="JUV191" s="984"/>
      <c r="JUW191" s="984"/>
      <c r="JUX191" s="984"/>
      <c r="JUY191" s="984"/>
      <c r="JUZ191" s="984"/>
      <c r="JVA191" s="984"/>
      <c r="JVB191" s="984"/>
      <c r="JVC191" s="984"/>
      <c r="JVD191" s="984"/>
      <c r="JVE191" s="984"/>
      <c r="JVF191" s="984"/>
      <c r="JVG191" s="984"/>
      <c r="JVH191" s="984"/>
      <c r="JVI191" s="984"/>
      <c r="JVJ191" s="984"/>
      <c r="JVK191" s="984"/>
      <c r="JVL191" s="984"/>
      <c r="JVM191" s="984"/>
      <c r="JVN191" s="984"/>
      <c r="JVO191" s="984"/>
      <c r="JVP191" s="984"/>
      <c r="JVQ191" s="984"/>
      <c r="JVR191" s="984"/>
      <c r="JVS191" s="984"/>
      <c r="JVT191" s="984"/>
      <c r="JVU191" s="984"/>
      <c r="JVV191" s="984"/>
      <c r="JVW191" s="984"/>
      <c r="JVX191" s="984"/>
      <c r="JVY191" s="984"/>
      <c r="JVZ191" s="984"/>
      <c r="JWA191" s="984"/>
      <c r="JWB191" s="984"/>
      <c r="JWC191" s="984"/>
      <c r="JWD191" s="984"/>
      <c r="JWE191" s="984"/>
      <c r="JWF191" s="984"/>
      <c r="JWG191" s="984"/>
      <c r="JWH191" s="984"/>
      <c r="JWI191" s="984"/>
      <c r="JWJ191" s="984"/>
      <c r="JWK191" s="984"/>
      <c r="JWL191" s="984"/>
      <c r="JWM191" s="984"/>
      <c r="JWN191" s="984"/>
      <c r="JWO191" s="984"/>
      <c r="JWP191" s="984"/>
      <c r="JWQ191" s="984"/>
      <c r="JWR191" s="984"/>
      <c r="JWS191" s="984"/>
      <c r="JWT191" s="984"/>
      <c r="JWU191" s="984"/>
      <c r="JWV191" s="984"/>
      <c r="JWW191" s="984"/>
      <c r="JWX191" s="984"/>
      <c r="JWY191" s="984"/>
      <c r="JWZ191" s="984"/>
      <c r="JXA191" s="984"/>
      <c r="JXB191" s="984"/>
      <c r="JXC191" s="984"/>
      <c r="JXD191" s="984"/>
      <c r="JXE191" s="984"/>
      <c r="JXF191" s="984"/>
      <c r="JXG191" s="984"/>
      <c r="JXH191" s="984"/>
      <c r="JXI191" s="984"/>
      <c r="JXJ191" s="984"/>
      <c r="JXK191" s="984"/>
      <c r="JXL191" s="984"/>
      <c r="JXM191" s="984"/>
      <c r="JXN191" s="984"/>
      <c r="JXO191" s="984"/>
      <c r="JXP191" s="984"/>
      <c r="JXQ191" s="984"/>
      <c r="JXR191" s="984"/>
      <c r="JXS191" s="984"/>
      <c r="JXT191" s="984"/>
      <c r="JXU191" s="984"/>
      <c r="JXV191" s="984"/>
      <c r="JXW191" s="984"/>
      <c r="JXX191" s="984"/>
      <c r="JXY191" s="984"/>
      <c r="JXZ191" s="984"/>
      <c r="JYA191" s="984"/>
      <c r="JYB191" s="984"/>
      <c r="JYC191" s="984"/>
      <c r="JYD191" s="984"/>
      <c r="JYE191" s="984"/>
      <c r="JYF191" s="984"/>
      <c r="JYG191" s="984"/>
      <c r="JYH191" s="984"/>
      <c r="JYI191" s="984"/>
      <c r="JYJ191" s="984"/>
      <c r="JYK191" s="984"/>
      <c r="JYL191" s="984"/>
      <c r="JYM191" s="984"/>
      <c r="JYN191" s="984"/>
      <c r="JYO191" s="984"/>
      <c r="JYP191" s="984"/>
      <c r="JYQ191" s="984"/>
      <c r="JYR191" s="984"/>
      <c r="JYS191" s="984"/>
      <c r="JYT191" s="984"/>
      <c r="JYU191" s="984"/>
      <c r="JYV191" s="984"/>
      <c r="JYW191" s="984"/>
      <c r="JYX191" s="984"/>
      <c r="JYY191" s="984"/>
      <c r="JYZ191" s="984"/>
      <c r="JZA191" s="984"/>
      <c r="JZB191" s="984"/>
      <c r="JZC191" s="984"/>
      <c r="JZD191" s="984"/>
      <c r="JZE191" s="984"/>
      <c r="JZF191" s="984"/>
      <c r="JZG191" s="984"/>
      <c r="JZH191" s="984"/>
      <c r="JZI191" s="984"/>
      <c r="JZJ191" s="984"/>
      <c r="JZK191" s="984"/>
      <c r="JZL191" s="984"/>
      <c r="JZM191" s="984"/>
      <c r="JZN191" s="984"/>
      <c r="JZO191" s="984"/>
      <c r="JZP191" s="984"/>
      <c r="JZQ191" s="984"/>
      <c r="JZR191" s="984"/>
      <c r="JZS191" s="984"/>
      <c r="JZT191" s="984"/>
      <c r="JZU191" s="984"/>
      <c r="JZV191" s="984"/>
      <c r="JZW191" s="984"/>
      <c r="JZX191" s="984"/>
      <c r="JZY191" s="984"/>
      <c r="JZZ191" s="984"/>
      <c r="KAA191" s="984"/>
      <c r="KAB191" s="984"/>
      <c r="KAC191" s="984"/>
      <c r="KAD191" s="984"/>
      <c r="KAE191" s="984"/>
      <c r="KAF191" s="984"/>
      <c r="KAG191" s="984"/>
      <c r="KAH191" s="984"/>
      <c r="KAI191" s="984"/>
      <c r="KAJ191" s="984"/>
      <c r="KAK191" s="984"/>
      <c r="KAL191" s="984"/>
      <c r="KAM191" s="984"/>
      <c r="KAN191" s="984"/>
      <c r="KAO191" s="984"/>
      <c r="KAP191" s="984"/>
      <c r="KAQ191" s="984"/>
      <c r="KAR191" s="984"/>
      <c r="KAS191" s="984"/>
      <c r="KAT191" s="984"/>
      <c r="KAU191" s="984"/>
      <c r="KAV191" s="984"/>
      <c r="KAW191" s="984"/>
      <c r="KAX191" s="984"/>
      <c r="KAY191" s="984"/>
      <c r="KAZ191" s="984"/>
      <c r="KBA191" s="984"/>
      <c r="KBB191" s="984"/>
      <c r="KBC191" s="984"/>
      <c r="KBD191" s="984"/>
      <c r="KBE191" s="984"/>
      <c r="KBF191" s="984"/>
      <c r="KBG191" s="984"/>
      <c r="KBH191" s="984"/>
      <c r="KBI191" s="984"/>
      <c r="KBJ191" s="984"/>
      <c r="KBK191" s="984"/>
      <c r="KBL191" s="984"/>
      <c r="KBM191" s="984"/>
      <c r="KBN191" s="984"/>
      <c r="KBO191" s="984"/>
      <c r="KBP191" s="984"/>
      <c r="KBQ191" s="984"/>
      <c r="KBR191" s="984"/>
      <c r="KBS191" s="984"/>
      <c r="KBT191" s="984"/>
      <c r="KBU191" s="984"/>
      <c r="KBV191" s="984"/>
      <c r="KBW191" s="984"/>
      <c r="KBX191" s="984"/>
      <c r="KBY191" s="984"/>
      <c r="KBZ191" s="984"/>
      <c r="KCA191" s="984"/>
      <c r="KCB191" s="984"/>
      <c r="KCC191" s="984"/>
      <c r="KCD191" s="984"/>
      <c r="KCE191" s="984"/>
      <c r="KCF191" s="984"/>
      <c r="KCG191" s="984"/>
      <c r="KCH191" s="984"/>
      <c r="KCI191" s="984"/>
      <c r="KCJ191" s="984"/>
      <c r="KCK191" s="984"/>
      <c r="KCL191" s="984"/>
      <c r="KCM191" s="984"/>
      <c r="KCN191" s="984"/>
      <c r="KCO191" s="984"/>
      <c r="KCP191" s="984"/>
      <c r="KCQ191" s="984"/>
      <c r="KCR191" s="984"/>
      <c r="KCS191" s="984"/>
      <c r="KCT191" s="984"/>
      <c r="KCU191" s="984"/>
      <c r="KCV191" s="984"/>
      <c r="KCW191" s="984"/>
      <c r="KCX191" s="984"/>
      <c r="KCY191" s="984"/>
      <c r="KCZ191" s="984"/>
      <c r="KDA191" s="984"/>
      <c r="KDB191" s="984"/>
      <c r="KDC191" s="984"/>
      <c r="KDD191" s="984"/>
      <c r="KDE191" s="984"/>
      <c r="KDF191" s="984"/>
      <c r="KDG191" s="984"/>
      <c r="KDH191" s="984"/>
      <c r="KDI191" s="984"/>
      <c r="KDJ191" s="984"/>
      <c r="KDK191" s="984"/>
      <c r="KDL191" s="984"/>
      <c r="KDM191" s="984"/>
      <c r="KDN191" s="984"/>
      <c r="KDO191" s="984"/>
      <c r="KDP191" s="984"/>
      <c r="KDQ191" s="984"/>
      <c r="KDR191" s="984"/>
      <c r="KDS191" s="984"/>
      <c r="KDT191" s="984"/>
      <c r="KDU191" s="984"/>
      <c r="KDV191" s="984"/>
      <c r="KDW191" s="984"/>
      <c r="KDX191" s="984"/>
      <c r="KDY191" s="984"/>
      <c r="KDZ191" s="984"/>
      <c r="KEA191" s="984"/>
      <c r="KEB191" s="984"/>
      <c r="KEC191" s="984"/>
      <c r="KED191" s="984"/>
      <c r="KEE191" s="984"/>
      <c r="KEF191" s="984"/>
      <c r="KEG191" s="984"/>
      <c r="KEH191" s="984"/>
      <c r="KEI191" s="984"/>
      <c r="KEJ191" s="984"/>
      <c r="KEK191" s="984"/>
      <c r="KEL191" s="984"/>
      <c r="KEM191" s="984"/>
      <c r="KEN191" s="984"/>
      <c r="KEO191" s="984"/>
      <c r="KEP191" s="984"/>
      <c r="KEQ191" s="984"/>
      <c r="KER191" s="984"/>
      <c r="KES191" s="984"/>
      <c r="KET191" s="984"/>
      <c r="KEU191" s="984"/>
      <c r="KEV191" s="984"/>
      <c r="KEW191" s="984"/>
      <c r="KEX191" s="984"/>
      <c r="KEY191" s="984"/>
      <c r="KEZ191" s="984"/>
      <c r="KFA191" s="984"/>
      <c r="KFB191" s="984"/>
      <c r="KFC191" s="984"/>
      <c r="KFD191" s="984"/>
      <c r="KFE191" s="984"/>
      <c r="KFF191" s="984"/>
      <c r="KFG191" s="984"/>
      <c r="KFH191" s="984"/>
      <c r="KFI191" s="984"/>
      <c r="KFJ191" s="984"/>
      <c r="KFK191" s="984"/>
      <c r="KFL191" s="984"/>
      <c r="KFM191" s="984"/>
      <c r="KFN191" s="984"/>
      <c r="KFO191" s="984"/>
      <c r="KFP191" s="984"/>
      <c r="KFQ191" s="984"/>
      <c r="KFR191" s="984"/>
      <c r="KFS191" s="984"/>
      <c r="KFT191" s="984"/>
      <c r="KFU191" s="984"/>
      <c r="KFV191" s="984"/>
      <c r="KFW191" s="984"/>
      <c r="KFX191" s="984"/>
      <c r="KFY191" s="984"/>
      <c r="KFZ191" s="984"/>
      <c r="KGA191" s="984"/>
      <c r="KGB191" s="984"/>
      <c r="KGC191" s="984"/>
      <c r="KGD191" s="984"/>
      <c r="KGE191" s="984"/>
      <c r="KGF191" s="984"/>
      <c r="KGG191" s="984"/>
      <c r="KGH191" s="984"/>
      <c r="KGI191" s="984"/>
      <c r="KGJ191" s="984"/>
      <c r="KGK191" s="984"/>
      <c r="KGL191" s="984"/>
      <c r="KGM191" s="984"/>
      <c r="KGN191" s="984"/>
      <c r="KGO191" s="984"/>
      <c r="KGP191" s="984"/>
      <c r="KGQ191" s="984"/>
      <c r="KGR191" s="984"/>
      <c r="KGS191" s="984"/>
      <c r="KGT191" s="984"/>
      <c r="KGU191" s="984"/>
      <c r="KGV191" s="984"/>
      <c r="KGW191" s="984"/>
      <c r="KGX191" s="984"/>
      <c r="KGY191" s="984"/>
      <c r="KGZ191" s="984"/>
      <c r="KHA191" s="984"/>
      <c r="KHB191" s="984"/>
      <c r="KHC191" s="984"/>
      <c r="KHD191" s="984"/>
      <c r="KHE191" s="984"/>
      <c r="KHF191" s="984"/>
      <c r="KHG191" s="984"/>
      <c r="KHH191" s="984"/>
      <c r="KHI191" s="984"/>
      <c r="KHJ191" s="984"/>
      <c r="KHK191" s="984"/>
      <c r="KHL191" s="984"/>
      <c r="KHM191" s="984"/>
      <c r="KHN191" s="984"/>
      <c r="KHO191" s="984"/>
      <c r="KHP191" s="984"/>
      <c r="KHQ191" s="984"/>
      <c r="KHR191" s="984"/>
      <c r="KHS191" s="984"/>
      <c r="KHT191" s="984"/>
      <c r="KHU191" s="984"/>
      <c r="KHV191" s="984"/>
      <c r="KHW191" s="984"/>
      <c r="KHX191" s="984"/>
      <c r="KHY191" s="984"/>
      <c r="KHZ191" s="984"/>
      <c r="KIA191" s="984"/>
      <c r="KIB191" s="984"/>
      <c r="KIC191" s="984"/>
      <c r="KID191" s="984"/>
      <c r="KIE191" s="984"/>
      <c r="KIF191" s="984"/>
      <c r="KIG191" s="984"/>
      <c r="KIH191" s="984"/>
      <c r="KII191" s="984"/>
      <c r="KIJ191" s="984"/>
      <c r="KIK191" s="984"/>
      <c r="KIL191" s="984"/>
      <c r="KIM191" s="984"/>
      <c r="KIN191" s="984"/>
      <c r="KIO191" s="984"/>
      <c r="KIP191" s="984"/>
      <c r="KIQ191" s="984"/>
      <c r="KIR191" s="984"/>
      <c r="KIS191" s="984"/>
      <c r="KIT191" s="984"/>
      <c r="KIU191" s="984"/>
      <c r="KIV191" s="984"/>
      <c r="KIW191" s="984"/>
      <c r="KIX191" s="984"/>
      <c r="KIY191" s="984"/>
      <c r="KIZ191" s="984"/>
      <c r="KJA191" s="984"/>
      <c r="KJB191" s="984"/>
      <c r="KJC191" s="984"/>
      <c r="KJD191" s="984"/>
      <c r="KJE191" s="984"/>
      <c r="KJF191" s="984"/>
      <c r="KJG191" s="984"/>
      <c r="KJH191" s="984"/>
      <c r="KJI191" s="984"/>
      <c r="KJJ191" s="984"/>
      <c r="KJK191" s="984"/>
      <c r="KJL191" s="984"/>
      <c r="KJM191" s="984"/>
      <c r="KJN191" s="984"/>
      <c r="KJO191" s="984"/>
      <c r="KJP191" s="984"/>
      <c r="KJQ191" s="984"/>
      <c r="KJR191" s="984"/>
      <c r="KJS191" s="984"/>
      <c r="KJT191" s="984"/>
      <c r="KJU191" s="984"/>
      <c r="KJV191" s="984"/>
      <c r="KJW191" s="984"/>
      <c r="KJX191" s="984"/>
      <c r="KJY191" s="984"/>
      <c r="KJZ191" s="984"/>
      <c r="KKA191" s="984"/>
      <c r="KKB191" s="984"/>
      <c r="KKC191" s="984"/>
      <c r="KKD191" s="984"/>
      <c r="KKE191" s="984"/>
      <c r="KKF191" s="984"/>
      <c r="KKG191" s="984"/>
      <c r="KKH191" s="984"/>
      <c r="KKI191" s="984"/>
      <c r="KKJ191" s="984"/>
      <c r="KKK191" s="984"/>
      <c r="KKL191" s="984"/>
      <c r="KKM191" s="984"/>
      <c r="KKN191" s="984"/>
      <c r="KKO191" s="984"/>
      <c r="KKP191" s="984"/>
      <c r="KKQ191" s="984"/>
      <c r="KKR191" s="984"/>
      <c r="KKS191" s="984"/>
      <c r="KKT191" s="984"/>
      <c r="KKU191" s="984"/>
      <c r="KKV191" s="984"/>
      <c r="KKW191" s="984"/>
      <c r="KKX191" s="984"/>
      <c r="KKY191" s="984"/>
      <c r="KKZ191" s="984"/>
      <c r="KLA191" s="984"/>
      <c r="KLB191" s="984"/>
      <c r="KLC191" s="984"/>
      <c r="KLD191" s="984"/>
      <c r="KLE191" s="984"/>
      <c r="KLF191" s="984"/>
      <c r="KLG191" s="984"/>
      <c r="KLH191" s="984"/>
      <c r="KLI191" s="984"/>
      <c r="KLJ191" s="984"/>
      <c r="KLK191" s="984"/>
      <c r="KLL191" s="984"/>
      <c r="KLM191" s="984"/>
      <c r="KLN191" s="984"/>
      <c r="KLO191" s="984"/>
      <c r="KLP191" s="984"/>
      <c r="KLQ191" s="984"/>
      <c r="KLR191" s="984"/>
      <c r="KLS191" s="984"/>
      <c r="KLT191" s="984"/>
      <c r="KLU191" s="984"/>
      <c r="KLV191" s="984"/>
      <c r="KLW191" s="984"/>
      <c r="KLX191" s="984"/>
      <c r="KLY191" s="984"/>
      <c r="KLZ191" s="984"/>
      <c r="KMA191" s="984"/>
      <c r="KMB191" s="984"/>
      <c r="KMC191" s="984"/>
      <c r="KMD191" s="984"/>
      <c r="KME191" s="984"/>
      <c r="KMF191" s="984"/>
      <c r="KMG191" s="984"/>
      <c r="KMH191" s="984"/>
      <c r="KMI191" s="984"/>
      <c r="KMJ191" s="984"/>
      <c r="KMK191" s="984"/>
      <c r="KML191" s="984"/>
      <c r="KMM191" s="984"/>
      <c r="KMN191" s="984"/>
      <c r="KMO191" s="984"/>
      <c r="KMP191" s="984"/>
      <c r="KMQ191" s="984"/>
      <c r="KMR191" s="984"/>
      <c r="KMS191" s="984"/>
      <c r="KMT191" s="984"/>
      <c r="KMU191" s="984"/>
      <c r="KMV191" s="984"/>
      <c r="KMW191" s="984"/>
      <c r="KMX191" s="984"/>
      <c r="KMY191" s="984"/>
      <c r="KMZ191" s="984"/>
      <c r="KNA191" s="984"/>
      <c r="KNB191" s="984"/>
      <c r="KNC191" s="984"/>
      <c r="KND191" s="984"/>
      <c r="KNE191" s="984"/>
      <c r="KNF191" s="984"/>
      <c r="KNG191" s="984"/>
      <c r="KNH191" s="984"/>
      <c r="KNI191" s="984"/>
      <c r="KNJ191" s="984"/>
      <c r="KNK191" s="984"/>
      <c r="KNL191" s="984"/>
      <c r="KNM191" s="984"/>
      <c r="KNN191" s="984"/>
      <c r="KNO191" s="984"/>
      <c r="KNP191" s="984"/>
      <c r="KNQ191" s="984"/>
      <c r="KNR191" s="984"/>
      <c r="KNS191" s="984"/>
      <c r="KNT191" s="984"/>
      <c r="KNU191" s="984"/>
      <c r="KNV191" s="984"/>
      <c r="KNW191" s="984"/>
      <c r="KNX191" s="984"/>
      <c r="KNY191" s="984"/>
      <c r="KNZ191" s="984"/>
      <c r="KOA191" s="984"/>
      <c r="KOB191" s="984"/>
      <c r="KOC191" s="984"/>
      <c r="KOD191" s="984"/>
      <c r="KOE191" s="984"/>
      <c r="KOF191" s="984"/>
      <c r="KOG191" s="984"/>
      <c r="KOH191" s="984"/>
      <c r="KOI191" s="984"/>
      <c r="KOJ191" s="984"/>
      <c r="KOK191" s="984"/>
      <c r="KOL191" s="984"/>
      <c r="KOM191" s="984"/>
      <c r="KON191" s="984"/>
      <c r="KOO191" s="984"/>
      <c r="KOP191" s="984"/>
      <c r="KOQ191" s="984"/>
      <c r="KOR191" s="984"/>
      <c r="KOS191" s="984"/>
      <c r="KOT191" s="984"/>
      <c r="KOU191" s="984"/>
      <c r="KOV191" s="984"/>
      <c r="KOW191" s="984"/>
      <c r="KOX191" s="984"/>
      <c r="KOY191" s="984"/>
      <c r="KOZ191" s="984"/>
      <c r="KPA191" s="984"/>
      <c r="KPB191" s="984"/>
      <c r="KPC191" s="984"/>
      <c r="KPD191" s="984"/>
      <c r="KPE191" s="984"/>
      <c r="KPF191" s="984"/>
      <c r="KPG191" s="984"/>
      <c r="KPH191" s="984"/>
      <c r="KPI191" s="984"/>
      <c r="KPJ191" s="984"/>
      <c r="KPK191" s="984"/>
      <c r="KPL191" s="984"/>
      <c r="KPM191" s="984"/>
      <c r="KPN191" s="984"/>
      <c r="KPO191" s="984"/>
      <c r="KPP191" s="984"/>
      <c r="KPQ191" s="984"/>
      <c r="KPR191" s="984"/>
      <c r="KPS191" s="984"/>
      <c r="KPT191" s="984"/>
      <c r="KPU191" s="984"/>
      <c r="KPV191" s="984"/>
      <c r="KPW191" s="984"/>
      <c r="KPX191" s="984"/>
      <c r="KPY191" s="984"/>
      <c r="KPZ191" s="984"/>
      <c r="KQA191" s="984"/>
      <c r="KQB191" s="984"/>
      <c r="KQC191" s="984"/>
      <c r="KQD191" s="984"/>
      <c r="KQE191" s="984"/>
      <c r="KQF191" s="984"/>
      <c r="KQG191" s="984"/>
      <c r="KQH191" s="984"/>
      <c r="KQI191" s="984"/>
      <c r="KQJ191" s="984"/>
      <c r="KQK191" s="984"/>
      <c r="KQL191" s="984"/>
      <c r="KQM191" s="984"/>
      <c r="KQN191" s="984"/>
      <c r="KQO191" s="984"/>
      <c r="KQP191" s="984"/>
      <c r="KQQ191" s="984"/>
      <c r="KQR191" s="984"/>
      <c r="KQS191" s="984"/>
      <c r="KQT191" s="984"/>
      <c r="KQU191" s="984"/>
      <c r="KQV191" s="984"/>
      <c r="KQW191" s="984"/>
      <c r="KQX191" s="984"/>
      <c r="KQY191" s="984"/>
      <c r="KQZ191" s="984"/>
      <c r="KRA191" s="984"/>
      <c r="KRB191" s="984"/>
      <c r="KRC191" s="984"/>
      <c r="KRD191" s="984"/>
      <c r="KRE191" s="984"/>
      <c r="KRF191" s="984"/>
      <c r="KRG191" s="984"/>
      <c r="KRH191" s="984"/>
      <c r="KRI191" s="984"/>
      <c r="KRJ191" s="984"/>
      <c r="KRK191" s="984"/>
      <c r="KRL191" s="984"/>
      <c r="KRM191" s="984"/>
      <c r="KRN191" s="984"/>
      <c r="KRO191" s="984"/>
      <c r="KRP191" s="984"/>
      <c r="KRQ191" s="984"/>
      <c r="KRR191" s="984"/>
      <c r="KRS191" s="984"/>
      <c r="KRT191" s="984"/>
      <c r="KRU191" s="984"/>
      <c r="KRV191" s="984"/>
      <c r="KRW191" s="984"/>
      <c r="KRX191" s="984"/>
      <c r="KRY191" s="984"/>
      <c r="KRZ191" s="984"/>
      <c r="KSA191" s="984"/>
      <c r="KSB191" s="984"/>
      <c r="KSC191" s="984"/>
      <c r="KSD191" s="984"/>
      <c r="KSE191" s="984"/>
      <c r="KSF191" s="984"/>
      <c r="KSG191" s="984"/>
      <c r="KSH191" s="984"/>
      <c r="KSI191" s="984"/>
      <c r="KSJ191" s="984"/>
      <c r="KSK191" s="984"/>
      <c r="KSL191" s="984"/>
      <c r="KSM191" s="984"/>
      <c r="KSN191" s="984"/>
      <c r="KSO191" s="984"/>
      <c r="KSP191" s="984"/>
      <c r="KSQ191" s="984"/>
      <c r="KSR191" s="984"/>
      <c r="KSS191" s="984"/>
      <c r="KST191" s="984"/>
      <c r="KSU191" s="984"/>
      <c r="KSV191" s="984"/>
      <c r="KSW191" s="984"/>
      <c r="KSX191" s="984"/>
      <c r="KSY191" s="984"/>
      <c r="KSZ191" s="984"/>
      <c r="KTA191" s="984"/>
      <c r="KTB191" s="984"/>
      <c r="KTC191" s="984"/>
      <c r="KTD191" s="984"/>
      <c r="KTE191" s="984"/>
      <c r="KTF191" s="984"/>
      <c r="KTG191" s="984"/>
      <c r="KTH191" s="984"/>
      <c r="KTI191" s="984"/>
      <c r="KTJ191" s="984"/>
      <c r="KTK191" s="984"/>
      <c r="KTL191" s="984"/>
      <c r="KTM191" s="984"/>
      <c r="KTN191" s="984"/>
      <c r="KTO191" s="984"/>
      <c r="KTP191" s="984"/>
      <c r="KTQ191" s="984"/>
      <c r="KTR191" s="984"/>
      <c r="KTS191" s="984"/>
      <c r="KTT191" s="984"/>
      <c r="KTU191" s="984"/>
      <c r="KTV191" s="984"/>
      <c r="KTW191" s="984"/>
      <c r="KTX191" s="984"/>
      <c r="KTY191" s="984"/>
      <c r="KTZ191" s="984"/>
      <c r="KUA191" s="984"/>
      <c r="KUB191" s="984"/>
      <c r="KUC191" s="984"/>
      <c r="KUD191" s="984"/>
      <c r="KUE191" s="984"/>
      <c r="KUF191" s="984"/>
      <c r="KUG191" s="984"/>
      <c r="KUH191" s="984"/>
      <c r="KUI191" s="984"/>
      <c r="KUJ191" s="984"/>
      <c r="KUK191" s="984"/>
      <c r="KUL191" s="984"/>
      <c r="KUM191" s="984"/>
      <c r="KUN191" s="984"/>
      <c r="KUO191" s="984"/>
      <c r="KUP191" s="984"/>
      <c r="KUQ191" s="984"/>
      <c r="KUR191" s="984"/>
      <c r="KUS191" s="984"/>
      <c r="KUT191" s="984"/>
      <c r="KUU191" s="984"/>
      <c r="KUV191" s="984"/>
      <c r="KUW191" s="984"/>
      <c r="KUX191" s="984"/>
      <c r="KUY191" s="984"/>
      <c r="KUZ191" s="984"/>
      <c r="KVA191" s="984"/>
      <c r="KVB191" s="984"/>
      <c r="KVC191" s="984"/>
      <c r="KVD191" s="984"/>
      <c r="KVE191" s="984"/>
      <c r="KVF191" s="984"/>
      <c r="KVG191" s="984"/>
      <c r="KVH191" s="984"/>
      <c r="KVI191" s="984"/>
      <c r="KVJ191" s="984"/>
      <c r="KVK191" s="984"/>
      <c r="KVL191" s="984"/>
      <c r="KVM191" s="984"/>
      <c r="KVN191" s="984"/>
      <c r="KVO191" s="984"/>
      <c r="KVP191" s="984"/>
      <c r="KVQ191" s="984"/>
      <c r="KVR191" s="984"/>
      <c r="KVS191" s="984"/>
      <c r="KVT191" s="984"/>
      <c r="KVU191" s="984"/>
      <c r="KVV191" s="984"/>
      <c r="KVW191" s="984"/>
      <c r="KVX191" s="984"/>
      <c r="KVY191" s="984"/>
      <c r="KVZ191" s="984"/>
      <c r="KWA191" s="984"/>
      <c r="KWB191" s="984"/>
      <c r="KWC191" s="984"/>
      <c r="KWD191" s="984"/>
      <c r="KWE191" s="984"/>
      <c r="KWF191" s="984"/>
      <c r="KWG191" s="984"/>
      <c r="KWH191" s="984"/>
      <c r="KWI191" s="984"/>
      <c r="KWJ191" s="984"/>
      <c r="KWK191" s="984"/>
      <c r="KWL191" s="984"/>
      <c r="KWM191" s="984"/>
      <c r="KWN191" s="984"/>
      <c r="KWO191" s="984"/>
      <c r="KWP191" s="984"/>
      <c r="KWQ191" s="984"/>
      <c r="KWR191" s="984"/>
      <c r="KWS191" s="984"/>
      <c r="KWT191" s="984"/>
      <c r="KWU191" s="984"/>
      <c r="KWV191" s="984"/>
      <c r="KWW191" s="984"/>
      <c r="KWX191" s="984"/>
      <c r="KWY191" s="984"/>
      <c r="KWZ191" s="984"/>
      <c r="KXA191" s="984"/>
      <c r="KXB191" s="984"/>
      <c r="KXC191" s="984"/>
      <c r="KXD191" s="984"/>
      <c r="KXE191" s="984"/>
      <c r="KXF191" s="984"/>
      <c r="KXG191" s="984"/>
      <c r="KXH191" s="984"/>
      <c r="KXI191" s="984"/>
      <c r="KXJ191" s="984"/>
      <c r="KXK191" s="984"/>
      <c r="KXL191" s="984"/>
      <c r="KXM191" s="984"/>
      <c r="KXN191" s="984"/>
      <c r="KXO191" s="984"/>
      <c r="KXP191" s="984"/>
      <c r="KXQ191" s="984"/>
      <c r="KXR191" s="984"/>
      <c r="KXS191" s="984"/>
      <c r="KXT191" s="984"/>
      <c r="KXU191" s="984"/>
      <c r="KXV191" s="984"/>
      <c r="KXW191" s="984"/>
      <c r="KXX191" s="984"/>
      <c r="KXY191" s="984"/>
      <c r="KXZ191" s="984"/>
      <c r="KYA191" s="984"/>
      <c r="KYB191" s="984"/>
      <c r="KYC191" s="984"/>
      <c r="KYD191" s="984"/>
      <c r="KYE191" s="984"/>
      <c r="KYF191" s="984"/>
      <c r="KYG191" s="984"/>
      <c r="KYH191" s="984"/>
      <c r="KYI191" s="984"/>
      <c r="KYJ191" s="984"/>
      <c r="KYK191" s="984"/>
      <c r="KYL191" s="984"/>
      <c r="KYM191" s="984"/>
      <c r="KYN191" s="984"/>
      <c r="KYO191" s="984"/>
      <c r="KYP191" s="984"/>
      <c r="KYQ191" s="984"/>
      <c r="KYR191" s="984"/>
      <c r="KYS191" s="984"/>
      <c r="KYT191" s="984"/>
      <c r="KYU191" s="984"/>
      <c r="KYV191" s="984"/>
      <c r="KYW191" s="984"/>
      <c r="KYX191" s="984"/>
      <c r="KYY191" s="984"/>
      <c r="KYZ191" s="984"/>
      <c r="KZA191" s="984"/>
      <c r="KZB191" s="984"/>
      <c r="KZC191" s="984"/>
      <c r="KZD191" s="984"/>
      <c r="KZE191" s="984"/>
      <c r="KZF191" s="984"/>
      <c r="KZG191" s="984"/>
      <c r="KZH191" s="984"/>
      <c r="KZI191" s="984"/>
      <c r="KZJ191" s="984"/>
      <c r="KZK191" s="984"/>
      <c r="KZL191" s="984"/>
      <c r="KZM191" s="984"/>
      <c r="KZN191" s="984"/>
      <c r="KZO191" s="984"/>
      <c r="KZP191" s="984"/>
      <c r="KZQ191" s="984"/>
      <c r="KZR191" s="984"/>
      <c r="KZS191" s="984"/>
      <c r="KZT191" s="984"/>
      <c r="KZU191" s="984"/>
      <c r="KZV191" s="984"/>
      <c r="KZW191" s="984"/>
      <c r="KZX191" s="984"/>
      <c r="KZY191" s="984"/>
      <c r="KZZ191" s="984"/>
      <c r="LAA191" s="984"/>
      <c r="LAB191" s="984"/>
      <c r="LAC191" s="984"/>
      <c r="LAD191" s="984"/>
      <c r="LAE191" s="984"/>
      <c r="LAF191" s="984"/>
      <c r="LAG191" s="984"/>
      <c r="LAH191" s="984"/>
      <c r="LAI191" s="984"/>
      <c r="LAJ191" s="984"/>
      <c r="LAK191" s="984"/>
      <c r="LAL191" s="984"/>
      <c r="LAM191" s="984"/>
      <c r="LAN191" s="984"/>
      <c r="LAO191" s="984"/>
      <c r="LAP191" s="984"/>
      <c r="LAQ191" s="984"/>
      <c r="LAR191" s="984"/>
      <c r="LAS191" s="984"/>
      <c r="LAT191" s="984"/>
      <c r="LAU191" s="984"/>
      <c r="LAV191" s="984"/>
      <c r="LAW191" s="984"/>
      <c r="LAX191" s="984"/>
      <c r="LAY191" s="984"/>
      <c r="LAZ191" s="984"/>
      <c r="LBA191" s="984"/>
      <c r="LBB191" s="984"/>
      <c r="LBC191" s="984"/>
      <c r="LBD191" s="984"/>
      <c r="LBE191" s="984"/>
      <c r="LBF191" s="984"/>
      <c r="LBG191" s="984"/>
      <c r="LBH191" s="984"/>
      <c r="LBI191" s="984"/>
      <c r="LBJ191" s="984"/>
      <c r="LBK191" s="984"/>
      <c r="LBL191" s="984"/>
      <c r="LBM191" s="984"/>
      <c r="LBN191" s="984"/>
      <c r="LBO191" s="984"/>
      <c r="LBP191" s="984"/>
      <c r="LBQ191" s="984"/>
      <c r="LBR191" s="984"/>
      <c r="LBS191" s="984"/>
      <c r="LBT191" s="984"/>
      <c r="LBU191" s="984"/>
      <c r="LBV191" s="984"/>
      <c r="LBW191" s="984"/>
      <c r="LBX191" s="984"/>
      <c r="LBY191" s="984"/>
      <c r="LBZ191" s="984"/>
      <c r="LCA191" s="984"/>
      <c r="LCB191" s="984"/>
      <c r="LCC191" s="984"/>
      <c r="LCD191" s="984"/>
      <c r="LCE191" s="984"/>
      <c r="LCF191" s="984"/>
      <c r="LCG191" s="984"/>
      <c r="LCH191" s="984"/>
      <c r="LCI191" s="984"/>
      <c r="LCJ191" s="984"/>
      <c r="LCK191" s="984"/>
      <c r="LCL191" s="984"/>
      <c r="LCM191" s="984"/>
      <c r="LCN191" s="984"/>
      <c r="LCO191" s="984"/>
      <c r="LCP191" s="984"/>
      <c r="LCQ191" s="984"/>
      <c r="LCR191" s="984"/>
      <c r="LCS191" s="984"/>
      <c r="LCT191" s="984"/>
      <c r="LCU191" s="984"/>
      <c r="LCV191" s="984"/>
      <c r="LCW191" s="984"/>
      <c r="LCX191" s="984"/>
      <c r="LCY191" s="984"/>
      <c r="LCZ191" s="984"/>
      <c r="LDA191" s="984"/>
      <c r="LDB191" s="984"/>
      <c r="LDC191" s="984"/>
      <c r="LDD191" s="984"/>
      <c r="LDE191" s="984"/>
      <c r="LDF191" s="984"/>
      <c r="LDG191" s="984"/>
      <c r="LDH191" s="984"/>
      <c r="LDI191" s="984"/>
      <c r="LDJ191" s="984"/>
      <c r="LDK191" s="984"/>
      <c r="LDL191" s="984"/>
      <c r="LDM191" s="984"/>
      <c r="LDN191" s="984"/>
      <c r="LDO191" s="984"/>
      <c r="LDP191" s="984"/>
      <c r="LDQ191" s="984"/>
      <c r="LDR191" s="984"/>
      <c r="LDS191" s="984"/>
      <c r="LDT191" s="984"/>
      <c r="LDU191" s="984"/>
      <c r="LDV191" s="984"/>
      <c r="LDW191" s="984"/>
      <c r="LDX191" s="984"/>
      <c r="LDY191" s="984"/>
      <c r="LDZ191" s="984"/>
      <c r="LEA191" s="984"/>
      <c r="LEB191" s="984"/>
      <c r="LEC191" s="984"/>
      <c r="LED191" s="984"/>
      <c r="LEE191" s="984"/>
      <c r="LEF191" s="984"/>
      <c r="LEG191" s="984"/>
      <c r="LEH191" s="984"/>
      <c r="LEI191" s="984"/>
      <c r="LEJ191" s="984"/>
      <c r="LEK191" s="984"/>
      <c r="LEL191" s="984"/>
      <c r="LEM191" s="984"/>
      <c r="LEN191" s="984"/>
      <c r="LEO191" s="984"/>
      <c r="LEP191" s="984"/>
      <c r="LEQ191" s="984"/>
      <c r="LER191" s="984"/>
      <c r="LES191" s="984"/>
      <c r="LET191" s="984"/>
      <c r="LEU191" s="984"/>
      <c r="LEV191" s="984"/>
      <c r="LEW191" s="984"/>
      <c r="LEX191" s="984"/>
      <c r="LEY191" s="984"/>
      <c r="LEZ191" s="984"/>
      <c r="LFA191" s="984"/>
      <c r="LFB191" s="984"/>
      <c r="LFC191" s="984"/>
      <c r="LFD191" s="984"/>
      <c r="LFE191" s="984"/>
      <c r="LFF191" s="984"/>
      <c r="LFG191" s="984"/>
      <c r="LFH191" s="984"/>
      <c r="LFI191" s="984"/>
      <c r="LFJ191" s="984"/>
      <c r="LFK191" s="984"/>
      <c r="LFL191" s="984"/>
      <c r="LFM191" s="984"/>
      <c r="LFN191" s="984"/>
      <c r="LFO191" s="984"/>
      <c r="LFP191" s="984"/>
      <c r="LFQ191" s="984"/>
      <c r="LFR191" s="984"/>
      <c r="LFS191" s="984"/>
      <c r="LFT191" s="984"/>
      <c r="LFU191" s="984"/>
      <c r="LFV191" s="984"/>
      <c r="LFW191" s="984"/>
      <c r="LFX191" s="984"/>
      <c r="LFY191" s="984"/>
      <c r="LFZ191" s="984"/>
      <c r="LGA191" s="984"/>
      <c r="LGB191" s="984"/>
      <c r="LGC191" s="984"/>
      <c r="LGD191" s="984"/>
      <c r="LGE191" s="984"/>
      <c r="LGF191" s="984"/>
      <c r="LGG191" s="984"/>
      <c r="LGH191" s="984"/>
      <c r="LGI191" s="984"/>
      <c r="LGJ191" s="984"/>
      <c r="LGK191" s="984"/>
      <c r="LGL191" s="984"/>
      <c r="LGM191" s="984"/>
      <c r="LGN191" s="984"/>
      <c r="LGO191" s="984"/>
      <c r="LGP191" s="984"/>
      <c r="LGQ191" s="984"/>
      <c r="LGR191" s="984"/>
      <c r="LGS191" s="984"/>
      <c r="LGT191" s="984"/>
      <c r="LGU191" s="984"/>
      <c r="LGV191" s="984"/>
      <c r="LGW191" s="984"/>
      <c r="LGX191" s="984"/>
      <c r="LGY191" s="984"/>
      <c r="LGZ191" s="984"/>
      <c r="LHA191" s="984"/>
      <c r="LHB191" s="984"/>
      <c r="LHC191" s="984"/>
      <c r="LHD191" s="984"/>
      <c r="LHE191" s="984"/>
      <c r="LHF191" s="984"/>
      <c r="LHG191" s="984"/>
      <c r="LHH191" s="984"/>
      <c r="LHI191" s="984"/>
      <c r="LHJ191" s="984"/>
      <c r="LHK191" s="984"/>
      <c r="LHL191" s="984"/>
      <c r="LHM191" s="984"/>
      <c r="LHN191" s="984"/>
      <c r="LHO191" s="984"/>
      <c r="LHP191" s="984"/>
      <c r="LHQ191" s="984"/>
      <c r="LHR191" s="984"/>
      <c r="LHS191" s="984"/>
      <c r="LHT191" s="984"/>
      <c r="LHU191" s="984"/>
      <c r="LHV191" s="984"/>
      <c r="LHW191" s="984"/>
      <c r="LHX191" s="984"/>
      <c r="LHY191" s="984"/>
      <c r="LHZ191" s="984"/>
      <c r="LIA191" s="984"/>
      <c r="LIB191" s="984"/>
      <c r="LIC191" s="984"/>
      <c r="LID191" s="984"/>
      <c r="LIE191" s="984"/>
      <c r="LIF191" s="984"/>
      <c r="LIG191" s="984"/>
      <c r="LIH191" s="984"/>
      <c r="LII191" s="984"/>
      <c r="LIJ191" s="984"/>
      <c r="LIK191" s="984"/>
      <c r="LIL191" s="984"/>
      <c r="LIM191" s="984"/>
      <c r="LIN191" s="984"/>
      <c r="LIO191" s="984"/>
      <c r="LIP191" s="984"/>
      <c r="LIQ191" s="984"/>
      <c r="LIR191" s="984"/>
      <c r="LIS191" s="984"/>
      <c r="LIT191" s="984"/>
      <c r="LIU191" s="984"/>
      <c r="LIV191" s="984"/>
      <c r="LIW191" s="984"/>
      <c r="LIX191" s="984"/>
      <c r="LIY191" s="984"/>
      <c r="LIZ191" s="984"/>
      <c r="LJA191" s="984"/>
      <c r="LJB191" s="984"/>
      <c r="LJC191" s="984"/>
      <c r="LJD191" s="984"/>
      <c r="LJE191" s="984"/>
      <c r="LJF191" s="984"/>
      <c r="LJG191" s="984"/>
      <c r="LJH191" s="984"/>
      <c r="LJI191" s="984"/>
      <c r="LJJ191" s="984"/>
      <c r="LJK191" s="984"/>
      <c r="LJL191" s="984"/>
      <c r="LJM191" s="984"/>
      <c r="LJN191" s="984"/>
      <c r="LJO191" s="984"/>
      <c r="LJP191" s="984"/>
      <c r="LJQ191" s="984"/>
      <c r="LJR191" s="984"/>
      <c r="LJS191" s="984"/>
      <c r="LJT191" s="984"/>
      <c r="LJU191" s="984"/>
      <c r="LJV191" s="984"/>
      <c r="LJW191" s="984"/>
      <c r="LJX191" s="984"/>
      <c r="LJY191" s="984"/>
      <c r="LJZ191" s="984"/>
      <c r="LKA191" s="984"/>
      <c r="LKB191" s="984"/>
      <c r="LKC191" s="984"/>
      <c r="LKD191" s="984"/>
      <c r="LKE191" s="984"/>
      <c r="LKF191" s="984"/>
      <c r="LKG191" s="984"/>
      <c r="LKH191" s="984"/>
      <c r="LKI191" s="984"/>
      <c r="LKJ191" s="984"/>
      <c r="LKK191" s="984"/>
      <c r="LKL191" s="984"/>
      <c r="LKM191" s="984"/>
      <c r="LKN191" s="984"/>
      <c r="LKO191" s="984"/>
      <c r="LKP191" s="984"/>
      <c r="LKQ191" s="984"/>
      <c r="LKR191" s="984"/>
      <c r="LKS191" s="984"/>
      <c r="LKT191" s="984"/>
      <c r="LKU191" s="984"/>
      <c r="LKV191" s="984"/>
      <c r="LKW191" s="984"/>
      <c r="LKX191" s="984"/>
      <c r="LKY191" s="984"/>
      <c r="LKZ191" s="984"/>
      <c r="LLA191" s="984"/>
      <c r="LLB191" s="984"/>
      <c r="LLC191" s="984"/>
      <c r="LLD191" s="984"/>
      <c r="LLE191" s="984"/>
      <c r="LLF191" s="984"/>
      <c r="LLG191" s="984"/>
      <c r="LLH191" s="984"/>
      <c r="LLI191" s="984"/>
      <c r="LLJ191" s="984"/>
      <c r="LLK191" s="984"/>
      <c r="LLL191" s="984"/>
      <c r="LLM191" s="984"/>
      <c r="LLN191" s="984"/>
      <c r="LLO191" s="984"/>
      <c r="LLP191" s="984"/>
      <c r="LLQ191" s="984"/>
      <c r="LLR191" s="984"/>
      <c r="LLS191" s="984"/>
      <c r="LLT191" s="984"/>
      <c r="LLU191" s="984"/>
      <c r="LLV191" s="984"/>
      <c r="LLW191" s="984"/>
      <c r="LLX191" s="984"/>
      <c r="LLY191" s="984"/>
      <c r="LLZ191" s="984"/>
      <c r="LMA191" s="984"/>
      <c r="LMB191" s="984"/>
      <c r="LMC191" s="984"/>
      <c r="LMD191" s="984"/>
      <c r="LME191" s="984"/>
      <c r="LMF191" s="984"/>
      <c r="LMG191" s="984"/>
      <c r="LMH191" s="984"/>
      <c r="LMI191" s="984"/>
      <c r="LMJ191" s="984"/>
      <c r="LMK191" s="984"/>
      <c r="LML191" s="984"/>
      <c r="LMM191" s="984"/>
      <c r="LMN191" s="984"/>
      <c r="LMO191" s="984"/>
      <c r="LMP191" s="984"/>
      <c r="LMQ191" s="984"/>
      <c r="LMR191" s="984"/>
      <c r="LMS191" s="984"/>
      <c r="LMT191" s="984"/>
      <c r="LMU191" s="984"/>
      <c r="LMV191" s="984"/>
      <c r="LMW191" s="984"/>
      <c r="LMX191" s="984"/>
      <c r="LMY191" s="984"/>
      <c r="LMZ191" s="984"/>
      <c r="LNA191" s="984"/>
      <c r="LNB191" s="984"/>
      <c r="LNC191" s="984"/>
      <c r="LND191" s="984"/>
      <c r="LNE191" s="984"/>
      <c r="LNF191" s="984"/>
      <c r="LNG191" s="984"/>
      <c r="LNH191" s="984"/>
      <c r="LNI191" s="984"/>
      <c r="LNJ191" s="984"/>
      <c r="LNK191" s="984"/>
      <c r="LNL191" s="984"/>
      <c r="LNM191" s="984"/>
      <c r="LNN191" s="984"/>
      <c r="LNO191" s="984"/>
      <c r="LNP191" s="984"/>
      <c r="LNQ191" s="984"/>
      <c r="LNR191" s="984"/>
      <c r="LNS191" s="984"/>
      <c r="LNT191" s="984"/>
      <c r="LNU191" s="984"/>
      <c r="LNV191" s="984"/>
      <c r="LNW191" s="984"/>
      <c r="LNX191" s="984"/>
      <c r="LNY191" s="984"/>
      <c r="LNZ191" s="984"/>
      <c r="LOA191" s="984"/>
      <c r="LOB191" s="984"/>
      <c r="LOC191" s="984"/>
      <c r="LOD191" s="984"/>
      <c r="LOE191" s="984"/>
      <c r="LOF191" s="984"/>
      <c r="LOG191" s="984"/>
      <c r="LOH191" s="984"/>
      <c r="LOI191" s="984"/>
      <c r="LOJ191" s="984"/>
      <c r="LOK191" s="984"/>
      <c r="LOL191" s="984"/>
      <c r="LOM191" s="984"/>
      <c r="LON191" s="984"/>
      <c r="LOO191" s="984"/>
      <c r="LOP191" s="984"/>
      <c r="LOQ191" s="984"/>
      <c r="LOR191" s="984"/>
      <c r="LOS191" s="984"/>
      <c r="LOT191" s="984"/>
      <c r="LOU191" s="984"/>
      <c r="LOV191" s="984"/>
      <c r="LOW191" s="984"/>
      <c r="LOX191" s="984"/>
      <c r="LOY191" s="984"/>
      <c r="LOZ191" s="984"/>
      <c r="LPA191" s="984"/>
      <c r="LPB191" s="984"/>
      <c r="LPC191" s="984"/>
      <c r="LPD191" s="984"/>
      <c r="LPE191" s="984"/>
      <c r="LPF191" s="984"/>
      <c r="LPG191" s="984"/>
      <c r="LPH191" s="984"/>
      <c r="LPI191" s="984"/>
      <c r="LPJ191" s="984"/>
      <c r="LPK191" s="984"/>
      <c r="LPL191" s="984"/>
      <c r="LPM191" s="984"/>
      <c r="LPN191" s="984"/>
      <c r="LPO191" s="984"/>
      <c r="LPP191" s="984"/>
      <c r="LPQ191" s="984"/>
      <c r="LPR191" s="984"/>
      <c r="LPS191" s="984"/>
      <c r="LPT191" s="984"/>
      <c r="LPU191" s="984"/>
      <c r="LPV191" s="984"/>
      <c r="LPW191" s="984"/>
      <c r="LPX191" s="984"/>
      <c r="LPY191" s="984"/>
      <c r="LPZ191" s="984"/>
      <c r="LQA191" s="984"/>
      <c r="LQB191" s="984"/>
      <c r="LQC191" s="984"/>
      <c r="LQD191" s="984"/>
      <c r="LQE191" s="984"/>
      <c r="LQF191" s="984"/>
      <c r="LQG191" s="984"/>
      <c r="LQH191" s="984"/>
      <c r="LQI191" s="984"/>
      <c r="LQJ191" s="984"/>
      <c r="LQK191" s="984"/>
      <c r="LQL191" s="984"/>
      <c r="LQM191" s="984"/>
      <c r="LQN191" s="984"/>
      <c r="LQO191" s="984"/>
      <c r="LQP191" s="984"/>
      <c r="LQQ191" s="984"/>
      <c r="LQR191" s="984"/>
      <c r="LQS191" s="984"/>
      <c r="LQT191" s="984"/>
      <c r="LQU191" s="984"/>
      <c r="LQV191" s="984"/>
      <c r="LQW191" s="984"/>
      <c r="LQX191" s="984"/>
      <c r="LQY191" s="984"/>
      <c r="LQZ191" s="984"/>
      <c r="LRA191" s="984"/>
      <c r="LRB191" s="984"/>
      <c r="LRC191" s="984"/>
      <c r="LRD191" s="984"/>
      <c r="LRE191" s="984"/>
      <c r="LRF191" s="984"/>
      <c r="LRG191" s="984"/>
      <c r="LRH191" s="984"/>
      <c r="LRI191" s="984"/>
      <c r="LRJ191" s="984"/>
      <c r="LRK191" s="984"/>
      <c r="LRL191" s="984"/>
      <c r="LRM191" s="984"/>
      <c r="LRN191" s="984"/>
      <c r="LRO191" s="984"/>
      <c r="LRP191" s="984"/>
      <c r="LRQ191" s="984"/>
      <c r="LRR191" s="984"/>
      <c r="LRS191" s="984"/>
      <c r="LRT191" s="984"/>
      <c r="LRU191" s="984"/>
      <c r="LRV191" s="984"/>
      <c r="LRW191" s="984"/>
      <c r="LRX191" s="984"/>
      <c r="LRY191" s="984"/>
      <c r="LRZ191" s="984"/>
      <c r="LSA191" s="984"/>
      <c r="LSB191" s="984"/>
      <c r="LSC191" s="984"/>
      <c r="LSD191" s="984"/>
      <c r="LSE191" s="984"/>
      <c r="LSF191" s="984"/>
      <c r="LSG191" s="984"/>
      <c r="LSH191" s="984"/>
      <c r="LSI191" s="984"/>
      <c r="LSJ191" s="984"/>
      <c r="LSK191" s="984"/>
      <c r="LSL191" s="984"/>
      <c r="LSM191" s="984"/>
      <c r="LSN191" s="984"/>
      <c r="LSO191" s="984"/>
      <c r="LSP191" s="984"/>
      <c r="LSQ191" s="984"/>
      <c r="LSR191" s="984"/>
      <c r="LSS191" s="984"/>
      <c r="LST191" s="984"/>
      <c r="LSU191" s="984"/>
      <c r="LSV191" s="984"/>
      <c r="LSW191" s="984"/>
      <c r="LSX191" s="984"/>
      <c r="LSY191" s="984"/>
      <c r="LSZ191" s="984"/>
      <c r="LTA191" s="984"/>
      <c r="LTB191" s="984"/>
      <c r="LTC191" s="984"/>
      <c r="LTD191" s="984"/>
      <c r="LTE191" s="984"/>
      <c r="LTF191" s="984"/>
      <c r="LTG191" s="984"/>
      <c r="LTH191" s="984"/>
      <c r="LTI191" s="984"/>
      <c r="LTJ191" s="984"/>
      <c r="LTK191" s="984"/>
      <c r="LTL191" s="984"/>
      <c r="LTM191" s="984"/>
      <c r="LTN191" s="984"/>
      <c r="LTO191" s="984"/>
      <c r="LTP191" s="984"/>
      <c r="LTQ191" s="984"/>
      <c r="LTR191" s="984"/>
      <c r="LTS191" s="984"/>
      <c r="LTT191" s="984"/>
      <c r="LTU191" s="984"/>
      <c r="LTV191" s="984"/>
      <c r="LTW191" s="984"/>
      <c r="LTX191" s="984"/>
      <c r="LTY191" s="984"/>
      <c r="LTZ191" s="984"/>
      <c r="LUA191" s="984"/>
      <c r="LUB191" s="984"/>
      <c r="LUC191" s="984"/>
      <c r="LUD191" s="984"/>
      <c r="LUE191" s="984"/>
      <c r="LUF191" s="984"/>
      <c r="LUG191" s="984"/>
      <c r="LUH191" s="984"/>
      <c r="LUI191" s="984"/>
      <c r="LUJ191" s="984"/>
      <c r="LUK191" s="984"/>
      <c r="LUL191" s="984"/>
      <c r="LUM191" s="984"/>
      <c r="LUN191" s="984"/>
      <c r="LUO191" s="984"/>
      <c r="LUP191" s="984"/>
      <c r="LUQ191" s="984"/>
      <c r="LUR191" s="984"/>
      <c r="LUS191" s="984"/>
      <c r="LUT191" s="984"/>
      <c r="LUU191" s="984"/>
      <c r="LUV191" s="984"/>
      <c r="LUW191" s="984"/>
      <c r="LUX191" s="984"/>
      <c r="LUY191" s="984"/>
      <c r="LUZ191" s="984"/>
      <c r="LVA191" s="984"/>
      <c r="LVB191" s="984"/>
      <c r="LVC191" s="984"/>
      <c r="LVD191" s="984"/>
      <c r="LVE191" s="984"/>
      <c r="LVF191" s="984"/>
      <c r="LVG191" s="984"/>
      <c r="LVH191" s="984"/>
      <c r="LVI191" s="984"/>
      <c r="LVJ191" s="984"/>
      <c r="LVK191" s="984"/>
      <c r="LVL191" s="984"/>
      <c r="LVM191" s="984"/>
      <c r="LVN191" s="984"/>
      <c r="LVO191" s="984"/>
      <c r="LVP191" s="984"/>
      <c r="LVQ191" s="984"/>
      <c r="LVR191" s="984"/>
      <c r="LVS191" s="984"/>
      <c r="LVT191" s="984"/>
      <c r="LVU191" s="984"/>
      <c r="LVV191" s="984"/>
      <c r="LVW191" s="984"/>
      <c r="LVX191" s="984"/>
      <c r="LVY191" s="984"/>
      <c r="LVZ191" s="984"/>
      <c r="LWA191" s="984"/>
      <c r="LWB191" s="984"/>
      <c r="LWC191" s="984"/>
      <c r="LWD191" s="984"/>
      <c r="LWE191" s="984"/>
      <c r="LWF191" s="984"/>
      <c r="LWG191" s="984"/>
      <c r="LWH191" s="984"/>
      <c r="LWI191" s="984"/>
      <c r="LWJ191" s="984"/>
      <c r="LWK191" s="984"/>
      <c r="LWL191" s="984"/>
      <c r="LWM191" s="984"/>
      <c r="LWN191" s="984"/>
      <c r="LWO191" s="984"/>
      <c r="LWP191" s="984"/>
      <c r="LWQ191" s="984"/>
      <c r="LWR191" s="984"/>
      <c r="LWS191" s="984"/>
      <c r="LWT191" s="984"/>
      <c r="LWU191" s="984"/>
      <c r="LWV191" s="984"/>
      <c r="LWW191" s="984"/>
      <c r="LWX191" s="984"/>
      <c r="LWY191" s="984"/>
      <c r="LWZ191" s="984"/>
      <c r="LXA191" s="984"/>
      <c r="LXB191" s="984"/>
      <c r="LXC191" s="984"/>
      <c r="LXD191" s="984"/>
      <c r="LXE191" s="984"/>
      <c r="LXF191" s="984"/>
      <c r="LXG191" s="984"/>
      <c r="LXH191" s="984"/>
      <c r="LXI191" s="984"/>
      <c r="LXJ191" s="984"/>
      <c r="LXK191" s="984"/>
      <c r="LXL191" s="984"/>
      <c r="LXM191" s="984"/>
      <c r="LXN191" s="984"/>
      <c r="LXO191" s="984"/>
      <c r="LXP191" s="984"/>
      <c r="LXQ191" s="984"/>
      <c r="LXR191" s="984"/>
      <c r="LXS191" s="984"/>
      <c r="LXT191" s="984"/>
      <c r="LXU191" s="984"/>
      <c r="LXV191" s="984"/>
      <c r="LXW191" s="984"/>
      <c r="LXX191" s="984"/>
      <c r="LXY191" s="984"/>
      <c r="LXZ191" s="984"/>
      <c r="LYA191" s="984"/>
      <c r="LYB191" s="984"/>
      <c r="LYC191" s="984"/>
      <c r="LYD191" s="984"/>
      <c r="LYE191" s="984"/>
      <c r="LYF191" s="984"/>
      <c r="LYG191" s="984"/>
      <c r="LYH191" s="984"/>
      <c r="LYI191" s="984"/>
      <c r="LYJ191" s="984"/>
      <c r="LYK191" s="984"/>
      <c r="LYL191" s="984"/>
      <c r="LYM191" s="984"/>
      <c r="LYN191" s="984"/>
      <c r="LYO191" s="984"/>
      <c r="LYP191" s="984"/>
      <c r="LYQ191" s="984"/>
      <c r="LYR191" s="984"/>
      <c r="LYS191" s="984"/>
      <c r="LYT191" s="984"/>
      <c r="LYU191" s="984"/>
      <c r="LYV191" s="984"/>
      <c r="LYW191" s="984"/>
      <c r="LYX191" s="984"/>
      <c r="LYY191" s="984"/>
      <c r="LYZ191" s="984"/>
      <c r="LZA191" s="984"/>
      <c r="LZB191" s="984"/>
      <c r="LZC191" s="984"/>
      <c r="LZD191" s="984"/>
      <c r="LZE191" s="984"/>
      <c r="LZF191" s="984"/>
      <c r="LZG191" s="984"/>
      <c r="LZH191" s="984"/>
      <c r="LZI191" s="984"/>
      <c r="LZJ191" s="984"/>
      <c r="LZK191" s="984"/>
      <c r="LZL191" s="984"/>
      <c r="LZM191" s="984"/>
      <c r="LZN191" s="984"/>
      <c r="LZO191" s="984"/>
      <c r="LZP191" s="984"/>
      <c r="LZQ191" s="984"/>
      <c r="LZR191" s="984"/>
      <c r="LZS191" s="984"/>
      <c r="LZT191" s="984"/>
      <c r="LZU191" s="984"/>
      <c r="LZV191" s="984"/>
      <c r="LZW191" s="984"/>
      <c r="LZX191" s="984"/>
      <c r="LZY191" s="984"/>
      <c r="LZZ191" s="984"/>
      <c r="MAA191" s="984"/>
      <c r="MAB191" s="984"/>
      <c r="MAC191" s="984"/>
      <c r="MAD191" s="984"/>
      <c r="MAE191" s="984"/>
      <c r="MAF191" s="984"/>
      <c r="MAG191" s="984"/>
      <c r="MAH191" s="984"/>
      <c r="MAI191" s="984"/>
      <c r="MAJ191" s="984"/>
      <c r="MAK191" s="984"/>
      <c r="MAL191" s="984"/>
      <c r="MAM191" s="984"/>
      <c r="MAN191" s="984"/>
      <c r="MAO191" s="984"/>
      <c r="MAP191" s="984"/>
      <c r="MAQ191" s="984"/>
      <c r="MAR191" s="984"/>
      <c r="MAS191" s="984"/>
      <c r="MAT191" s="984"/>
      <c r="MAU191" s="984"/>
      <c r="MAV191" s="984"/>
      <c r="MAW191" s="984"/>
      <c r="MAX191" s="984"/>
      <c r="MAY191" s="984"/>
      <c r="MAZ191" s="984"/>
      <c r="MBA191" s="984"/>
      <c r="MBB191" s="984"/>
      <c r="MBC191" s="984"/>
      <c r="MBD191" s="984"/>
      <c r="MBE191" s="984"/>
      <c r="MBF191" s="984"/>
      <c r="MBG191" s="984"/>
      <c r="MBH191" s="984"/>
      <c r="MBI191" s="984"/>
      <c r="MBJ191" s="984"/>
      <c r="MBK191" s="984"/>
      <c r="MBL191" s="984"/>
      <c r="MBM191" s="984"/>
      <c r="MBN191" s="984"/>
      <c r="MBO191" s="984"/>
      <c r="MBP191" s="984"/>
      <c r="MBQ191" s="984"/>
      <c r="MBR191" s="984"/>
      <c r="MBS191" s="984"/>
      <c r="MBT191" s="984"/>
      <c r="MBU191" s="984"/>
      <c r="MBV191" s="984"/>
      <c r="MBW191" s="984"/>
      <c r="MBX191" s="984"/>
      <c r="MBY191" s="984"/>
      <c r="MBZ191" s="984"/>
      <c r="MCA191" s="984"/>
      <c r="MCB191" s="984"/>
      <c r="MCC191" s="984"/>
      <c r="MCD191" s="984"/>
      <c r="MCE191" s="984"/>
      <c r="MCF191" s="984"/>
      <c r="MCG191" s="984"/>
      <c r="MCH191" s="984"/>
      <c r="MCI191" s="984"/>
      <c r="MCJ191" s="984"/>
      <c r="MCK191" s="984"/>
      <c r="MCL191" s="984"/>
      <c r="MCM191" s="984"/>
      <c r="MCN191" s="984"/>
      <c r="MCO191" s="984"/>
      <c r="MCP191" s="984"/>
      <c r="MCQ191" s="984"/>
      <c r="MCR191" s="984"/>
      <c r="MCS191" s="984"/>
      <c r="MCT191" s="984"/>
      <c r="MCU191" s="984"/>
      <c r="MCV191" s="984"/>
      <c r="MCW191" s="984"/>
      <c r="MCX191" s="984"/>
      <c r="MCY191" s="984"/>
      <c r="MCZ191" s="984"/>
      <c r="MDA191" s="984"/>
      <c r="MDB191" s="984"/>
      <c r="MDC191" s="984"/>
      <c r="MDD191" s="984"/>
      <c r="MDE191" s="984"/>
      <c r="MDF191" s="984"/>
      <c r="MDG191" s="984"/>
      <c r="MDH191" s="984"/>
      <c r="MDI191" s="984"/>
      <c r="MDJ191" s="984"/>
      <c r="MDK191" s="984"/>
      <c r="MDL191" s="984"/>
      <c r="MDM191" s="984"/>
      <c r="MDN191" s="984"/>
      <c r="MDO191" s="984"/>
      <c r="MDP191" s="984"/>
      <c r="MDQ191" s="984"/>
      <c r="MDR191" s="984"/>
      <c r="MDS191" s="984"/>
      <c r="MDT191" s="984"/>
      <c r="MDU191" s="984"/>
      <c r="MDV191" s="984"/>
      <c r="MDW191" s="984"/>
      <c r="MDX191" s="984"/>
      <c r="MDY191" s="984"/>
      <c r="MDZ191" s="984"/>
      <c r="MEA191" s="984"/>
      <c r="MEB191" s="984"/>
      <c r="MEC191" s="984"/>
      <c r="MED191" s="984"/>
      <c r="MEE191" s="984"/>
      <c r="MEF191" s="984"/>
      <c r="MEG191" s="984"/>
      <c r="MEH191" s="984"/>
      <c r="MEI191" s="984"/>
      <c r="MEJ191" s="984"/>
      <c r="MEK191" s="984"/>
      <c r="MEL191" s="984"/>
      <c r="MEM191" s="984"/>
      <c r="MEN191" s="984"/>
      <c r="MEO191" s="984"/>
      <c r="MEP191" s="984"/>
      <c r="MEQ191" s="984"/>
      <c r="MER191" s="984"/>
      <c r="MES191" s="984"/>
      <c r="MET191" s="984"/>
      <c r="MEU191" s="984"/>
      <c r="MEV191" s="984"/>
      <c r="MEW191" s="984"/>
      <c r="MEX191" s="984"/>
      <c r="MEY191" s="984"/>
      <c r="MEZ191" s="984"/>
      <c r="MFA191" s="984"/>
      <c r="MFB191" s="984"/>
      <c r="MFC191" s="984"/>
      <c r="MFD191" s="984"/>
      <c r="MFE191" s="984"/>
      <c r="MFF191" s="984"/>
      <c r="MFG191" s="984"/>
      <c r="MFH191" s="984"/>
      <c r="MFI191" s="984"/>
      <c r="MFJ191" s="984"/>
      <c r="MFK191" s="984"/>
      <c r="MFL191" s="984"/>
      <c r="MFM191" s="984"/>
      <c r="MFN191" s="984"/>
      <c r="MFO191" s="984"/>
      <c r="MFP191" s="984"/>
      <c r="MFQ191" s="984"/>
      <c r="MFR191" s="984"/>
      <c r="MFS191" s="984"/>
      <c r="MFT191" s="984"/>
      <c r="MFU191" s="984"/>
      <c r="MFV191" s="984"/>
      <c r="MFW191" s="984"/>
      <c r="MFX191" s="984"/>
      <c r="MFY191" s="984"/>
      <c r="MFZ191" s="984"/>
      <c r="MGA191" s="984"/>
      <c r="MGB191" s="984"/>
      <c r="MGC191" s="984"/>
      <c r="MGD191" s="984"/>
      <c r="MGE191" s="984"/>
      <c r="MGF191" s="984"/>
      <c r="MGG191" s="984"/>
      <c r="MGH191" s="984"/>
      <c r="MGI191" s="984"/>
      <c r="MGJ191" s="984"/>
      <c r="MGK191" s="984"/>
      <c r="MGL191" s="984"/>
      <c r="MGM191" s="984"/>
      <c r="MGN191" s="984"/>
      <c r="MGO191" s="984"/>
      <c r="MGP191" s="984"/>
      <c r="MGQ191" s="984"/>
      <c r="MGR191" s="984"/>
      <c r="MGS191" s="984"/>
      <c r="MGT191" s="984"/>
      <c r="MGU191" s="984"/>
      <c r="MGV191" s="984"/>
      <c r="MGW191" s="984"/>
      <c r="MGX191" s="984"/>
      <c r="MGY191" s="984"/>
      <c r="MGZ191" s="984"/>
      <c r="MHA191" s="984"/>
      <c r="MHB191" s="984"/>
      <c r="MHC191" s="984"/>
      <c r="MHD191" s="984"/>
      <c r="MHE191" s="984"/>
      <c r="MHF191" s="984"/>
      <c r="MHG191" s="984"/>
      <c r="MHH191" s="984"/>
      <c r="MHI191" s="984"/>
      <c r="MHJ191" s="984"/>
      <c r="MHK191" s="984"/>
      <c r="MHL191" s="984"/>
      <c r="MHM191" s="984"/>
      <c r="MHN191" s="984"/>
      <c r="MHO191" s="984"/>
      <c r="MHP191" s="984"/>
      <c r="MHQ191" s="984"/>
      <c r="MHR191" s="984"/>
      <c r="MHS191" s="984"/>
      <c r="MHT191" s="984"/>
      <c r="MHU191" s="984"/>
      <c r="MHV191" s="984"/>
      <c r="MHW191" s="984"/>
      <c r="MHX191" s="984"/>
      <c r="MHY191" s="984"/>
      <c r="MHZ191" s="984"/>
      <c r="MIA191" s="984"/>
      <c r="MIB191" s="984"/>
      <c r="MIC191" s="984"/>
      <c r="MID191" s="984"/>
      <c r="MIE191" s="984"/>
      <c r="MIF191" s="984"/>
      <c r="MIG191" s="984"/>
      <c r="MIH191" s="984"/>
      <c r="MII191" s="984"/>
      <c r="MIJ191" s="984"/>
      <c r="MIK191" s="984"/>
      <c r="MIL191" s="984"/>
      <c r="MIM191" s="984"/>
      <c r="MIN191" s="984"/>
      <c r="MIO191" s="984"/>
      <c r="MIP191" s="984"/>
      <c r="MIQ191" s="984"/>
      <c r="MIR191" s="984"/>
      <c r="MIS191" s="984"/>
      <c r="MIT191" s="984"/>
      <c r="MIU191" s="984"/>
      <c r="MIV191" s="984"/>
      <c r="MIW191" s="984"/>
      <c r="MIX191" s="984"/>
      <c r="MIY191" s="984"/>
      <c r="MIZ191" s="984"/>
      <c r="MJA191" s="984"/>
      <c r="MJB191" s="984"/>
      <c r="MJC191" s="984"/>
      <c r="MJD191" s="984"/>
      <c r="MJE191" s="984"/>
      <c r="MJF191" s="984"/>
      <c r="MJG191" s="984"/>
      <c r="MJH191" s="984"/>
      <c r="MJI191" s="984"/>
      <c r="MJJ191" s="984"/>
      <c r="MJK191" s="984"/>
      <c r="MJL191" s="984"/>
      <c r="MJM191" s="984"/>
      <c r="MJN191" s="984"/>
      <c r="MJO191" s="984"/>
      <c r="MJP191" s="984"/>
      <c r="MJQ191" s="984"/>
      <c r="MJR191" s="984"/>
      <c r="MJS191" s="984"/>
      <c r="MJT191" s="984"/>
      <c r="MJU191" s="984"/>
      <c r="MJV191" s="984"/>
      <c r="MJW191" s="984"/>
      <c r="MJX191" s="984"/>
      <c r="MJY191" s="984"/>
      <c r="MJZ191" s="984"/>
      <c r="MKA191" s="984"/>
      <c r="MKB191" s="984"/>
      <c r="MKC191" s="984"/>
      <c r="MKD191" s="984"/>
      <c r="MKE191" s="984"/>
      <c r="MKF191" s="984"/>
      <c r="MKG191" s="984"/>
      <c r="MKH191" s="984"/>
      <c r="MKI191" s="984"/>
      <c r="MKJ191" s="984"/>
      <c r="MKK191" s="984"/>
      <c r="MKL191" s="984"/>
      <c r="MKM191" s="984"/>
      <c r="MKN191" s="984"/>
      <c r="MKO191" s="984"/>
      <c r="MKP191" s="984"/>
      <c r="MKQ191" s="984"/>
      <c r="MKR191" s="984"/>
      <c r="MKS191" s="984"/>
      <c r="MKT191" s="984"/>
      <c r="MKU191" s="984"/>
      <c r="MKV191" s="984"/>
      <c r="MKW191" s="984"/>
      <c r="MKX191" s="984"/>
      <c r="MKY191" s="984"/>
      <c r="MKZ191" s="984"/>
      <c r="MLA191" s="984"/>
      <c r="MLB191" s="984"/>
      <c r="MLC191" s="984"/>
      <c r="MLD191" s="984"/>
      <c r="MLE191" s="984"/>
      <c r="MLF191" s="984"/>
      <c r="MLG191" s="984"/>
      <c r="MLH191" s="984"/>
      <c r="MLI191" s="984"/>
      <c r="MLJ191" s="984"/>
      <c r="MLK191" s="984"/>
      <c r="MLL191" s="984"/>
      <c r="MLM191" s="984"/>
      <c r="MLN191" s="984"/>
      <c r="MLO191" s="984"/>
      <c r="MLP191" s="984"/>
      <c r="MLQ191" s="984"/>
      <c r="MLR191" s="984"/>
      <c r="MLS191" s="984"/>
      <c r="MLT191" s="984"/>
      <c r="MLU191" s="984"/>
      <c r="MLV191" s="984"/>
      <c r="MLW191" s="984"/>
      <c r="MLX191" s="984"/>
      <c r="MLY191" s="984"/>
      <c r="MLZ191" s="984"/>
      <c r="MMA191" s="984"/>
      <c r="MMB191" s="984"/>
      <c r="MMC191" s="984"/>
      <c r="MMD191" s="984"/>
      <c r="MME191" s="984"/>
      <c r="MMF191" s="984"/>
      <c r="MMG191" s="984"/>
      <c r="MMH191" s="984"/>
      <c r="MMI191" s="984"/>
      <c r="MMJ191" s="984"/>
      <c r="MMK191" s="984"/>
      <c r="MML191" s="984"/>
      <c r="MMM191" s="984"/>
      <c r="MMN191" s="984"/>
      <c r="MMO191" s="984"/>
      <c r="MMP191" s="984"/>
      <c r="MMQ191" s="984"/>
      <c r="MMR191" s="984"/>
      <c r="MMS191" s="984"/>
      <c r="MMT191" s="984"/>
      <c r="MMU191" s="984"/>
      <c r="MMV191" s="984"/>
      <c r="MMW191" s="984"/>
      <c r="MMX191" s="984"/>
      <c r="MMY191" s="984"/>
      <c r="MMZ191" s="984"/>
      <c r="MNA191" s="984"/>
      <c r="MNB191" s="984"/>
      <c r="MNC191" s="984"/>
      <c r="MND191" s="984"/>
      <c r="MNE191" s="984"/>
      <c r="MNF191" s="984"/>
      <c r="MNG191" s="984"/>
      <c r="MNH191" s="984"/>
      <c r="MNI191" s="984"/>
      <c r="MNJ191" s="984"/>
      <c r="MNK191" s="984"/>
      <c r="MNL191" s="984"/>
      <c r="MNM191" s="984"/>
      <c r="MNN191" s="984"/>
      <c r="MNO191" s="984"/>
      <c r="MNP191" s="984"/>
      <c r="MNQ191" s="984"/>
      <c r="MNR191" s="984"/>
      <c r="MNS191" s="984"/>
      <c r="MNT191" s="984"/>
      <c r="MNU191" s="984"/>
      <c r="MNV191" s="984"/>
      <c r="MNW191" s="984"/>
      <c r="MNX191" s="984"/>
      <c r="MNY191" s="984"/>
      <c r="MNZ191" s="984"/>
      <c r="MOA191" s="984"/>
      <c r="MOB191" s="984"/>
      <c r="MOC191" s="984"/>
      <c r="MOD191" s="984"/>
      <c r="MOE191" s="984"/>
      <c r="MOF191" s="984"/>
      <c r="MOG191" s="984"/>
      <c r="MOH191" s="984"/>
      <c r="MOI191" s="984"/>
      <c r="MOJ191" s="984"/>
      <c r="MOK191" s="984"/>
      <c r="MOL191" s="984"/>
      <c r="MOM191" s="984"/>
      <c r="MON191" s="984"/>
      <c r="MOO191" s="984"/>
      <c r="MOP191" s="984"/>
      <c r="MOQ191" s="984"/>
      <c r="MOR191" s="984"/>
      <c r="MOS191" s="984"/>
      <c r="MOT191" s="984"/>
      <c r="MOU191" s="984"/>
      <c r="MOV191" s="984"/>
      <c r="MOW191" s="984"/>
      <c r="MOX191" s="984"/>
      <c r="MOY191" s="984"/>
      <c r="MOZ191" s="984"/>
      <c r="MPA191" s="984"/>
      <c r="MPB191" s="984"/>
      <c r="MPC191" s="984"/>
      <c r="MPD191" s="984"/>
      <c r="MPE191" s="984"/>
      <c r="MPF191" s="984"/>
      <c r="MPG191" s="984"/>
      <c r="MPH191" s="984"/>
      <c r="MPI191" s="984"/>
      <c r="MPJ191" s="984"/>
      <c r="MPK191" s="984"/>
      <c r="MPL191" s="984"/>
      <c r="MPM191" s="984"/>
      <c r="MPN191" s="984"/>
      <c r="MPO191" s="984"/>
      <c r="MPP191" s="984"/>
      <c r="MPQ191" s="984"/>
      <c r="MPR191" s="984"/>
      <c r="MPS191" s="984"/>
      <c r="MPT191" s="984"/>
      <c r="MPU191" s="984"/>
      <c r="MPV191" s="984"/>
      <c r="MPW191" s="984"/>
      <c r="MPX191" s="984"/>
      <c r="MPY191" s="984"/>
      <c r="MPZ191" s="984"/>
      <c r="MQA191" s="984"/>
      <c r="MQB191" s="984"/>
      <c r="MQC191" s="984"/>
      <c r="MQD191" s="984"/>
      <c r="MQE191" s="984"/>
      <c r="MQF191" s="984"/>
      <c r="MQG191" s="984"/>
      <c r="MQH191" s="984"/>
      <c r="MQI191" s="984"/>
      <c r="MQJ191" s="984"/>
      <c r="MQK191" s="984"/>
      <c r="MQL191" s="984"/>
      <c r="MQM191" s="984"/>
      <c r="MQN191" s="984"/>
      <c r="MQO191" s="984"/>
      <c r="MQP191" s="984"/>
      <c r="MQQ191" s="984"/>
      <c r="MQR191" s="984"/>
      <c r="MQS191" s="984"/>
      <c r="MQT191" s="984"/>
      <c r="MQU191" s="984"/>
      <c r="MQV191" s="984"/>
      <c r="MQW191" s="984"/>
      <c r="MQX191" s="984"/>
      <c r="MQY191" s="984"/>
      <c r="MQZ191" s="984"/>
      <c r="MRA191" s="984"/>
      <c r="MRB191" s="984"/>
      <c r="MRC191" s="984"/>
      <c r="MRD191" s="984"/>
      <c r="MRE191" s="984"/>
      <c r="MRF191" s="984"/>
      <c r="MRG191" s="984"/>
      <c r="MRH191" s="984"/>
      <c r="MRI191" s="984"/>
      <c r="MRJ191" s="984"/>
      <c r="MRK191" s="984"/>
      <c r="MRL191" s="984"/>
      <c r="MRM191" s="984"/>
      <c r="MRN191" s="984"/>
      <c r="MRO191" s="984"/>
      <c r="MRP191" s="984"/>
      <c r="MRQ191" s="984"/>
      <c r="MRR191" s="984"/>
      <c r="MRS191" s="984"/>
      <c r="MRT191" s="984"/>
      <c r="MRU191" s="984"/>
      <c r="MRV191" s="984"/>
      <c r="MRW191" s="984"/>
      <c r="MRX191" s="984"/>
      <c r="MRY191" s="984"/>
      <c r="MRZ191" s="984"/>
      <c r="MSA191" s="984"/>
      <c r="MSB191" s="984"/>
      <c r="MSC191" s="984"/>
      <c r="MSD191" s="984"/>
      <c r="MSE191" s="984"/>
      <c r="MSF191" s="984"/>
      <c r="MSG191" s="984"/>
      <c r="MSH191" s="984"/>
      <c r="MSI191" s="984"/>
      <c r="MSJ191" s="984"/>
      <c r="MSK191" s="984"/>
      <c r="MSL191" s="984"/>
      <c r="MSM191" s="984"/>
      <c r="MSN191" s="984"/>
      <c r="MSO191" s="984"/>
      <c r="MSP191" s="984"/>
      <c r="MSQ191" s="984"/>
      <c r="MSR191" s="984"/>
      <c r="MSS191" s="984"/>
      <c r="MST191" s="984"/>
      <c r="MSU191" s="984"/>
      <c r="MSV191" s="984"/>
      <c r="MSW191" s="984"/>
      <c r="MSX191" s="984"/>
      <c r="MSY191" s="984"/>
      <c r="MSZ191" s="984"/>
      <c r="MTA191" s="984"/>
      <c r="MTB191" s="984"/>
      <c r="MTC191" s="984"/>
      <c r="MTD191" s="984"/>
      <c r="MTE191" s="984"/>
      <c r="MTF191" s="984"/>
      <c r="MTG191" s="984"/>
      <c r="MTH191" s="984"/>
      <c r="MTI191" s="984"/>
      <c r="MTJ191" s="984"/>
      <c r="MTK191" s="984"/>
      <c r="MTL191" s="984"/>
      <c r="MTM191" s="984"/>
      <c r="MTN191" s="984"/>
      <c r="MTO191" s="984"/>
      <c r="MTP191" s="984"/>
      <c r="MTQ191" s="984"/>
      <c r="MTR191" s="984"/>
      <c r="MTS191" s="984"/>
      <c r="MTT191" s="984"/>
      <c r="MTU191" s="984"/>
      <c r="MTV191" s="984"/>
      <c r="MTW191" s="984"/>
      <c r="MTX191" s="984"/>
      <c r="MTY191" s="984"/>
      <c r="MTZ191" s="984"/>
      <c r="MUA191" s="984"/>
      <c r="MUB191" s="984"/>
      <c r="MUC191" s="984"/>
      <c r="MUD191" s="984"/>
      <c r="MUE191" s="984"/>
      <c r="MUF191" s="984"/>
      <c r="MUG191" s="984"/>
      <c r="MUH191" s="984"/>
      <c r="MUI191" s="984"/>
      <c r="MUJ191" s="984"/>
      <c r="MUK191" s="984"/>
      <c r="MUL191" s="984"/>
      <c r="MUM191" s="984"/>
      <c r="MUN191" s="984"/>
      <c r="MUO191" s="984"/>
      <c r="MUP191" s="984"/>
      <c r="MUQ191" s="984"/>
      <c r="MUR191" s="984"/>
      <c r="MUS191" s="984"/>
      <c r="MUT191" s="984"/>
      <c r="MUU191" s="984"/>
      <c r="MUV191" s="984"/>
      <c r="MUW191" s="984"/>
      <c r="MUX191" s="984"/>
      <c r="MUY191" s="984"/>
      <c r="MUZ191" s="984"/>
      <c r="MVA191" s="984"/>
      <c r="MVB191" s="984"/>
      <c r="MVC191" s="984"/>
      <c r="MVD191" s="984"/>
      <c r="MVE191" s="984"/>
      <c r="MVF191" s="984"/>
      <c r="MVG191" s="984"/>
      <c r="MVH191" s="984"/>
      <c r="MVI191" s="984"/>
      <c r="MVJ191" s="984"/>
      <c r="MVK191" s="984"/>
      <c r="MVL191" s="984"/>
      <c r="MVM191" s="984"/>
      <c r="MVN191" s="984"/>
      <c r="MVO191" s="984"/>
      <c r="MVP191" s="984"/>
      <c r="MVQ191" s="984"/>
      <c r="MVR191" s="984"/>
      <c r="MVS191" s="984"/>
      <c r="MVT191" s="984"/>
      <c r="MVU191" s="984"/>
      <c r="MVV191" s="984"/>
      <c r="MVW191" s="984"/>
      <c r="MVX191" s="984"/>
      <c r="MVY191" s="984"/>
      <c r="MVZ191" s="984"/>
      <c r="MWA191" s="984"/>
      <c r="MWB191" s="984"/>
      <c r="MWC191" s="984"/>
      <c r="MWD191" s="984"/>
      <c r="MWE191" s="984"/>
      <c r="MWF191" s="984"/>
      <c r="MWG191" s="984"/>
      <c r="MWH191" s="984"/>
      <c r="MWI191" s="984"/>
      <c r="MWJ191" s="984"/>
      <c r="MWK191" s="984"/>
      <c r="MWL191" s="984"/>
      <c r="MWM191" s="984"/>
      <c r="MWN191" s="984"/>
      <c r="MWO191" s="984"/>
      <c r="MWP191" s="984"/>
      <c r="MWQ191" s="984"/>
      <c r="MWR191" s="984"/>
      <c r="MWS191" s="984"/>
      <c r="MWT191" s="984"/>
      <c r="MWU191" s="984"/>
      <c r="MWV191" s="984"/>
      <c r="MWW191" s="984"/>
      <c r="MWX191" s="984"/>
      <c r="MWY191" s="984"/>
      <c r="MWZ191" s="984"/>
      <c r="MXA191" s="984"/>
      <c r="MXB191" s="984"/>
      <c r="MXC191" s="984"/>
      <c r="MXD191" s="984"/>
      <c r="MXE191" s="984"/>
      <c r="MXF191" s="984"/>
      <c r="MXG191" s="984"/>
      <c r="MXH191" s="984"/>
      <c r="MXI191" s="984"/>
      <c r="MXJ191" s="984"/>
      <c r="MXK191" s="984"/>
      <c r="MXL191" s="984"/>
      <c r="MXM191" s="984"/>
      <c r="MXN191" s="984"/>
      <c r="MXO191" s="984"/>
      <c r="MXP191" s="984"/>
      <c r="MXQ191" s="984"/>
      <c r="MXR191" s="984"/>
      <c r="MXS191" s="984"/>
      <c r="MXT191" s="984"/>
      <c r="MXU191" s="984"/>
      <c r="MXV191" s="984"/>
      <c r="MXW191" s="984"/>
      <c r="MXX191" s="984"/>
      <c r="MXY191" s="984"/>
      <c r="MXZ191" s="984"/>
      <c r="MYA191" s="984"/>
      <c r="MYB191" s="984"/>
      <c r="MYC191" s="984"/>
      <c r="MYD191" s="984"/>
      <c r="MYE191" s="984"/>
      <c r="MYF191" s="984"/>
      <c r="MYG191" s="984"/>
      <c r="MYH191" s="984"/>
      <c r="MYI191" s="984"/>
      <c r="MYJ191" s="984"/>
      <c r="MYK191" s="984"/>
      <c r="MYL191" s="984"/>
      <c r="MYM191" s="984"/>
      <c r="MYN191" s="984"/>
      <c r="MYO191" s="984"/>
      <c r="MYP191" s="984"/>
      <c r="MYQ191" s="984"/>
      <c r="MYR191" s="984"/>
      <c r="MYS191" s="984"/>
      <c r="MYT191" s="984"/>
      <c r="MYU191" s="984"/>
      <c r="MYV191" s="984"/>
      <c r="MYW191" s="984"/>
      <c r="MYX191" s="984"/>
      <c r="MYY191" s="984"/>
      <c r="MYZ191" s="984"/>
      <c r="MZA191" s="984"/>
      <c r="MZB191" s="984"/>
      <c r="MZC191" s="984"/>
      <c r="MZD191" s="984"/>
      <c r="MZE191" s="984"/>
      <c r="MZF191" s="984"/>
      <c r="MZG191" s="984"/>
      <c r="MZH191" s="984"/>
      <c r="MZI191" s="984"/>
      <c r="MZJ191" s="984"/>
      <c r="MZK191" s="984"/>
      <c r="MZL191" s="984"/>
      <c r="MZM191" s="984"/>
      <c r="MZN191" s="984"/>
      <c r="MZO191" s="984"/>
      <c r="MZP191" s="984"/>
      <c r="MZQ191" s="984"/>
      <c r="MZR191" s="984"/>
      <c r="MZS191" s="984"/>
      <c r="MZT191" s="984"/>
      <c r="MZU191" s="984"/>
      <c r="MZV191" s="984"/>
      <c r="MZW191" s="984"/>
      <c r="MZX191" s="984"/>
      <c r="MZY191" s="984"/>
      <c r="MZZ191" s="984"/>
      <c r="NAA191" s="984"/>
      <c r="NAB191" s="984"/>
      <c r="NAC191" s="984"/>
      <c r="NAD191" s="984"/>
      <c r="NAE191" s="984"/>
      <c r="NAF191" s="984"/>
      <c r="NAG191" s="984"/>
      <c r="NAH191" s="984"/>
      <c r="NAI191" s="984"/>
      <c r="NAJ191" s="984"/>
      <c r="NAK191" s="984"/>
      <c r="NAL191" s="984"/>
      <c r="NAM191" s="984"/>
      <c r="NAN191" s="984"/>
      <c r="NAO191" s="984"/>
      <c r="NAP191" s="984"/>
      <c r="NAQ191" s="984"/>
      <c r="NAR191" s="984"/>
      <c r="NAS191" s="984"/>
      <c r="NAT191" s="984"/>
      <c r="NAU191" s="984"/>
      <c r="NAV191" s="984"/>
      <c r="NAW191" s="984"/>
      <c r="NAX191" s="984"/>
      <c r="NAY191" s="984"/>
      <c r="NAZ191" s="984"/>
      <c r="NBA191" s="984"/>
      <c r="NBB191" s="984"/>
      <c r="NBC191" s="984"/>
      <c r="NBD191" s="984"/>
      <c r="NBE191" s="984"/>
      <c r="NBF191" s="984"/>
      <c r="NBG191" s="984"/>
      <c r="NBH191" s="984"/>
      <c r="NBI191" s="984"/>
      <c r="NBJ191" s="984"/>
      <c r="NBK191" s="984"/>
      <c r="NBL191" s="984"/>
      <c r="NBM191" s="984"/>
      <c r="NBN191" s="984"/>
      <c r="NBO191" s="984"/>
      <c r="NBP191" s="984"/>
      <c r="NBQ191" s="984"/>
      <c r="NBR191" s="984"/>
      <c r="NBS191" s="984"/>
      <c r="NBT191" s="984"/>
      <c r="NBU191" s="984"/>
      <c r="NBV191" s="984"/>
      <c r="NBW191" s="984"/>
      <c r="NBX191" s="984"/>
      <c r="NBY191" s="984"/>
      <c r="NBZ191" s="984"/>
      <c r="NCA191" s="984"/>
      <c r="NCB191" s="984"/>
      <c r="NCC191" s="984"/>
      <c r="NCD191" s="984"/>
      <c r="NCE191" s="984"/>
      <c r="NCF191" s="984"/>
      <c r="NCG191" s="984"/>
      <c r="NCH191" s="984"/>
      <c r="NCI191" s="984"/>
      <c r="NCJ191" s="984"/>
      <c r="NCK191" s="984"/>
      <c r="NCL191" s="984"/>
      <c r="NCM191" s="984"/>
      <c r="NCN191" s="984"/>
      <c r="NCO191" s="984"/>
      <c r="NCP191" s="984"/>
      <c r="NCQ191" s="984"/>
      <c r="NCR191" s="984"/>
      <c r="NCS191" s="984"/>
      <c r="NCT191" s="984"/>
      <c r="NCU191" s="984"/>
      <c r="NCV191" s="984"/>
      <c r="NCW191" s="984"/>
      <c r="NCX191" s="984"/>
      <c r="NCY191" s="984"/>
      <c r="NCZ191" s="984"/>
      <c r="NDA191" s="984"/>
      <c r="NDB191" s="984"/>
      <c r="NDC191" s="984"/>
      <c r="NDD191" s="984"/>
      <c r="NDE191" s="984"/>
      <c r="NDF191" s="984"/>
      <c r="NDG191" s="984"/>
      <c r="NDH191" s="984"/>
      <c r="NDI191" s="984"/>
      <c r="NDJ191" s="984"/>
      <c r="NDK191" s="984"/>
      <c r="NDL191" s="984"/>
      <c r="NDM191" s="984"/>
      <c r="NDN191" s="984"/>
      <c r="NDO191" s="984"/>
      <c r="NDP191" s="984"/>
      <c r="NDQ191" s="984"/>
      <c r="NDR191" s="984"/>
      <c r="NDS191" s="984"/>
      <c r="NDT191" s="984"/>
      <c r="NDU191" s="984"/>
      <c r="NDV191" s="984"/>
      <c r="NDW191" s="984"/>
      <c r="NDX191" s="984"/>
      <c r="NDY191" s="984"/>
      <c r="NDZ191" s="984"/>
      <c r="NEA191" s="984"/>
      <c r="NEB191" s="984"/>
      <c r="NEC191" s="984"/>
      <c r="NED191" s="984"/>
      <c r="NEE191" s="984"/>
      <c r="NEF191" s="984"/>
      <c r="NEG191" s="984"/>
      <c r="NEH191" s="984"/>
      <c r="NEI191" s="984"/>
      <c r="NEJ191" s="984"/>
      <c r="NEK191" s="984"/>
      <c r="NEL191" s="984"/>
      <c r="NEM191" s="984"/>
      <c r="NEN191" s="984"/>
      <c r="NEO191" s="984"/>
      <c r="NEP191" s="984"/>
      <c r="NEQ191" s="984"/>
      <c r="NER191" s="984"/>
      <c r="NES191" s="984"/>
      <c r="NET191" s="984"/>
      <c r="NEU191" s="984"/>
      <c r="NEV191" s="984"/>
      <c r="NEW191" s="984"/>
      <c r="NEX191" s="984"/>
      <c r="NEY191" s="984"/>
      <c r="NEZ191" s="984"/>
      <c r="NFA191" s="984"/>
      <c r="NFB191" s="984"/>
      <c r="NFC191" s="984"/>
      <c r="NFD191" s="984"/>
      <c r="NFE191" s="984"/>
      <c r="NFF191" s="984"/>
      <c r="NFG191" s="984"/>
      <c r="NFH191" s="984"/>
      <c r="NFI191" s="984"/>
      <c r="NFJ191" s="984"/>
      <c r="NFK191" s="984"/>
      <c r="NFL191" s="984"/>
      <c r="NFM191" s="984"/>
      <c r="NFN191" s="984"/>
      <c r="NFO191" s="984"/>
      <c r="NFP191" s="984"/>
      <c r="NFQ191" s="984"/>
      <c r="NFR191" s="984"/>
      <c r="NFS191" s="984"/>
      <c r="NFT191" s="984"/>
      <c r="NFU191" s="984"/>
      <c r="NFV191" s="984"/>
      <c r="NFW191" s="984"/>
      <c r="NFX191" s="984"/>
      <c r="NFY191" s="984"/>
      <c r="NFZ191" s="984"/>
      <c r="NGA191" s="984"/>
      <c r="NGB191" s="984"/>
      <c r="NGC191" s="984"/>
      <c r="NGD191" s="984"/>
      <c r="NGE191" s="984"/>
      <c r="NGF191" s="984"/>
      <c r="NGG191" s="984"/>
      <c r="NGH191" s="984"/>
      <c r="NGI191" s="984"/>
      <c r="NGJ191" s="984"/>
      <c r="NGK191" s="984"/>
      <c r="NGL191" s="984"/>
      <c r="NGM191" s="984"/>
      <c r="NGN191" s="984"/>
      <c r="NGO191" s="984"/>
      <c r="NGP191" s="984"/>
      <c r="NGQ191" s="984"/>
      <c r="NGR191" s="984"/>
      <c r="NGS191" s="984"/>
      <c r="NGT191" s="984"/>
      <c r="NGU191" s="984"/>
      <c r="NGV191" s="984"/>
      <c r="NGW191" s="984"/>
      <c r="NGX191" s="984"/>
      <c r="NGY191" s="984"/>
      <c r="NGZ191" s="984"/>
      <c r="NHA191" s="984"/>
      <c r="NHB191" s="984"/>
      <c r="NHC191" s="984"/>
      <c r="NHD191" s="984"/>
      <c r="NHE191" s="984"/>
      <c r="NHF191" s="984"/>
      <c r="NHG191" s="984"/>
      <c r="NHH191" s="984"/>
      <c r="NHI191" s="984"/>
      <c r="NHJ191" s="984"/>
      <c r="NHK191" s="984"/>
      <c r="NHL191" s="984"/>
      <c r="NHM191" s="984"/>
      <c r="NHN191" s="984"/>
      <c r="NHO191" s="984"/>
      <c r="NHP191" s="984"/>
      <c r="NHQ191" s="984"/>
      <c r="NHR191" s="984"/>
      <c r="NHS191" s="984"/>
      <c r="NHT191" s="984"/>
      <c r="NHU191" s="984"/>
      <c r="NHV191" s="984"/>
      <c r="NHW191" s="984"/>
      <c r="NHX191" s="984"/>
      <c r="NHY191" s="984"/>
      <c r="NHZ191" s="984"/>
      <c r="NIA191" s="984"/>
      <c r="NIB191" s="984"/>
      <c r="NIC191" s="984"/>
      <c r="NID191" s="984"/>
      <c r="NIE191" s="984"/>
      <c r="NIF191" s="984"/>
      <c r="NIG191" s="984"/>
      <c r="NIH191" s="984"/>
      <c r="NII191" s="984"/>
      <c r="NIJ191" s="984"/>
      <c r="NIK191" s="984"/>
      <c r="NIL191" s="984"/>
      <c r="NIM191" s="984"/>
      <c r="NIN191" s="984"/>
      <c r="NIO191" s="984"/>
      <c r="NIP191" s="984"/>
      <c r="NIQ191" s="984"/>
      <c r="NIR191" s="984"/>
      <c r="NIS191" s="984"/>
      <c r="NIT191" s="984"/>
      <c r="NIU191" s="984"/>
      <c r="NIV191" s="984"/>
      <c r="NIW191" s="984"/>
      <c r="NIX191" s="984"/>
      <c r="NIY191" s="984"/>
      <c r="NIZ191" s="984"/>
      <c r="NJA191" s="984"/>
      <c r="NJB191" s="984"/>
      <c r="NJC191" s="984"/>
      <c r="NJD191" s="984"/>
      <c r="NJE191" s="984"/>
      <c r="NJF191" s="984"/>
      <c r="NJG191" s="984"/>
      <c r="NJH191" s="984"/>
      <c r="NJI191" s="984"/>
      <c r="NJJ191" s="984"/>
      <c r="NJK191" s="984"/>
      <c r="NJL191" s="984"/>
      <c r="NJM191" s="984"/>
      <c r="NJN191" s="984"/>
      <c r="NJO191" s="984"/>
      <c r="NJP191" s="984"/>
      <c r="NJQ191" s="984"/>
      <c r="NJR191" s="984"/>
      <c r="NJS191" s="984"/>
      <c r="NJT191" s="984"/>
      <c r="NJU191" s="984"/>
      <c r="NJV191" s="984"/>
      <c r="NJW191" s="984"/>
      <c r="NJX191" s="984"/>
      <c r="NJY191" s="984"/>
      <c r="NJZ191" s="984"/>
      <c r="NKA191" s="984"/>
      <c r="NKB191" s="984"/>
      <c r="NKC191" s="984"/>
      <c r="NKD191" s="984"/>
      <c r="NKE191" s="984"/>
      <c r="NKF191" s="984"/>
      <c r="NKG191" s="984"/>
      <c r="NKH191" s="984"/>
      <c r="NKI191" s="984"/>
      <c r="NKJ191" s="984"/>
      <c r="NKK191" s="984"/>
      <c r="NKL191" s="984"/>
      <c r="NKM191" s="984"/>
      <c r="NKN191" s="984"/>
      <c r="NKO191" s="984"/>
      <c r="NKP191" s="984"/>
      <c r="NKQ191" s="984"/>
      <c r="NKR191" s="984"/>
      <c r="NKS191" s="984"/>
      <c r="NKT191" s="984"/>
      <c r="NKU191" s="984"/>
      <c r="NKV191" s="984"/>
      <c r="NKW191" s="984"/>
      <c r="NKX191" s="984"/>
      <c r="NKY191" s="984"/>
      <c r="NKZ191" s="984"/>
      <c r="NLA191" s="984"/>
      <c r="NLB191" s="984"/>
      <c r="NLC191" s="984"/>
      <c r="NLD191" s="984"/>
      <c r="NLE191" s="984"/>
      <c r="NLF191" s="984"/>
      <c r="NLG191" s="984"/>
      <c r="NLH191" s="984"/>
      <c r="NLI191" s="984"/>
      <c r="NLJ191" s="984"/>
      <c r="NLK191" s="984"/>
      <c r="NLL191" s="984"/>
      <c r="NLM191" s="984"/>
      <c r="NLN191" s="984"/>
      <c r="NLO191" s="984"/>
      <c r="NLP191" s="984"/>
      <c r="NLQ191" s="984"/>
      <c r="NLR191" s="984"/>
      <c r="NLS191" s="984"/>
      <c r="NLT191" s="984"/>
      <c r="NLU191" s="984"/>
      <c r="NLV191" s="984"/>
      <c r="NLW191" s="984"/>
      <c r="NLX191" s="984"/>
      <c r="NLY191" s="984"/>
      <c r="NLZ191" s="984"/>
      <c r="NMA191" s="984"/>
      <c r="NMB191" s="984"/>
      <c r="NMC191" s="984"/>
      <c r="NMD191" s="984"/>
      <c r="NME191" s="984"/>
      <c r="NMF191" s="984"/>
      <c r="NMG191" s="984"/>
      <c r="NMH191" s="984"/>
      <c r="NMI191" s="984"/>
      <c r="NMJ191" s="984"/>
      <c r="NMK191" s="984"/>
      <c r="NML191" s="984"/>
      <c r="NMM191" s="984"/>
      <c r="NMN191" s="984"/>
      <c r="NMO191" s="984"/>
      <c r="NMP191" s="984"/>
      <c r="NMQ191" s="984"/>
      <c r="NMR191" s="984"/>
      <c r="NMS191" s="984"/>
      <c r="NMT191" s="984"/>
      <c r="NMU191" s="984"/>
      <c r="NMV191" s="984"/>
      <c r="NMW191" s="984"/>
      <c r="NMX191" s="984"/>
      <c r="NMY191" s="984"/>
      <c r="NMZ191" s="984"/>
      <c r="NNA191" s="984"/>
      <c r="NNB191" s="984"/>
      <c r="NNC191" s="984"/>
      <c r="NND191" s="984"/>
      <c r="NNE191" s="984"/>
      <c r="NNF191" s="984"/>
      <c r="NNG191" s="984"/>
      <c r="NNH191" s="984"/>
      <c r="NNI191" s="984"/>
      <c r="NNJ191" s="984"/>
      <c r="NNK191" s="984"/>
      <c r="NNL191" s="984"/>
      <c r="NNM191" s="984"/>
      <c r="NNN191" s="984"/>
      <c r="NNO191" s="984"/>
      <c r="NNP191" s="984"/>
      <c r="NNQ191" s="984"/>
      <c r="NNR191" s="984"/>
      <c r="NNS191" s="984"/>
      <c r="NNT191" s="984"/>
      <c r="NNU191" s="984"/>
      <c r="NNV191" s="984"/>
      <c r="NNW191" s="984"/>
      <c r="NNX191" s="984"/>
      <c r="NNY191" s="984"/>
      <c r="NNZ191" s="984"/>
      <c r="NOA191" s="984"/>
      <c r="NOB191" s="984"/>
      <c r="NOC191" s="984"/>
      <c r="NOD191" s="984"/>
      <c r="NOE191" s="984"/>
      <c r="NOF191" s="984"/>
      <c r="NOG191" s="984"/>
      <c r="NOH191" s="984"/>
      <c r="NOI191" s="984"/>
      <c r="NOJ191" s="984"/>
      <c r="NOK191" s="984"/>
      <c r="NOL191" s="984"/>
      <c r="NOM191" s="984"/>
      <c r="NON191" s="984"/>
      <c r="NOO191" s="984"/>
      <c r="NOP191" s="984"/>
      <c r="NOQ191" s="984"/>
      <c r="NOR191" s="984"/>
      <c r="NOS191" s="984"/>
      <c r="NOT191" s="984"/>
      <c r="NOU191" s="984"/>
      <c r="NOV191" s="984"/>
      <c r="NOW191" s="984"/>
      <c r="NOX191" s="984"/>
      <c r="NOY191" s="984"/>
      <c r="NOZ191" s="984"/>
      <c r="NPA191" s="984"/>
      <c r="NPB191" s="984"/>
      <c r="NPC191" s="984"/>
      <c r="NPD191" s="984"/>
      <c r="NPE191" s="984"/>
      <c r="NPF191" s="984"/>
      <c r="NPG191" s="984"/>
      <c r="NPH191" s="984"/>
      <c r="NPI191" s="984"/>
      <c r="NPJ191" s="984"/>
      <c r="NPK191" s="984"/>
      <c r="NPL191" s="984"/>
      <c r="NPM191" s="984"/>
      <c r="NPN191" s="984"/>
      <c r="NPO191" s="984"/>
      <c r="NPP191" s="984"/>
      <c r="NPQ191" s="984"/>
      <c r="NPR191" s="984"/>
      <c r="NPS191" s="984"/>
      <c r="NPT191" s="984"/>
      <c r="NPU191" s="984"/>
      <c r="NPV191" s="984"/>
      <c r="NPW191" s="984"/>
      <c r="NPX191" s="984"/>
      <c r="NPY191" s="984"/>
      <c r="NPZ191" s="984"/>
      <c r="NQA191" s="984"/>
      <c r="NQB191" s="984"/>
      <c r="NQC191" s="984"/>
      <c r="NQD191" s="984"/>
      <c r="NQE191" s="984"/>
      <c r="NQF191" s="984"/>
      <c r="NQG191" s="984"/>
      <c r="NQH191" s="984"/>
      <c r="NQI191" s="984"/>
      <c r="NQJ191" s="984"/>
      <c r="NQK191" s="984"/>
      <c r="NQL191" s="984"/>
      <c r="NQM191" s="984"/>
      <c r="NQN191" s="984"/>
      <c r="NQO191" s="984"/>
      <c r="NQP191" s="984"/>
      <c r="NQQ191" s="984"/>
      <c r="NQR191" s="984"/>
      <c r="NQS191" s="984"/>
      <c r="NQT191" s="984"/>
      <c r="NQU191" s="984"/>
      <c r="NQV191" s="984"/>
      <c r="NQW191" s="984"/>
      <c r="NQX191" s="984"/>
      <c r="NQY191" s="984"/>
      <c r="NQZ191" s="984"/>
      <c r="NRA191" s="984"/>
      <c r="NRB191" s="984"/>
      <c r="NRC191" s="984"/>
      <c r="NRD191" s="984"/>
      <c r="NRE191" s="984"/>
      <c r="NRF191" s="984"/>
      <c r="NRG191" s="984"/>
      <c r="NRH191" s="984"/>
      <c r="NRI191" s="984"/>
      <c r="NRJ191" s="984"/>
      <c r="NRK191" s="984"/>
      <c r="NRL191" s="984"/>
      <c r="NRM191" s="984"/>
      <c r="NRN191" s="984"/>
      <c r="NRO191" s="984"/>
      <c r="NRP191" s="984"/>
      <c r="NRQ191" s="984"/>
      <c r="NRR191" s="984"/>
      <c r="NRS191" s="984"/>
      <c r="NRT191" s="984"/>
      <c r="NRU191" s="984"/>
      <c r="NRV191" s="984"/>
      <c r="NRW191" s="984"/>
      <c r="NRX191" s="984"/>
      <c r="NRY191" s="984"/>
      <c r="NRZ191" s="984"/>
      <c r="NSA191" s="984"/>
      <c r="NSB191" s="984"/>
      <c r="NSC191" s="984"/>
      <c r="NSD191" s="984"/>
      <c r="NSE191" s="984"/>
      <c r="NSF191" s="984"/>
      <c r="NSG191" s="984"/>
      <c r="NSH191" s="984"/>
      <c r="NSI191" s="984"/>
      <c r="NSJ191" s="984"/>
      <c r="NSK191" s="984"/>
      <c r="NSL191" s="984"/>
      <c r="NSM191" s="984"/>
      <c r="NSN191" s="984"/>
      <c r="NSO191" s="984"/>
      <c r="NSP191" s="984"/>
      <c r="NSQ191" s="984"/>
      <c r="NSR191" s="984"/>
      <c r="NSS191" s="984"/>
      <c r="NST191" s="984"/>
      <c r="NSU191" s="984"/>
      <c r="NSV191" s="984"/>
      <c r="NSW191" s="984"/>
      <c r="NSX191" s="984"/>
      <c r="NSY191" s="984"/>
      <c r="NSZ191" s="984"/>
      <c r="NTA191" s="984"/>
      <c r="NTB191" s="984"/>
      <c r="NTC191" s="984"/>
      <c r="NTD191" s="984"/>
      <c r="NTE191" s="984"/>
      <c r="NTF191" s="984"/>
      <c r="NTG191" s="984"/>
      <c r="NTH191" s="984"/>
      <c r="NTI191" s="984"/>
      <c r="NTJ191" s="984"/>
      <c r="NTK191" s="984"/>
      <c r="NTL191" s="984"/>
      <c r="NTM191" s="984"/>
      <c r="NTN191" s="984"/>
      <c r="NTO191" s="984"/>
      <c r="NTP191" s="984"/>
      <c r="NTQ191" s="984"/>
      <c r="NTR191" s="984"/>
      <c r="NTS191" s="984"/>
      <c r="NTT191" s="984"/>
      <c r="NTU191" s="984"/>
      <c r="NTV191" s="984"/>
      <c r="NTW191" s="984"/>
      <c r="NTX191" s="984"/>
      <c r="NTY191" s="984"/>
      <c r="NTZ191" s="984"/>
      <c r="NUA191" s="984"/>
      <c r="NUB191" s="984"/>
      <c r="NUC191" s="984"/>
      <c r="NUD191" s="984"/>
      <c r="NUE191" s="984"/>
      <c r="NUF191" s="984"/>
      <c r="NUG191" s="984"/>
      <c r="NUH191" s="984"/>
      <c r="NUI191" s="984"/>
      <c r="NUJ191" s="984"/>
      <c r="NUK191" s="984"/>
      <c r="NUL191" s="984"/>
      <c r="NUM191" s="984"/>
      <c r="NUN191" s="984"/>
      <c r="NUO191" s="984"/>
      <c r="NUP191" s="984"/>
      <c r="NUQ191" s="984"/>
      <c r="NUR191" s="984"/>
      <c r="NUS191" s="984"/>
      <c r="NUT191" s="984"/>
      <c r="NUU191" s="984"/>
      <c r="NUV191" s="984"/>
      <c r="NUW191" s="984"/>
      <c r="NUX191" s="984"/>
      <c r="NUY191" s="984"/>
      <c r="NUZ191" s="984"/>
      <c r="NVA191" s="984"/>
      <c r="NVB191" s="984"/>
      <c r="NVC191" s="984"/>
      <c r="NVD191" s="984"/>
      <c r="NVE191" s="984"/>
      <c r="NVF191" s="984"/>
      <c r="NVG191" s="984"/>
      <c r="NVH191" s="984"/>
      <c r="NVI191" s="984"/>
      <c r="NVJ191" s="984"/>
      <c r="NVK191" s="984"/>
      <c r="NVL191" s="984"/>
      <c r="NVM191" s="984"/>
      <c r="NVN191" s="984"/>
      <c r="NVO191" s="984"/>
      <c r="NVP191" s="984"/>
      <c r="NVQ191" s="984"/>
      <c r="NVR191" s="984"/>
      <c r="NVS191" s="984"/>
      <c r="NVT191" s="984"/>
      <c r="NVU191" s="984"/>
      <c r="NVV191" s="984"/>
      <c r="NVW191" s="984"/>
      <c r="NVX191" s="984"/>
      <c r="NVY191" s="984"/>
      <c r="NVZ191" s="984"/>
      <c r="NWA191" s="984"/>
      <c r="NWB191" s="984"/>
      <c r="NWC191" s="984"/>
      <c r="NWD191" s="984"/>
      <c r="NWE191" s="984"/>
      <c r="NWF191" s="984"/>
      <c r="NWG191" s="984"/>
      <c r="NWH191" s="984"/>
      <c r="NWI191" s="984"/>
      <c r="NWJ191" s="984"/>
      <c r="NWK191" s="984"/>
      <c r="NWL191" s="984"/>
      <c r="NWM191" s="984"/>
      <c r="NWN191" s="984"/>
      <c r="NWO191" s="984"/>
      <c r="NWP191" s="984"/>
      <c r="NWQ191" s="984"/>
      <c r="NWR191" s="984"/>
      <c r="NWS191" s="984"/>
      <c r="NWT191" s="984"/>
      <c r="NWU191" s="984"/>
      <c r="NWV191" s="984"/>
      <c r="NWW191" s="984"/>
      <c r="NWX191" s="984"/>
      <c r="NWY191" s="984"/>
      <c r="NWZ191" s="984"/>
      <c r="NXA191" s="984"/>
      <c r="NXB191" s="984"/>
      <c r="NXC191" s="984"/>
      <c r="NXD191" s="984"/>
      <c r="NXE191" s="984"/>
      <c r="NXF191" s="984"/>
      <c r="NXG191" s="984"/>
      <c r="NXH191" s="984"/>
      <c r="NXI191" s="984"/>
      <c r="NXJ191" s="984"/>
      <c r="NXK191" s="984"/>
      <c r="NXL191" s="984"/>
      <c r="NXM191" s="984"/>
      <c r="NXN191" s="984"/>
      <c r="NXO191" s="984"/>
      <c r="NXP191" s="984"/>
      <c r="NXQ191" s="984"/>
      <c r="NXR191" s="984"/>
      <c r="NXS191" s="984"/>
      <c r="NXT191" s="984"/>
      <c r="NXU191" s="984"/>
      <c r="NXV191" s="984"/>
      <c r="NXW191" s="984"/>
      <c r="NXX191" s="984"/>
      <c r="NXY191" s="984"/>
      <c r="NXZ191" s="984"/>
      <c r="NYA191" s="984"/>
      <c r="NYB191" s="984"/>
      <c r="NYC191" s="984"/>
      <c r="NYD191" s="984"/>
      <c r="NYE191" s="984"/>
      <c r="NYF191" s="984"/>
      <c r="NYG191" s="984"/>
      <c r="NYH191" s="984"/>
      <c r="NYI191" s="984"/>
      <c r="NYJ191" s="984"/>
      <c r="NYK191" s="984"/>
      <c r="NYL191" s="984"/>
      <c r="NYM191" s="984"/>
      <c r="NYN191" s="984"/>
      <c r="NYO191" s="984"/>
      <c r="NYP191" s="984"/>
      <c r="NYQ191" s="984"/>
      <c r="NYR191" s="984"/>
      <c r="NYS191" s="984"/>
      <c r="NYT191" s="984"/>
      <c r="NYU191" s="984"/>
      <c r="NYV191" s="984"/>
      <c r="NYW191" s="984"/>
      <c r="NYX191" s="984"/>
      <c r="NYY191" s="984"/>
      <c r="NYZ191" s="984"/>
      <c r="NZA191" s="984"/>
      <c r="NZB191" s="984"/>
      <c r="NZC191" s="984"/>
      <c r="NZD191" s="984"/>
      <c r="NZE191" s="984"/>
      <c r="NZF191" s="984"/>
      <c r="NZG191" s="984"/>
      <c r="NZH191" s="984"/>
      <c r="NZI191" s="984"/>
      <c r="NZJ191" s="984"/>
      <c r="NZK191" s="984"/>
      <c r="NZL191" s="984"/>
      <c r="NZM191" s="984"/>
      <c r="NZN191" s="984"/>
      <c r="NZO191" s="984"/>
      <c r="NZP191" s="984"/>
      <c r="NZQ191" s="984"/>
      <c r="NZR191" s="984"/>
      <c r="NZS191" s="984"/>
      <c r="NZT191" s="984"/>
      <c r="NZU191" s="984"/>
      <c r="NZV191" s="984"/>
      <c r="NZW191" s="984"/>
      <c r="NZX191" s="984"/>
      <c r="NZY191" s="984"/>
      <c r="NZZ191" s="984"/>
      <c r="OAA191" s="984"/>
      <c r="OAB191" s="984"/>
      <c r="OAC191" s="984"/>
      <c r="OAD191" s="984"/>
      <c r="OAE191" s="984"/>
      <c r="OAF191" s="984"/>
      <c r="OAG191" s="984"/>
      <c r="OAH191" s="984"/>
      <c r="OAI191" s="984"/>
      <c r="OAJ191" s="984"/>
      <c r="OAK191" s="984"/>
      <c r="OAL191" s="984"/>
      <c r="OAM191" s="984"/>
      <c r="OAN191" s="984"/>
      <c r="OAO191" s="984"/>
      <c r="OAP191" s="984"/>
      <c r="OAQ191" s="984"/>
      <c r="OAR191" s="984"/>
      <c r="OAS191" s="984"/>
      <c r="OAT191" s="984"/>
      <c r="OAU191" s="984"/>
      <c r="OAV191" s="984"/>
      <c r="OAW191" s="984"/>
      <c r="OAX191" s="984"/>
      <c r="OAY191" s="984"/>
      <c r="OAZ191" s="984"/>
      <c r="OBA191" s="984"/>
      <c r="OBB191" s="984"/>
      <c r="OBC191" s="984"/>
      <c r="OBD191" s="984"/>
      <c r="OBE191" s="984"/>
      <c r="OBF191" s="984"/>
      <c r="OBG191" s="984"/>
      <c r="OBH191" s="984"/>
      <c r="OBI191" s="984"/>
      <c r="OBJ191" s="984"/>
      <c r="OBK191" s="984"/>
      <c r="OBL191" s="984"/>
      <c r="OBM191" s="984"/>
      <c r="OBN191" s="984"/>
      <c r="OBO191" s="984"/>
      <c r="OBP191" s="984"/>
      <c r="OBQ191" s="984"/>
      <c r="OBR191" s="984"/>
      <c r="OBS191" s="984"/>
      <c r="OBT191" s="984"/>
      <c r="OBU191" s="984"/>
      <c r="OBV191" s="984"/>
      <c r="OBW191" s="984"/>
      <c r="OBX191" s="984"/>
      <c r="OBY191" s="984"/>
      <c r="OBZ191" s="984"/>
      <c r="OCA191" s="984"/>
      <c r="OCB191" s="984"/>
      <c r="OCC191" s="984"/>
      <c r="OCD191" s="984"/>
      <c r="OCE191" s="984"/>
      <c r="OCF191" s="984"/>
      <c r="OCG191" s="984"/>
      <c r="OCH191" s="984"/>
      <c r="OCI191" s="984"/>
      <c r="OCJ191" s="984"/>
      <c r="OCK191" s="984"/>
      <c r="OCL191" s="984"/>
      <c r="OCM191" s="984"/>
      <c r="OCN191" s="984"/>
      <c r="OCO191" s="984"/>
      <c r="OCP191" s="984"/>
      <c r="OCQ191" s="984"/>
      <c r="OCR191" s="984"/>
      <c r="OCS191" s="984"/>
      <c r="OCT191" s="984"/>
      <c r="OCU191" s="984"/>
      <c r="OCV191" s="984"/>
      <c r="OCW191" s="984"/>
      <c r="OCX191" s="984"/>
      <c r="OCY191" s="984"/>
      <c r="OCZ191" s="984"/>
      <c r="ODA191" s="984"/>
      <c r="ODB191" s="984"/>
      <c r="ODC191" s="984"/>
      <c r="ODD191" s="984"/>
      <c r="ODE191" s="984"/>
      <c r="ODF191" s="984"/>
      <c r="ODG191" s="984"/>
      <c r="ODH191" s="984"/>
      <c r="ODI191" s="984"/>
      <c r="ODJ191" s="984"/>
      <c r="ODK191" s="984"/>
      <c r="ODL191" s="984"/>
      <c r="ODM191" s="984"/>
      <c r="ODN191" s="984"/>
      <c r="ODO191" s="984"/>
      <c r="ODP191" s="984"/>
      <c r="ODQ191" s="984"/>
      <c r="ODR191" s="984"/>
      <c r="ODS191" s="984"/>
      <c r="ODT191" s="984"/>
      <c r="ODU191" s="984"/>
      <c r="ODV191" s="984"/>
      <c r="ODW191" s="984"/>
      <c r="ODX191" s="984"/>
      <c r="ODY191" s="984"/>
      <c r="ODZ191" s="984"/>
      <c r="OEA191" s="984"/>
      <c r="OEB191" s="984"/>
      <c r="OEC191" s="984"/>
      <c r="OED191" s="984"/>
      <c r="OEE191" s="984"/>
      <c r="OEF191" s="984"/>
      <c r="OEG191" s="984"/>
      <c r="OEH191" s="984"/>
      <c r="OEI191" s="984"/>
      <c r="OEJ191" s="984"/>
      <c r="OEK191" s="984"/>
      <c r="OEL191" s="984"/>
      <c r="OEM191" s="984"/>
      <c r="OEN191" s="984"/>
      <c r="OEO191" s="984"/>
      <c r="OEP191" s="984"/>
      <c r="OEQ191" s="984"/>
      <c r="OER191" s="984"/>
      <c r="OES191" s="984"/>
      <c r="OET191" s="984"/>
      <c r="OEU191" s="984"/>
      <c r="OEV191" s="984"/>
      <c r="OEW191" s="984"/>
      <c r="OEX191" s="984"/>
      <c r="OEY191" s="984"/>
      <c r="OEZ191" s="984"/>
      <c r="OFA191" s="984"/>
      <c r="OFB191" s="984"/>
      <c r="OFC191" s="984"/>
      <c r="OFD191" s="984"/>
      <c r="OFE191" s="984"/>
      <c r="OFF191" s="984"/>
      <c r="OFG191" s="984"/>
      <c r="OFH191" s="984"/>
      <c r="OFI191" s="984"/>
      <c r="OFJ191" s="984"/>
      <c r="OFK191" s="984"/>
      <c r="OFL191" s="984"/>
      <c r="OFM191" s="984"/>
      <c r="OFN191" s="984"/>
      <c r="OFO191" s="984"/>
      <c r="OFP191" s="984"/>
      <c r="OFQ191" s="984"/>
      <c r="OFR191" s="984"/>
      <c r="OFS191" s="984"/>
      <c r="OFT191" s="984"/>
      <c r="OFU191" s="984"/>
      <c r="OFV191" s="984"/>
      <c r="OFW191" s="984"/>
      <c r="OFX191" s="984"/>
      <c r="OFY191" s="984"/>
      <c r="OFZ191" s="984"/>
      <c r="OGA191" s="984"/>
      <c r="OGB191" s="984"/>
      <c r="OGC191" s="984"/>
      <c r="OGD191" s="984"/>
      <c r="OGE191" s="984"/>
      <c r="OGF191" s="984"/>
      <c r="OGG191" s="984"/>
      <c r="OGH191" s="984"/>
      <c r="OGI191" s="984"/>
      <c r="OGJ191" s="984"/>
      <c r="OGK191" s="984"/>
      <c r="OGL191" s="984"/>
      <c r="OGM191" s="984"/>
      <c r="OGN191" s="984"/>
      <c r="OGO191" s="984"/>
      <c r="OGP191" s="984"/>
      <c r="OGQ191" s="984"/>
      <c r="OGR191" s="984"/>
      <c r="OGS191" s="984"/>
      <c r="OGT191" s="984"/>
      <c r="OGU191" s="984"/>
      <c r="OGV191" s="984"/>
      <c r="OGW191" s="984"/>
      <c r="OGX191" s="984"/>
      <c r="OGY191" s="984"/>
      <c r="OGZ191" s="984"/>
      <c r="OHA191" s="984"/>
      <c r="OHB191" s="984"/>
      <c r="OHC191" s="984"/>
      <c r="OHD191" s="984"/>
      <c r="OHE191" s="984"/>
      <c r="OHF191" s="984"/>
      <c r="OHG191" s="984"/>
      <c r="OHH191" s="984"/>
      <c r="OHI191" s="984"/>
      <c r="OHJ191" s="984"/>
      <c r="OHK191" s="984"/>
      <c r="OHL191" s="984"/>
      <c r="OHM191" s="984"/>
      <c r="OHN191" s="984"/>
      <c r="OHO191" s="984"/>
      <c r="OHP191" s="984"/>
      <c r="OHQ191" s="984"/>
      <c r="OHR191" s="984"/>
      <c r="OHS191" s="984"/>
      <c r="OHT191" s="984"/>
      <c r="OHU191" s="984"/>
      <c r="OHV191" s="984"/>
      <c r="OHW191" s="984"/>
      <c r="OHX191" s="984"/>
      <c r="OHY191" s="984"/>
      <c r="OHZ191" s="984"/>
      <c r="OIA191" s="984"/>
      <c r="OIB191" s="984"/>
      <c r="OIC191" s="984"/>
      <c r="OID191" s="984"/>
      <c r="OIE191" s="984"/>
      <c r="OIF191" s="984"/>
      <c r="OIG191" s="984"/>
      <c r="OIH191" s="984"/>
      <c r="OII191" s="984"/>
      <c r="OIJ191" s="984"/>
      <c r="OIK191" s="984"/>
      <c r="OIL191" s="984"/>
      <c r="OIM191" s="984"/>
      <c r="OIN191" s="984"/>
      <c r="OIO191" s="984"/>
      <c r="OIP191" s="984"/>
      <c r="OIQ191" s="984"/>
      <c r="OIR191" s="984"/>
      <c r="OIS191" s="984"/>
      <c r="OIT191" s="984"/>
      <c r="OIU191" s="984"/>
      <c r="OIV191" s="984"/>
      <c r="OIW191" s="984"/>
      <c r="OIX191" s="984"/>
      <c r="OIY191" s="984"/>
      <c r="OIZ191" s="984"/>
      <c r="OJA191" s="984"/>
      <c r="OJB191" s="984"/>
      <c r="OJC191" s="984"/>
      <c r="OJD191" s="984"/>
      <c r="OJE191" s="984"/>
      <c r="OJF191" s="984"/>
      <c r="OJG191" s="984"/>
      <c r="OJH191" s="984"/>
      <c r="OJI191" s="984"/>
      <c r="OJJ191" s="984"/>
      <c r="OJK191" s="984"/>
      <c r="OJL191" s="984"/>
      <c r="OJM191" s="984"/>
      <c r="OJN191" s="984"/>
      <c r="OJO191" s="984"/>
      <c r="OJP191" s="984"/>
      <c r="OJQ191" s="984"/>
      <c r="OJR191" s="984"/>
      <c r="OJS191" s="984"/>
      <c r="OJT191" s="984"/>
      <c r="OJU191" s="984"/>
      <c r="OJV191" s="984"/>
      <c r="OJW191" s="984"/>
      <c r="OJX191" s="984"/>
      <c r="OJY191" s="984"/>
      <c r="OJZ191" s="984"/>
      <c r="OKA191" s="984"/>
      <c r="OKB191" s="984"/>
      <c r="OKC191" s="984"/>
      <c r="OKD191" s="984"/>
      <c r="OKE191" s="984"/>
      <c r="OKF191" s="984"/>
      <c r="OKG191" s="984"/>
      <c r="OKH191" s="984"/>
      <c r="OKI191" s="984"/>
      <c r="OKJ191" s="984"/>
      <c r="OKK191" s="984"/>
      <c r="OKL191" s="984"/>
      <c r="OKM191" s="984"/>
      <c r="OKN191" s="984"/>
      <c r="OKO191" s="984"/>
      <c r="OKP191" s="984"/>
      <c r="OKQ191" s="984"/>
      <c r="OKR191" s="984"/>
      <c r="OKS191" s="984"/>
      <c r="OKT191" s="984"/>
      <c r="OKU191" s="984"/>
      <c r="OKV191" s="984"/>
      <c r="OKW191" s="984"/>
      <c r="OKX191" s="984"/>
      <c r="OKY191" s="984"/>
      <c r="OKZ191" s="984"/>
      <c r="OLA191" s="984"/>
      <c r="OLB191" s="984"/>
      <c r="OLC191" s="984"/>
      <c r="OLD191" s="984"/>
      <c r="OLE191" s="984"/>
      <c r="OLF191" s="984"/>
      <c r="OLG191" s="984"/>
      <c r="OLH191" s="984"/>
      <c r="OLI191" s="984"/>
      <c r="OLJ191" s="984"/>
      <c r="OLK191" s="984"/>
      <c r="OLL191" s="984"/>
      <c r="OLM191" s="984"/>
      <c r="OLN191" s="984"/>
      <c r="OLO191" s="984"/>
      <c r="OLP191" s="984"/>
      <c r="OLQ191" s="984"/>
      <c r="OLR191" s="984"/>
      <c r="OLS191" s="984"/>
      <c r="OLT191" s="984"/>
      <c r="OLU191" s="984"/>
      <c r="OLV191" s="984"/>
      <c r="OLW191" s="984"/>
      <c r="OLX191" s="984"/>
      <c r="OLY191" s="984"/>
      <c r="OLZ191" s="984"/>
      <c r="OMA191" s="984"/>
      <c r="OMB191" s="984"/>
      <c r="OMC191" s="984"/>
      <c r="OMD191" s="984"/>
      <c r="OME191" s="984"/>
      <c r="OMF191" s="984"/>
      <c r="OMG191" s="984"/>
      <c r="OMH191" s="984"/>
      <c r="OMI191" s="984"/>
      <c r="OMJ191" s="984"/>
      <c r="OMK191" s="984"/>
      <c r="OML191" s="984"/>
      <c r="OMM191" s="984"/>
      <c r="OMN191" s="984"/>
      <c r="OMO191" s="984"/>
      <c r="OMP191" s="984"/>
      <c r="OMQ191" s="984"/>
      <c r="OMR191" s="984"/>
      <c r="OMS191" s="984"/>
      <c r="OMT191" s="984"/>
      <c r="OMU191" s="984"/>
      <c r="OMV191" s="984"/>
      <c r="OMW191" s="984"/>
      <c r="OMX191" s="984"/>
      <c r="OMY191" s="984"/>
      <c r="OMZ191" s="984"/>
      <c r="ONA191" s="984"/>
      <c r="ONB191" s="984"/>
      <c r="ONC191" s="984"/>
      <c r="OND191" s="984"/>
      <c r="ONE191" s="984"/>
      <c r="ONF191" s="984"/>
      <c r="ONG191" s="984"/>
      <c r="ONH191" s="984"/>
      <c r="ONI191" s="984"/>
      <c r="ONJ191" s="984"/>
      <c r="ONK191" s="984"/>
      <c r="ONL191" s="984"/>
      <c r="ONM191" s="984"/>
      <c r="ONN191" s="984"/>
      <c r="ONO191" s="984"/>
      <c r="ONP191" s="984"/>
      <c r="ONQ191" s="984"/>
      <c r="ONR191" s="984"/>
      <c r="ONS191" s="984"/>
      <c r="ONT191" s="984"/>
      <c r="ONU191" s="984"/>
      <c r="ONV191" s="984"/>
      <c r="ONW191" s="984"/>
      <c r="ONX191" s="984"/>
      <c r="ONY191" s="984"/>
      <c r="ONZ191" s="984"/>
      <c r="OOA191" s="984"/>
      <c r="OOB191" s="984"/>
      <c r="OOC191" s="984"/>
      <c r="OOD191" s="984"/>
      <c r="OOE191" s="984"/>
      <c r="OOF191" s="984"/>
      <c r="OOG191" s="984"/>
      <c r="OOH191" s="984"/>
      <c r="OOI191" s="984"/>
      <c r="OOJ191" s="984"/>
      <c r="OOK191" s="984"/>
      <c r="OOL191" s="984"/>
      <c r="OOM191" s="984"/>
      <c r="OON191" s="984"/>
      <c r="OOO191" s="984"/>
      <c r="OOP191" s="984"/>
      <c r="OOQ191" s="984"/>
      <c r="OOR191" s="984"/>
      <c r="OOS191" s="984"/>
      <c r="OOT191" s="984"/>
      <c r="OOU191" s="984"/>
      <c r="OOV191" s="984"/>
      <c r="OOW191" s="984"/>
      <c r="OOX191" s="984"/>
      <c r="OOY191" s="984"/>
      <c r="OOZ191" s="984"/>
      <c r="OPA191" s="984"/>
      <c r="OPB191" s="984"/>
      <c r="OPC191" s="984"/>
      <c r="OPD191" s="984"/>
      <c r="OPE191" s="984"/>
      <c r="OPF191" s="984"/>
      <c r="OPG191" s="984"/>
      <c r="OPH191" s="984"/>
      <c r="OPI191" s="984"/>
      <c r="OPJ191" s="984"/>
      <c r="OPK191" s="984"/>
      <c r="OPL191" s="984"/>
      <c r="OPM191" s="984"/>
      <c r="OPN191" s="984"/>
      <c r="OPO191" s="984"/>
      <c r="OPP191" s="984"/>
      <c r="OPQ191" s="984"/>
      <c r="OPR191" s="984"/>
      <c r="OPS191" s="984"/>
      <c r="OPT191" s="984"/>
      <c r="OPU191" s="984"/>
      <c r="OPV191" s="984"/>
      <c r="OPW191" s="984"/>
      <c r="OPX191" s="984"/>
      <c r="OPY191" s="984"/>
      <c r="OPZ191" s="984"/>
      <c r="OQA191" s="984"/>
      <c r="OQB191" s="984"/>
      <c r="OQC191" s="984"/>
      <c r="OQD191" s="984"/>
      <c r="OQE191" s="984"/>
      <c r="OQF191" s="984"/>
      <c r="OQG191" s="984"/>
      <c r="OQH191" s="984"/>
      <c r="OQI191" s="984"/>
      <c r="OQJ191" s="984"/>
      <c r="OQK191" s="984"/>
      <c r="OQL191" s="984"/>
      <c r="OQM191" s="984"/>
      <c r="OQN191" s="984"/>
      <c r="OQO191" s="984"/>
      <c r="OQP191" s="984"/>
      <c r="OQQ191" s="984"/>
      <c r="OQR191" s="984"/>
      <c r="OQS191" s="984"/>
      <c r="OQT191" s="984"/>
      <c r="OQU191" s="984"/>
      <c r="OQV191" s="984"/>
      <c r="OQW191" s="984"/>
      <c r="OQX191" s="984"/>
      <c r="OQY191" s="984"/>
      <c r="OQZ191" s="984"/>
      <c r="ORA191" s="984"/>
      <c r="ORB191" s="984"/>
      <c r="ORC191" s="984"/>
      <c r="ORD191" s="984"/>
      <c r="ORE191" s="984"/>
      <c r="ORF191" s="984"/>
      <c r="ORG191" s="984"/>
      <c r="ORH191" s="984"/>
      <c r="ORI191" s="984"/>
      <c r="ORJ191" s="984"/>
      <c r="ORK191" s="984"/>
      <c r="ORL191" s="984"/>
      <c r="ORM191" s="984"/>
      <c r="ORN191" s="984"/>
      <c r="ORO191" s="984"/>
      <c r="ORP191" s="984"/>
      <c r="ORQ191" s="984"/>
      <c r="ORR191" s="984"/>
      <c r="ORS191" s="984"/>
      <c r="ORT191" s="984"/>
      <c r="ORU191" s="984"/>
      <c r="ORV191" s="984"/>
      <c r="ORW191" s="984"/>
      <c r="ORX191" s="984"/>
      <c r="ORY191" s="984"/>
      <c r="ORZ191" s="984"/>
      <c r="OSA191" s="984"/>
      <c r="OSB191" s="984"/>
      <c r="OSC191" s="984"/>
      <c r="OSD191" s="984"/>
      <c r="OSE191" s="984"/>
      <c r="OSF191" s="984"/>
      <c r="OSG191" s="984"/>
      <c r="OSH191" s="984"/>
      <c r="OSI191" s="984"/>
      <c r="OSJ191" s="984"/>
      <c r="OSK191" s="984"/>
      <c r="OSL191" s="984"/>
      <c r="OSM191" s="984"/>
      <c r="OSN191" s="984"/>
      <c r="OSO191" s="984"/>
      <c r="OSP191" s="984"/>
      <c r="OSQ191" s="984"/>
      <c r="OSR191" s="984"/>
      <c r="OSS191" s="984"/>
      <c r="OST191" s="984"/>
      <c r="OSU191" s="984"/>
      <c r="OSV191" s="984"/>
      <c r="OSW191" s="984"/>
      <c r="OSX191" s="984"/>
      <c r="OSY191" s="984"/>
      <c r="OSZ191" s="984"/>
      <c r="OTA191" s="984"/>
      <c r="OTB191" s="984"/>
      <c r="OTC191" s="984"/>
      <c r="OTD191" s="984"/>
      <c r="OTE191" s="984"/>
      <c r="OTF191" s="984"/>
      <c r="OTG191" s="984"/>
      <c r="OTH191" s="984"/>
      <c r="OTI191" s="984"/>
      <c r="OTJ191" s="984"/>
      <c r="OTK191" s="984"/>
      <c r="OTL191" s="984"/>
      <c r="OTM191" s="984"/>
      <c r="OTN191" s="984"/>
      <c r="OTO191" s="984"/>
      <c r="OTP191" s="984"/>
      <c r="OTQ191" s="984"/>
      <c r="OTR191" s="984"/>
      <c r="OTS191" s="984"/>
      <c r="OTT191" s="984"/>
      <c r="OTU191" s="984"/>
      <c r="OTV191" s="984"/>
      <c r="OTW191" s="984"/>
      <c r="OTX191" s="984"/>
      <c r="OTY191" s="984"/>
      <c r="OTZ191" s="984"/>
      <c r="OUA191" s="984"/>
      <c r="OUB191" s="984"/>
      <c r="OUC191" s="984"/>
      <c r="OUD191" s="984"/>
      <c r="OUE191" s="984"/>
      <c r="OUF191" s="984"/>
      <c r="OUG191" s="984"/>
      <c r="OUH191" s="984"/>
      <c r="OUI191" s="984"/>
      <c r="OUJ191" s="984"/>
      <c r="OUK191" s="984"/>
      <c r="OUL191" s="984"/>
      <c r="OUM191" s="984"/>
      <c r="OUN191" s="984"/>
      <c r="OUO191" s="984"/>
      <c r="OUP191" s="984"/>
      <c r="OUQ191" s="984"/>
      <c r="OUR191" s="984"/>
      <c r="OUS191" s="984"/>
      <c r="OUT191" s="984"/>
      <c r="OUU191" s="984"/>
      <c r="OUV191" s="984"/>
      <c r="OUW191" s="984"/>
      <c r="OUX191" s="984"/>
      <c r="OUY191" s="984"/>
      <c r="OUZ191" s="984"/>
      <c r="OVA191" s="984"/>
      <c r="OVB191" s="984"/>
      <c r="OVC191" s="984"/>
      <c r="OVD191" s="984"/>
      <c r="OVE191" s="984"/>
      <c r="OVF191" s="984"/>
      <c r="OVG191" s="984"/>
      <c r="OVH191" s="984"/>
      <c r="OVI191" s="984"/>
      <c r="OVJ191" s="984"/>
      <c r="OVK191" s="984"/>
      <c r="OVL191" s="984"/>
      <c r="OVM191" s="984"/>
      <c r="OVN191" s="984"/>
      <c r="OVO191" s="984"/>
      <c r="OVP191" s="984"/>
      <c r="OVQ191" s="984"/>
      <c r="OVR191" s="984"/>
      <c r="OVS191" s="984"/>
      <c r="OVT191" s="984"/>
      <c r="OVU191" s="984"/>
      <c r="OVV191" s="984"/>
      <c r="OVW191" s="984"/>
      <c r="OVX191" s="984"/>
      <c r="OVY191" s="984"/>
      <c r="OVZ191" s="984"/>
      <c r="OWA191" s="984"/>
      <c r="OWB191" s="984"/>
      <c r="OWC191" s="984"/>
      <c r="OWD191" s="984"/>
      <c r="OWE191" s="984"/>
      <c r="OWF191" s="984"/>
      <c r="OWG191" s="984"/>
      <c r="OWH191" s="984"/>
      <c r="OWI191" s="984"/>
      <c r="OWJ191" s="984"/>
      <c r="OWK191" s="984"/>
      <c r="OWL191" s="984"/>
      <c r="OWM191" s="984"/>
      <c r="OWN191" s="984"/>
      <c r="OWO191" s="984"/>
      <c r="OWP191" s="984"/>
      <c r="OWQ191" s="984"/>
      <c r="OWR191" s="984"/>
      <c r="OWS191" s="984"/>
      <c r="OWT191" s="984"/>
      <c r="OWU191" s="984"/>
      <c r="OWV191" s="984"/>
      <c r="OWW191" s="984"/>
      <c r="OWX191" s="984"/>
      <c r="OWY191" s="984"/>
      <c r="OWZ191" s="984"/>
      <c r="OXA191" s="984"/>
      <c r="OXB191" s="984"/>
      <c r="OXC191" s="984"/>
      <c r="OXD191" s="984"/>
      <c r="OXE191" s="984"/>
      <c r="OXF191" s="984"/>
      <c r="OXG191" s="984"/>
      <c r="OXH191" s="984"/>
      <c r="OXI191" s="984"/>
      <c r="OXJ191" s="984"/>
      <c r="OXK191" s="984"/>
      <c r="OXL191" s="984"/>
      <c r="OXM191" s="984"/>
      <c r="OXN191" s="984"/>
      <c r="OXO191" s="984"/>
      <c r="OXP191" s="984"/>
      <c r="OXQ191" s="984"/>
      <c r="OXR191" s="984"/>
      <c r="OXS191" s="984"/>
      <c r="OXT191" s="984"/>
      <c r="OXU191" s="984"/>
      <c r="OXV191" s="984"/>
      <c r="OXW191" s="984"/>
      <c r="OXX191" s="984"/>
      <c r="OXY191" s="984"/>
      <c r="OXZ191" s="984"/>
      <c r="OYA191" s="984"/>
      <c r="OYB191" s="984"/>
      <c r="OYC191" s="984"/>
      <c r="OYD191" s="984"/>
      <c r="OYE191" s="984"/>
      <c r="OYF191" s="984"/>
      <c r="OYG191" s="984"/>
      <c r="OYH191" s="984"/>
      <c r="OYI191" s="984"/>
      <c r="OYJ191" s="984"/>
      <c r="OYK191" s="984"/>
      <c r="OYL191" s="984"/>
      <c r="OYM191" s="984"/>
      <c r="OYN191" s="984"/>
      <c r="OYO191" s="984"/>
      <c r="OYP191" s="984"/>
      <c r="OYQ191" s="984"/>
      <c r="OYR191" s="984"/>
      <c r="OYS191" s="984"/>
      <c r="OYT191" s="984"/>
      <c r="OYU191" s="984"/>
      <c r="OYV191" s="984"/>
      <c r="OYW191" s="984"/>
      <c r="OYX191" s="984"/>
      <c r="OYY191" s="984"/>
      <c r="OYZ191" s="984"/>
      <c r="OZA191" s="984"/>
      <c r="OZB191" s="984"/>
      <c r="OZC191" s="984"/>
      <c r="OZD191" s="984"/>
      <c r="OZE191" s="984"/>
      <c r="OZF191" s="984"/>
      <c r="OZG191" s="984"/>
      <c r="OZH191" s="984"/>
      <c r="OZI191" s="984"/>
      <c r="OZJ191" s="984"/>
      <c r="OZK191" s="984"/>
      <c r="OZL191" s="984"/>
      <c r="OZM191" s="984"/>
      <c r="OZN191" s="984"/>
      <c r="OZO191" s="984"/>
      <c r="OZP191" s="984"/>
      <c r="OZQ191" s="984"/>
      <c r="OZR191" s="984"/>
      <c r="OZS191" s="984"/>
      <c r="OZT191" s="984"/>
      <c r="OZU191" s="984"/>
      <c r="OZV191" s="984"/>
      <c r="OZW191" s="984"/>
      <c r="OZX191" s="984"/>
      <c r="OZY191" s="984"/>
      <c r="OZZ191" s="984"/>
      <c r="PAA191" s="984"/>
      <c r="PAB191" s="984"/>
      <c r="PAC191" s="984"/>
      <c r="PAD191" s="984"/>
      <c r="PAE191" s="984"/>
      <c r="PAF191" s="984"/>
      <c r="PAG191" s="984"/>
      <c r="PAH191" s="984"/>
      <c r="PAI191" s="984"/>
      <c r="PAJ191" s="984"/>
      <c r="PAK191" s="984"/>
      <c r="PAL191" s="984"/>
      <c r="PAM191" s="984"/>
      <c r="PAN191" s="984"/>
      <c r="PAO191" s="984"/>
      <c r="PAP191" s="984"/>
      <c r="PAQ191" s="984"/>
      <c r="PAR191" s="984"/>
      <c r="PAS191" s="984"/>
      <c r="PAT191" s="984"/>
      <c r="PAU191" s="984"/>
      <c r="PAV191" s="984"/>
      <c r="PAW191" s="984"/>
      <c r="PAX191" s="984"/>
      <c r="PAY191" s="984"/>
      <c r="PAZ191" s="984"/>
      <c r="PBA191" s="984"/>
      <c r="PBB191" s="984"/>
      <c r="PBC191" s="984"/>
      <c r="PBD191" s="984"/>
      <c r="PBE191" s="984"/>
      <c r="PBF191" s="984"/>
      <c r="PBG191" s="984"/>
      <c r="PBH191" s="984"/>
      <c r="PBI191" s="984"/>
      <c r="PBJ191" s="984"/>
      <c r="PBK191" s="984"/>
      <c r="PBL191" s="984"/>
      <c r="PBM191" s="984"/>
      <c r="PBN191" s="984"/>
      <c r="PBO191" s="984"/>
      <c r="PBP191" s="984"/>
      <c r="PBQ191" s="984"/>
      <c r="PBR191" s="984"/>
      <c r="PBS191" s="984"/>
      <c r="PBT191" s="984"/>
      <c r="PBU191" s="984"/>
      <c r="PBV191" s="984"/>
      <c r="PBW191" s="984"/>
      <c r="PBX191" s="984"/>
      <c r="PBY191" s="984"/>
      <c r="PBZ191" s="984"/>
      <c r="PCA191" s="984"/>
      <c r="PCB191" s="984"/>
      <c r="PCC191" s="984"/>
      <c r="PCD191" s="984"/>
      <c r="PCE191" s="984"/>
      <c r="PCF191" s="984"/>
      <c r="PCG191" s="984"/>
      <c r="PCH191" s="984"/>
      <c r="PCI191" s="984"/>
      <c r="PCJ191" s="984"/>
      <c r="PCK191" s="984"/>
      <c r="PCL191" s="984"/>
      <c r="PCM191" s="984"/>
      <c r="PCN191" s="984"/>
      <c r="PCO191" s="984"/>
      <c r="PCP191" s="984"/>
      <c r="PCQ191" s="984"/>
      <c r="PCR191" s="984"/>
      <c r="PCS191" s="984"/>
      <c r="PCT191" s="984"/>
      <c r="PCU191" s="984"/>
      <c r="PCV191" s="984"/>
      <c r="PCW191" s="984"/>
      <c r="PCX191" s="984"/>
      <c r="PCY191" s="984"/>
      <c r="PCZ191" s="984"/>
      <c r="PDA191" s="984"/>
      <c r="PDB191" s="984"/>
      <c r="PDC191" s="984"/>
      <c r="PDD191" s="984"/>
      <c r="PDE191" s="984"/>
      <c r="PDF191" s="984"/>
      <c r="PDG191" s="984"/>
      <c r="PDH191" s="984"/>
      <c r="PDI191" s="984"/>
      <c r="PDJ191" s="984"/>
      <c r="PDK191" s="984"/>
      <c r="PDL191" s="984"/>
      <c r="PDM191" s="984"/>
      <c r="PDN191" s="984"/>
      <c r="PDO191" s="984"/>
      <c r="PDP191" s="984"/>
      <c r="PDQ191" s="984"/>
      <c r="PDR191" s="984"/>
      <c r="PDS191" s="984"/>
      <c r="PDT191" s="984"/>
      <c r="PDU191" s="984"/>
      <c r="PDV191" s="984"/>
      <c r="PDW191" s="984"/>
      <c r="PDX191" s="984"/>
      <c r="PDY191" s="984"/>
      <c r="PDZ191" s="984"/>
      <c r="PEA191" s="984"/>
      <c r="PEB191" s="984"/>
      <c r="PEC191" s="984"/>
      <c r="PED191" s="984"/>
      <c r="PEE191" s="984"/>
      <c r="PEF191" s="984"/>
      <c r="PEG191" s="984"/>
      <c r="PEH191" s="984"/>
      <c r="PEI191" s="984"/>
      <c r="PEJ191" s="984"/>
      <c r="PEK191" s="984"/>
      <c r="PEL191" s="984"/>
      <c r="PEM191" s="984"/>
      <c r="PEN191" s="984"/>
      <c r="PEO191" s="984"/>
      <c r="PEP191" s="984"/>
      <c r="PEQ191" s="984"/>
      <c r="PER191" s="984"/>
      <c r="PES191" s="984"/>
      <c r="PET191" s="984"/>
      <c r="PEU191" s="984"/>
      <c r="PEV191" s="984"/>
      <c r="PEW191" s="984"/>
      <c r="PEX191" s="984"/>
      <c r="PEY191" s="984"/>
      <c r="PEZ191" s="984"/>
      <c r="PFA191" s="984"/>
      <c r="PFB191" s="984"/>
      <c r="PFC191" s="984"/>
      <c r="PFD191" s="984"/>
      <c r="PFE191" s="984"/>
      <c r="PFF191" s="984"/>
      <c r="PFG191" s="984"/>
      <c r="PFH191" s="984"/>
      <c r="PFI191" s="984"/>
      <c r="PFJ191" s="984"/>
      <c r="PFK191" s="984"/>
      <c r="PFL191" s="984"/>
      <c r="PFM191" s="984"/>
      <c r="PFN191" s="984"/>
      <c r="PFO191" s="984"/>
      <c r="PFP191" s="984"/>
      <c r="PFQ191" s="984"/>
      <c r="PFR191" s="984"/>
      <c r="PFS191" s="984"/>
      <c r="PFT191" s="984"/>
      <c r="PFU191" s="984"/>
      <c r="PFV191" s="984"/>
      <c r="PFW191" s="984"/>
      <c r="PFX191" s="984"/>
      <c r="PFY191" s="984"/>
      <c r="PFZ191" s="984"/>
      <c r="PGA191" s="984"/>
      <c r="PGB191" s="984"/>
      <c r="PGC191" s="984"/>
      <c r="PGD191" s="984"/>
      <c r="PGE191" s="984"/>
      <c r="PGF191" s="984"/>
      <c r="PGG191" s="984"/>
      <c r="PGH191" s="984"/>
      <c r="PGI191" s="984"/>
      <c r="PGJ191" s="984"/>
      <c r="PGK191" s="984"/>
      <c r="PGL191" s="984"/>
      <c r="PGM191" s="984"/>
      <c r="PGN191" s="984"/>
      <c r="PGO191" s="984"/>
      <c r="PGP191" s="984"/>
      <c r="PGQ191" s="984"/>
      <c r="PGR191" s="984"/>
      <c r="PGS191" s="984"/>
      <c r="PGT191" s="984"/>
      <c r="PGU191" s="984"/>
      <c r="PGV191" s="984"/>
      <c r="PGW191" s="984"/>
      <c r="PGX191" s="984"/>
      <c r="PGY191" s="984"/>
      <c r="PGZ191" s="984"/>
      <c r="PHA191" s="984"/>
      <c r="PHB191" s="984"/>
      <c r="PHC191" s="984"/>
      <c r="PHD191" s="984"/>
      <c r="PHE191" s="984"/>
      <c r="PHF191" s="984"/>
      <c r="PHG191" s="984"/>
      <c r="PHH191" s="984"/>
      <c r="PHI191" s="984"/>
      <c r="PHJ191" s="984"/>
      <c r="PHK191" s="984"/>
      <c r="PHL191" s="984"/>
      <c r="PHM191" s="984"/>
      <c r="PHN191" s="984"/>
      <c r="PHO191" s="984"/>
      <c r="PHP191" s="984"/>
      <c r="PHQ191" s="984"/>
      <c r="PHR191" s="984"/>
      <c r="PHS191" s="984"/>
      <c r="PHT191" s="984"/>
      <c r="PHU191" s="984"/>
      <c r="PHV191" s="984"/>
      <c r="PHW191" s="984"/>
      <c r="PHX191" s="984"/>
      <c r="PHY191" s="984"/>
      <c r="PHZ191" s="984"/>
      <c r="PIA191" s="984"/>
      <c r="PIB191" s="984"/>
      <c r="PIC191" s="984"/>
      <c r="PID191" s="984"/>
      <c r="PIE191" s="984"/>
      <c r="PIF191" s="984"/>
      <c r="PIG191" s="984"/>
      <c r="PIH191" s="984"/>
      <c r="PII191" s="984"/>
      <c r="PIJ191" s="984"/>
      <c r="PIK191" s="984"/>
      <c r="PIL191" s="984"/>
      <c r="PIM191" s="984"/>
      <c r="PIN191" s="984"/>
      <c r="PIO191" s="984"/>
      <c r="PIP191" s="984"/>
      <c r="PIQ191" s="984"/>
      <c r="PIR191" s="984"/>
      <c r="PIS191" s="984"/>
      <c r="PIT191" s="984"/>
      <c r="PIU191" s="984"/>
      <c r="PIV191" s="984"/>
      <c r="PIW191" s="984"/>
      <c r="PIX191" s="984"/>
      <c r="PIY191" s="984"/>
      <c r="PIZ191" s="984"/>
      <c r="PJA191" s="984"/>
      <c r="PJB191" s="984"/>
      <c r="PJC191" s="984"/>
      <c r="PJD191" s="984"/>
      <c r="PJE191" s="984"/>
      <c r="PJF191" s="984"/>
      <c r="PJG191" s="984"/>
      <c r="PJH191" s="984"/>
      <c r="PJI191" s="984"/>
      <c r="PJJ191" s="984"/>
      <c r="PJK191" s="984"/>
      <c r="PJL191" s="984"/>
      <c r="PJM191" s="984"/>
      <c r="PJN191" s="984"/>
      <c r="PJO191" s="984"/>
      <c r="PJP191" s="984"/>
      <c r="PJQ191" s="984"/>
      <c r="PJR191" s="984"/>
      <c r="PJS191" s="984"/>
      <c r="PJT191" s="984"/>
      <c r="PJU191" s="984"/>
      <c r="PJV191" s="984"/>
      <c r="PJW191" s="984"/>
      <c r="PJX191" s="984"/>
      <c r="PJY191" s="984"/>
      <c r="PJZ191" s="984"/>
      <c r="PKA191" s="984"/>
      <c r="PKB191" s="984"/>
      <c r="PKC191" s="984"/>
      <c r="PKD191" s="984"/>
      <c r="PKE191" s="984"/>
      <c r="PKF191" s="984"/>
      <c r="PKG191" s="984"/>
      <c r="PKH191" s="984"/>
      <c r="PKI191" s="984"/>
      <c r="PKJ191" s="984"/>
      <c r="PKK191" s="984"/>
      <c r="PKL191" s="984"/>
      <c r="PKM191" s="984"/>
      <c r="PKN191" s="984"/>
      <c r="PKO191" s="984"/>
      <c r="PKP191" s="984"/>
      <c r="PKQ191" s="984"/>
      <c r="PKR191" s="984"/>
      <c r="PKS191" s="984"/>
      <c r="PKT191" s="984"/>
      <c r="PKU191" s="984"/>
      <c r="PKV191" s="984"/>
      <c r="PKW191" s="984"/>
      <c r="PKX191" s="984"/>
      <c r="PKY191" s="984"/>
      <c r="PKZ191" s="984"/>
      <c r="PLA191" s="984"/>
      <c r="PLB191" s="984"/>
      <c r="PLC191" s="984"/>
      <c r="PLD191" s="984"/>
      <c r="PLE191" s="984"/>
      <c r="PLF191" s="984"/>
      <c r="PLG191" s="984"/>
      <c r="PLH191" s="984"/>
      <c r="PLI191" s="984"/>
      <c r="PLJ191" s="984"/>
      <c r="PLK191" s="984"/>
      <c r="PLL191" s="984"/>
      <c r="PLM191" s="984"/>
      <c r="PLN191" s="984"/>
      <c r="PLO191" s="984"/>
      <c r="PLP191" s="984"/>
      <c r="PLQ191" s="984"/>
      <c r="PLR191" s="984"/>
      <c r="PLS191" s="984"/>
      <c r="PLT191" s="984"/>
      <c r="PLU191" s="984"/>
      <c r="PLV191" s="984"/>
      <c r="PLW191" s="984"/>
      <c r="PLX191" s="984"/>
      <c r="PLY191" s="984"/>
      <c r="PLZ191" s="984"/>
      <c r="PMA191" s="984"/>
      <c r="PMB191" s="984"/>
      <c r="PMC191" s="984"/>
      <c r="PMD191" s="984"/>
      <c r="PME191" s="984"/>
      <c r="PMF191" s="984"/>
      <c r="PMG191" s="984"/>
      <c r="PMH191" s="984"/>
      <c r="PMI191" s="984"/>
      <c r="PMJ191" s="984"/>
      <c r="PMK191" s="984"/>
      <c r="PML191" s="984"/>
      <c r="PMM191" s="984"/>
      <c r="PMN191" s="984"/>
      <c r="PMO191" s="984"/>
      <c r="PMP191" s="984"/>
      <c r="PMQ191" s="984"/>
      <c r="PMR191" s="984"/>
      <c r="PMS191" s="984"/>
      <c r="PMT191" s="984"/>
      <c r="PMU191" s="984"/>
      <c r="PMV191" s="984"/>
      <c r="PMW191" s="984"/>
      <c r="PMX191" s="984"/>
      <c r="PMY191" s="984"/>
      <c r="PMZ191" s="984"/>
      <c r="PNA191" s="984"/>
      <c r="PNB191" s="984"/>
      <c r="PNC191" s="984"/>
      <c r="PND191" s="984"/>
      <c r="PNE191" s="984"/>
      <c r="PNF191" s="984"/>
      <c r="PNG191" s="984"/>
      <c r="PNH191" s="984"/>
      <c r="PNI191" s="984"/>
      <c r="PNJ191" s="984"/>
      <c r="PNK191" s="984"/>
      <c r="PNL191" s="984"/>
      <c r="PNM191" s="984"/>
      <c r="PNN191" s="984"/>
      <c r="PNO191" s="984"/>
      <c r="PNP191" s="984"/>
      <c r="PNQ191" s="984"/>
      <c r="PNR191" s="984"/>
      <c r="PNS191" s="984"/>
      <c r="PNT191" s="984"/>
      <c r="PNU191" s="984"/>
      <c r="PNV191" s="984"/>
      <c r="PNW191" s="984"/>
      <c r="PNX191" s="984"/>
      <c r="PNY191" s="984"/>
      <c r="PNZ191" s="984"/>
      <c r="POA191" s="984"/>
      <c r="POB191" s="984"/>
      <c r="POC191" s="984"/>
      <c r="POD191" s="984"/>
      <c r="POE191" s="984"/>
      <c r="POF191" s="984"/>
      <c r="POG191" s="984"/>
      <c r="POH191" s="984"/>
      <c r="POI191" s="984"/>
      <c r="POJ191" s="984"/>
      <c r="POK191" s="984"/>
      <c r="POL191" s="984"/>
      <c r="POM191" s="984"/>
      <c r="PON191" s="984"/>
      <c r="POO191" s="984"/>
      <c r="POP191" s="984"/>
      <c r="POQ191" s="984"/>
      <c r="POR191" s="984"/>
      <c r="POS191" s="984"/>
      <c r="POT191" s="984"/>
      <c r="POU191" s="984"/>
      <c r="POV191" s="984"/>
      <c r="POW191" s="984"/>
      <c r="POX191" s="984"/>
      <c r="POY191" s="984"/>
      <c r="POZ191" s="984"/>
      <c r="PPA191" s="984"/>
      <c r="PPB191" s="984"/>
      <c r="PPC191" s="984"/>
      <c r="PPD191" s="984"/>
      <c r="PPE191" s="984"/>
      <c r="PPF191" s="984"/>
      <c r="PPG191" s="984"/>
      <c r="PPH191" s="984"/>
      <c r="PPI191" s="984"/>
      <c r="PPJ191" s="984"/>
      <c r="PPK191" s="984"/>
      <c r="PPL191" s="984"/>
      <c r="PPM191" s="984"/>
      <c r="PPN191" s="984"/>
      <c r="PPO191" s="984"/>
      <c r="PPP191" s="984"/>
      <c r="PPQ191" s="984"/>
      <c r="PPR191" s="984"/>
      <c r="PPS191" s="984"/>
      <c r="PPT191" s="984"/>
      <c r="PPU191" s="984"/>
      <c r="PPV191" s="984"/>
      <c r="PPW191" s="984"/>
      <c r="PPX191" s="984"/>
      <c r="PPY191" s="984"/>
      <c r="PPZ191" s="984"/>
      <c r="PQA191" s="984"/>
      <c r="PQB191" s="984"/>
      <c r="PQC191" s="984"/>
      <c r="PQD191" s="984"/>
      <c r="PQE191" s="984"/>
      <c r="PQF191" s="984"/>
      <c r="PQG191" s="984"/>
      <c r="PQH191" s="984"/>
      <c r="PQI191" s="984"/>
      <c r="PQJ191" s="984"/>
      <c r="PQK191" s="984"/>
      <c r="PQL191" s="984"/>
      <c r="PQM191" s="984"/>
      <c r="PQN191" s="984"/>
      <c r="PQO191" s="984"/>
      <c r="PQP191" s="984"/>
      <c r="PQQ191" s="984"/>
      <c r="PQR191" s="984"/>
      <c r="PQS191" s="984"/>
      <c r="PQT191" s="984"/>
      <c r="PQU191" s="984"/>
      <c r="PQV191" s="984"/>
      <c r="PQW191" s="984"/>
      <c r="PQX191" s="984"/>
      <c r="PQY191" s="984"/>
      <c r="PQZ191" s="984"/>
      <c r="PRA191" s="984"/>
      <c r="PRB191" s="984"/>
      <c r="PRC191" s="984"/>
      <c r="PRD191" s="984"/>
      <c r="PRE191" s="984"/>
      <c r="PRF191" s="984"/>
      <c r="PRG191" s="984"/>
      <c r="PRH191" s="984"/>
      <c r="PRI191" s="984"/>
      <c r="PRJ191" s="984"/>
      <c r="PRK191" s="984"/>
      <c r="PRL191" s="984"/>
      <c r="PRM191" s="984"/>
      <c r="PRN191" s="984"/>
      <c r="PRO191" s="984"/>
      <c r="PRP191" s="984"/>
      <c r="PRQ191" s="984"/>
      <c r="PRR191" s="984"/>
      <c r="PRS191" s="984"/>
      <c r="PRT191" s="984"/>
      <c r="PRU191" s="984"/>
      <c r="PRV191" s="984"/>
      <c r="PRW191" s="984"/>
      <c r="PRX191" s="984"/>
      <c r="PRY191" s="984"/>
      <c r="PRZ191" s="984"/>
      <c r="PSA191" s="984"/>
      <c r="PSB191" s="984"/>
      <c r="PSC191" s="984"/>
      <c r="PSD191" s="984"/>
      <c r="PSE191" s="984"/>
      <c r="PSF191" s="984"/>
      <c r="PSG191" s="984"/>
      <c r="PSH191" s="984"/>
      <c r="PSI191" s="984"/>
      <c r="PSJ191" s="984"/>
      <c r="PSK191" s="984"/>
      <c r="PSL191" s="984"/>
      <c r="PSM191" s="984"/>
      <c r="PSN191" s="984"/>
      <c r="PSO191" s="984"/>
      <c r="PSP191" s="984"/>
      <c r="PSQ191" s="984"/>
      <c r="PSR191" s="984"/>
      <c r="PSS191" s="984"/>
      <c r="PST191" s="984"/>
      <c r="PSU191" s="984"/>
      <c r="PSV191" s="984"/>
      <c r="PSW191" s="984"/>
      <c r="PSX191" s="984"/>
      <c r="PSY191" s="984"/>
      <c r="PSZ191" s="984"/>
      <c r="PTA191" s="984"/>
      <c r="PTB191" s="984"/>
      <c r="PTC191" s="984"/>
      <c r="PTD191" s="984"/>
      <c r="PTE191" s="984"/>
      <c r="PTF191" s="984"/>
      <c r="PTG191" s="984"/>
      <c r="PTH191" s="984"/>
      <c r="PTI191" s="984"/>
      <c r="PTJ191" s="984"/>
      <c r="PTK191" s="984"/>
      <c r="PTL191" s="984"/>
      <c r="PTM191" s="984"/>
      <c r="PTN191" s="984"/>
      <c r="PTO191" s="984"/>
      <c r="PTP191" s="984"/>
      <c r="PTQ191" s="984"/>
      <c r="PTR191" s="984"/>
      <c r="PTS191" s="984"/>
      <c r="PTT191" s="984"/>
      <c r="PTU191" s="984"/>
      <c r="PTV191" s="984"/>
      <c r="PTW191" s="984"/>
      <c r="PTX191" s="984"/>
      <c r="PTY191" s="984"/>
      <c r="PTZ191" s="984"/>
      <c r="PUA191" s="984"/>
      <c r="PUB191" s="984"/>
      <c r="PUC191" s="984"/>
      <c r="PUD191" s="984"/>
      <c r="PUE191" s="984"/>
      <c r="PUF191" s="984"/>
      <c r="PUG191" s="984"/>
      <c r="PUH191" s="984"/>
      <c r="PUI191" s="984"/>
      <c r="PUJ191" s="984"/>
      <c r="PUK191" s="984"/>
      <c r="PUL191" s="984"/>
      <c r="PUM191" s="984"/>
      <c r="PUN191" s="984"/>
      <c r="PUO191" s="984"/>
      <c r="PUP191" s="984"/>
      <c r="PUQ191" s="984"/>
      <c r="PUR191" s="984"/>
      <c r="PUS191" s="984"/>
      <c r="PUT191" s="984"/>
      <c r="PUU191" s="984"/>
      <c r="PUV191" s="984"/>
      <c r="PUW191" s="984"/>
      <c r="PUX191" s="984"/>
      <c r="PUY191" s="984"/>
      <c r="PUZ191" s="984"/>
      <c r="PVA191" s="984"/>
      <c r="PVB191" s="984"/>
      <c r="PVC191" s="984"/>
      <c r="PVD191" s="984"/>
      <c r="PVE191" s="984"/>
      <c r="PVF191" s="984"/>
      <c r="PVG191" s="984"/>
      <c r="PVH191" s="984"/>
      <c r="PVI191" s="984"/>
      <c r="PVJ191" s="984"/>
      <c r="PVK191" s="984"/>
      <c r="PVL191" s="984"/>
      <c r="PVM191" s="984"/>
      <c r="PVN191" s="984"/>
      <c r="PVO191" s="984"/>
      <c r="PVP191" s="984"/>
      <c r="PVQ191" s="984"/>
      <c r="PVR191" s="984"/>
      <c r="PVS191" s="984"/>
      <c r="PVT191" s="984"/>
      <c r="PVU191" s="984"/>
      <c r="PVV191" s="984"/>
      <c r="PVW191" s="984"/>
      <c r="PVX191" s="984"/>
      <c r="PVY191" s="984"/>
      <c r="PVZ191" s="984"/>
      <c r="PWA191" s="984"/>
      <c r="PWB191" s="984"/>
      <c r="PWC191" s="984"/>
      <c r="PWD191" s="984"/>
      <c r="PWE191" s="984"/>
      <c r="PWF191" s="984"/>
      <c r="PWG191" s="984"/>
      <c r="PWH191" s="984"/>
      <c r="PWI191" s="984"/>
      <c r="PWJ191" s="984"/>
      <c r="PWK191" s="984"/>
      <c r="PWL191" s="984"/>
      <c r="PWM191" s="984"/>
      <c r="PWN191" s="984"/>
      <c r="PWO191" s="984"/>
      <c r="PWP191" s="984"/>
      <c r="PWQ191" s="984"/>
      <c r="PWR191" s="984"/>
      <c r="PWS191" s="984"/>
      <c r="PWT191" s="984"/>
      <c r="PWU191" s="984"/>
      <c r="PWV191" s="984"/>
      <c r="PWW191" s="984"/>
      <c r="PWX191" s="984"/>
      <c r="PWY191" s="984"/>
      <c r="PWZ191" s="984"/>
      <c r="PXA191" s="984"/>
      <c r="PXB191" s="984"/>
      <c r="PXC191" s="984"/>
      <c r="PXD191" s="984"/>
      <c r="PXE191" s="984"/>
      <c r="PXF191" s="984"/>
      <c r="PXG191" s="984"/>
      <c r="PXH191" s="984"/>
      <c r="PXI191" s="984"/>
      <c r="PXJ191" s="984"/>
      <c r="PXK191" s="984"/>
      <c r="PXL191" s="984"/>
      <c r="PXM191" s="984"/>
      <c r="PXN191" s="984"/>
      <c r="PXO191" s="984"/>
      <c r="PXP191" s="984"/>
      <c r="PXQ191" s="984"/>
      <c r="PXR191" s="984"/>
      <c r="PXS191" s="984"/>
      <c r="PXT191" s="984"/>
      <c r="PXU191" s="984"/>
      <c r="PXV191" s="984"/>
      <c r="PXW191" s="984"/>
      <c r="PXX191" s="984"/>
      <c r="PXY191" s="984"/>
      <c r="PXZ191" s="984"/>
      <c r="PYA191" s="984"/>
      <c r="PYB191" s="984"/>
      <c r="PYC191" s="984"/>
      <c r="PYD191" s="984"/>
      <c r="PYE191" s="984"/>
      <c r="PYF191" s="984"/>
      <c r="PYG191" s="984"/>
      <c r="PYH191" s="984"/>
      <c r="PYI191" s="984"/>
      <c r="PYJ191" s="984"/>
      <c r="PYK191" s="984"/>
      <c r="PYL191" s="984"/>
      <c r="PYM191" s="984"/>
      <c r="PYN191" s="984"/>
      <c r="PYO191" s="984"/>
      <c r="PYP191" s="984"/>
      <c r="PYQ191" s="984"/>
      <c r="PYR191" s="984"/>
      <c r="PYS191" s="984"/>
      <c r="PYT191" s="984"/>
      <c r="PYU191" s="984"/>
      <c r="PYV191" s="984"/>
      <c r="PYW191" s="984"/>
      <c r="PYX191" s="984"/>
      <c r="PYY191" s="984"/>
      <c r="PYZ191" s="984"/>
      <c r="PZA191" s="984"/>
      <c r="PZB191" s="984"/>
      <c r="PZC191" s="984"/>
      <c r="PZD191" s="984"/>
      <c r="PZE191" s="984"/>
      <c r="PZF191" s="984"/>
      <c r="PZG191" s="984"/>
      <c r="PZH191" s="984"/>
      <c r="PZI191" s="984"/>
      <c r="PZJ191" s="984"/>
      <c r="PZK191" s="984"/>
      <c r="PZL191" s="984"/>
      <c r="PZM191" s="984"/>
      <c r="PZN191" s="984"/>
      <c r="PZO191" s="984"/>
      <c r="PZP191" s="984"/>
      <c r="PZQ191" s="984"/>
      <c r="PZR191" s="984"/>
      <c r="PZS191" s="984"/>
      <c r="PZT191" s="984"/>
      <c r="PZU191" s="984"/>
      <c r="PZV191" s="984"/>
      <c r="PZW191" s="984"/>
      <c r="PZX191" s="984"/>
      <c r="PZY191" s="984"/>
      <c r="PZZ191" s="984"/>
      <c r="QAA191" s="984"/>
      <c r="QAB191" s="984"/>
      <c r="QAC191" s="984"/>
      <c r="QAD191" s="984"/>
      <c r="QAE191" s="984"/>
      <c r="QAF191" s="984"/>
      <c r="QAG191" s="984"/>
      <c r="QAH191" s="984"/>
      <c r="QAI191" s="984"/>
      <c r="QAJ191" s="984"/>
      <c r="QAK191" s="984"/>
      <c r="QAL191" s="984"/>
      <c r="QAM191" s="984"/>
      <c r="QAN191" s="984"/>
      <c r="QAO191" s="984"/>
      <c r="QAP191" s="984"/>
      <c r="QAQ191" s="984"/>
      <c r="QAR191" s="984"/>
      <c r="QAS191" s="984"/>
      <c r="QAT191" s="984"/>
      <c r="QAU191" s="984"/>
      <c r="QAV191" s="984"/>
      <c r="QAW191" s="984"/>
      <c r="QAX191" s="984"/>
      <c r="QAY191" s="984"/>
      <c r="QAZ191" s="984"/>
      <c r="QBA191" s="984"/>
      <c r="QBB191" s="984"/>
      <c r="QBC191" s="984"/>
      <c r="QBD191" s="984"/>
      <c r="QBE191" s="984"/>
      <c r="QBF191" s="984"/>
      <c r="QBG191" s="984"/>
      <c r="QBH191" s="984"/>
      <c r="QBI191" s="984"/>
      <c r="QBJ191" s="984"/>
      <c r="QBK191" s="984"/>
      <c r="QBL191" s="984"/>
      <c r="QBM191" s="984"/>
      <c r="QBN191" s="984"/>
      <c r="QBO191" s="984"/>
      <c r="QBP191" s="984"/>
      <c r="QBQ191" s="984"/>
      <c r="QBR191" s="984"/>
      <c r="QBS191" s="984"/>
      <c r="QBT191" s="984"/>
      <c r="QBU191" s="984"/>
      <c r="QBV191" s="984"/>
      <c r="QBW191" s="984"/>
      <c r="QBX191" s="984"/>
      <c r="QBY191" s="984"/>
      <c r="QBZ191" s="984"/>
      <c r="QCA191" s="984"/>
      <c r="QCB191" s="984"/>
      <c r="QCC191" s="984"/>
      <c r="QCD191" s="984"/>
      <c r="QCE191" s="984"/>
      <c r="QCF191" s="984"/>
      <c r="QCG191" s="984"/>
      <c r="QCH191" s="984"/>
      <c r="QCI191" s="984"/>
      <c r="QCJ191" s="984"/>
      <c r="QCK191" s="984"/>
      <c r="QCL191" s="984"/>
      <c r="QCM191" s="984"/>
      <c r="QCN191" s="984"/>
      <c r="QCO191" s="984"/>
      <c r="QCP191" s="984"/>
      <c r="QCQ191" s="984"/>
      <c r="QCR191" s="984"/>
      <c r="QCS191" s="984"/>
      <c r="QCT191" s="984"/>
      <c r="QCU191" s="984"/>
      <c r="QCV191" s="984"/>
      <c r="QCW191" s="984"/>
      <c r="QCX191" s="984"/>
      <c r="QCY191" s="984"/>
      <c r="QCZ191" s="984"/>
      <c r="QDA191" s="984"/>
      <c r="QDB191" s="984"/>
      <c r="QDC191" s="984"/>
      <c r="QDD191" s="984"/>
      <c r="QDE191" s="984"/>
      <c r="QDF191" s="984"/>
      <c r="QDG191" s="984"/>
      <c r="QDH191" s="984"/>
      <c r="QDI191" s="984"/>
      <c r="QDJ191" s="984"/>
      <c r="QDK191" s="984"/>
      <c r="QDL191" s="984"/>
      <c r="QDM191" s="984"/>
      <c r="QDN191" s="984"/>
      <c r="QDO191" s="984"/>
      <c r="QDP191" s="984"/>
      <c r="QDQ191" s="984"/>
      <c r="QDR191" s="984"/>
      <c r="QDS191" s="984"/>
      <c r="QDT191" s="984"/>
      <c r="QDU191" s="984"/>
      <c r="QDV191" s="984"/>
      <c r="QDW191" s="984"/>
      <c r="QDX191" s="984"/>
      <c r="QDY191" s="984"/>
      <c r="QDZ191" s="984"/>
      <c r="QEA191" s="984"/>
      <c r="QEB191" s="984"/>
      <c r="QEC191" s="984"/>
      <c r="QED191" s="984"/>
      <c r="QEE191" s="984"/>
      <c r="QEF191" s="984"/>
      <c r="QEG191" s="984"/>
      <c r="QEH191" s="984"/>
      <c r="QEI191" s="984"/>
      <c r="QEJ191" s="984"/>
      <c r="QEK191" s="984"/>
      <c r="QEL191" s="984"/>
      <c r="QEM191" s="984"/>
      <c r="QEN191" s="984"/>
      <c r="QEO191" s="984"/>
      <c r="QEP191" s="984"/>
      <c r="QEQ191" s="984"/>
      <c r="QER191" s="984"/>
      <c r="QES191" s="984"/>
      <c r="QET191" s="984"/>
      <c r="QEU191" s="984"/>
      <c r="QEV191" s="984"/>
      <c r="QEW191" s="984"/>
      <c r="QEX191" s="984"/>
      <c r="QEY191" s="984"/>
      <c r="QEZ191" s="984"/>
      <c r="QFA191" s="984"/>
      <c r="QFB191" s="984"/>
      <c r="QFC191" s="984"/>
      <c r="QFD191" s="984"/>
      <c r="QFE191" s="984"/>
      <c r="QFF191" s="984"/>
      <c r="QFG191" s="984"/>
      <c r="QFH191" s="984"/>
      <c r="QFI191" s="984"/>
      <c r="QFJ191" s="984"/>
      <c r="QFK191" s="984"/>
      <c r="QFL191" s="984"/>
      <c r="QFM191" s="984"/>
      <c r="QFN191" s="984"/>
      <c r="QFO191" s="984"/>
      <c r="QFP191" s="984"/>
      <c r="QFQ191" s="984"/>
      <c r="QFR191" s="984"/>
      <c r="QFS191" s="984"/>
      <c r="QFT191" s="984"/>
      <c r="QFU191" s="984"/>
      <c r="QFV191" s="984"/>
      <c r="QFW191" s="984"/>
      <c r="QFX191" s="984"/>
      <c r="QFY191" s="984"/>
      <c r="QFZ191" s="984"/>
      <c r="QGA191" s="984"/>
      <c r="QGB191" s="984"/>
      <c r="QGC191" s="984"/>
      <c r="QGD191" s="984"/>
      <c r="QGE191" s="984"/>
      <c r="QGF191" s="984"/>
      <c r="QGG191" s="984"/>
      <c r="QGH191" s="984"/>
      <c r="QGI191" s="984"/>
      <c r="QGJ191" s="984"/>
      <c r="QGK191" s="984"/>
      <c r="QGL191" s="984"/>
      <c r="QGM191" s="984"/>
      <c r="QGN191" s="984"/>
      <c r="QGO191" s="984"/>
      <c r="QGP191" s="984"/>
      <c r="QGQ191" s="984"/>
      <c r="QGR191" s="984"/>
      <c r="QGS191" s="984"/>
      <c r="QGT191" s="984"/>
      <c r="QGU191" s="984"/>
      <c r="QGV191" s="984"/>
      <c r="QGW191" s="984"/>
      <c r="QGX191" s="984"/>
      <c r="QGY191" s="984"/>
      <c r="QGZ191" s="984"/>
      <c r="QHA191" s="984"/>
      <c r="QHB191" s="984"/>
      <c r="QHC191" s="984"/>
      <c r="QHD191" s="984"/>
      <c r="QHE191" s="984"/>
      <c r="QHF191" s="984"/>
      <c r="QHG191" s="984"/>
      <c r="QHH191" s="984"/>
      <c r="QHI191" s="984"/>
      <c r="QHJ191" s="984"/>
      <c r="QHK191" s="984"/>
      <c r="QHL191" s="984"/>
      <c r="QHM191" s="984"/>
      <c r="QHN191" s="984"/>
      <c r="QHO191" s="984"/>
      <c r="QHP191" s="984"/>
      <c r="QHQ191" s="984"/>
      <c r="QHR191" s="984"/>
      <c r="QHS191" s="984"/>
      <c r="QHT191" s="984"/>
      <c r="QHU191" s="984"/>
      <c r="QHV191" s="984"/>
      <c r="QHW191" s="984"/>
      <c r="QHX191" s="984"/>
      <c r="QHY191" s="984"/>
      <c r="QHZ191" s="984"/>
      <c r="QIA191" s="984"/>
      <c r="QIB191" s="984"/>
      <c r="QIC191" s="984"/>
      <c r="QID191" s="984"/>
      <c r="QIE191" s="984"/>
      <c r="QIF191" s="984"/>
      <c r="QIG191" s="984"/>
      <c r="QIH191" s="984"/>
      <c r="QII191" s="984"/>
      <c r="QIJ191" s="984"/>
      <c r="QIK191" s="984"/>
      <c r="QIL191" s="984"/>
      <c r="QIM191" s="984"/>
      <c r="QIN191" s="984"/>
      <c r="QIO191" s="984"/>
      <c r="QIP191" s="984"/>
      <c r="QIQ191" s="984"/>
      <c r="QIR191" s="984"/>
      <c r="QIS191" s="984"/>
      <c r="QIT191" s="984"/>
      <c r="QIU191" s="984"/>
      <c r="QIV191" s="984"/>
      <c r="QIW191" s="984"/>
      <c r="QIX191" s="984"/>
      <c r="QIY191" s="984"/>
      <c r="QIZ191" s="984"/>
      <c r="QJA191" s="984"/>
      <c r="QJB191" s="984"/>
      <c r="QJC191" s="984"/>
      <c r="QJD191" s="984"/>
      <c r="QJE191" s="984"/>
      <c r="QJF191" s="984"/>
      <c r="QJG191" s="984"/>
      <c r="QJH191" s="984"/>
      <c r="QJI191" s="984"/>
      <c r="QJJ191" s="984"/>
      <c r="QJK191" s="984"/>
      <c r="QJL191" s="984"/>
      <c r="QJM191" s="984"/>
      <c r="QJN191" s="984"/>
      <c r="QJO191" s="984"/>
      <c r="QJP191" s="984"/>
      <c r="QJQ191" s="984"/>
      <c r="QJR191" s="984"/>
      <c r="QJS191" s="984"/>
      <c r="QJT191" s="984"/>
      <c r="QJU191" s="984"/>
      <c r="QJV191" s="984"/>
      <c r="QJW191" s="984"/>
      <c r="QJX191" s="984"/>
      <c r="QJY191" s="984"/>
      <c r="QJZ191" s="984"/>
      <c r="QKA191" s="984"/>
      <c r="QKB191" s="984"/>
      <c r="QKC191" s="984"/>
      <c r="QKD191" s="984"/>
      <c r="QKE191" s="984"/>
      <c r="QKF191" s="984"/>
      <c r="QKG191" s="984"/>
      <c r="QKH191" s="984"/>
      <c r="QKI191" s="984"/>
      <c r="QKJ191" s="984"/>
      <c r="QKK191" s="984"/>
      <c r="QKL191" s="984"/>
      <c r="QKM191" s="984"/>
      <c r="QKN191" s="984"/>
      <c r="QKO191" s="984"/>
      <c r="QKP191" s="984"/>
      <c r="QKQ191" s="984"/>
      <c r="QKR191" s="984"/>
      <c r="QKS191" s="984"/>
      <c r="QKT191" s="984"/>
      <c r="QKU191" s="984"/>
      <c r="QKV191" s="984"/>
      <c r="QKW191" s="984"/>
      <c r="QKX191" s="984"/>
      <c r="QKY191" s="984"/>
      <c r="QKZ191" s="984"/>
      <c r="QLA191" s="984"/>
      <c r="QLB191" s="984"/>
      <c r="QLC191" s="984"/>
      <c r="QLD191" s="984"/>
      <c r="QLE191" s="984"/>
      <c r="QLF191" s="984"/>
      <c r="QLG191" s="984"/>
      <c r="QLH191" s="984"/>
      <c r="QLI191" s="984"/>
      <c r="QLJ191" s="984"/>
      <c r="QLK191" s="984"/>
      <c r="QLL191" s="984"/>
      <c r="QLM191" s="984"/>
      <c r="QLN191" s="984"/>
      <c r="QLO191" s="984"/>
      <c r="QLP191" s="984"/>
      <c r="QLQ191" s="984"/>
      <c r="QLR191" s="984"/>
      <c r="QLS191" s="984"/>
      <c r="QLT191" s="984"/>
      <c r="QLU191" s="984"/>
      <c r="QLV191" s="984"/>
      <c r="QLW191" s="984"/>
      <c r="QLX191" s="984"/>
      <c r="QLY191" s="984"/>
      <c r="QLZ191" s="984"/>
      <c r="QMA191" s="984"/>
      <c r="QMB191" s="984"/>
      <c r="QMC191" s="984"/>
      <c r="QMD191" s="984"/>
      <c r="QME191" s="984"/>
      <c r="QMF191" s="984"/>
      <c r="QMG191" s="984"/>
      <c r="QMH191" s="984"/>
      <c r="QMI191" s="984"/>
      <c r="QMJ191" s="984"/>
      <c r="QMK191" s="984"/>
      <c r="QML191" s="984"/>
      <c r="QMM191" s="984"/>
      <c r="QMN191" s="984"/>
      <c r="QMO191" s="984"/>
      <c r="QMP191" s="984"/>
      <c r="QMQ191" s="984"/>
      <c r="QMR191" s="984"/>
      <c r="QMS191" s="984"/>
      <c r="QMT191" s="984"/>
      <c r="QMU191" s="984"/>
      <c r="QMV191" s="984"/>
      <c r="QMW191" s="984"/>
      <c r="QMX191" s="984"/>
      <c r="QMY191" s="984"/>
      <c r="QMZ191" s="984"/>
      <c r="QNA191" s="984"/>
      <c r="QNB191" s="984"/>
      <c r="QNC191" s="984"/>
      <c r="QND191" s="984"/>
      <c r="QNE191" s="984"/>
      <c r="QNF191" s="984"/>
      <c r="QNG191" s="984"/>
      <c r="QNH191" s="984"/>
      <c r="QNI191" s="984"/>
      <c r="QNJ191" s="984"/>
      <c r="QNK191" s="984"/>
      <c r="QNL191" s="984"/>
      <c r="QNM191" s="984"/>
      <c r="QNN191" s="984"/>
      <c r="QNO191" s="984"/>
      <c r="QNP191" s="984"/>
      <c r="QNQ191" s="984"/>
      <c r="QNR191" s="984"/>
      <c r="QNS191" s="984"/>
      <c r="QNT191" s="984"/>
      <c r="QNU191" s="984"/>
      <c r="QNV191" s="984"/>
      <c r="QNW191" s="984"/>
      <c r="QNX191" s="984"/>
      <c r="QNY191" s="984"/>
      <c r="QNZ191" s="984"/>
      <c r="QOA191" s="984"/>
      <c r="QOB191" s="984"/>
      <c r="QOC191" s="984"/>
      <c r="QOD191" s="984"/>
      <c r="QOE191" s="984"/>
      <c r="QOF191" s="984"/>
      <c r="QOG191" s="984"/>
      <c r="QOH191" s="984"/>
      <c r="QOI191" s="984"/>
      <c r="QOJ191" s="984"/>
      <c r="QOK191" s="984"/>
      <c r="QOL191" s="984"/>
      <c r="QOM191" s="984"/>
      <c r="QON191" s="984"/>
      <c r="QOO191" s="984"/>
      <c r="QOP191" s="984"/>
      <c r="QOQ191" s="984"/>
      <c r="QOR191" s="984"/>
      <c r="QOS191" s="984"/>
      <c r="QOT191" s="984"/>
      <c r="QOU191" s="984"/>
      <c r="QOV191" s="984"/>
      <c r="QOW191" s="984"/>
      <c r="QOX191" s="984"/>
      <c r="QOY191" s="984"/>
      <c r="QOZ191" s="984"/>
      <c r="QPA191" s="984"/>
      <c r="QPB191" s="984"/>
      <c r="QPC191" s="984"/>
      <c r="QPD191" s="984"/>
      <c r="QPE191" s="984"/>
      <c r="QPF191" s="984"/>
      <c r="QPG191" s="984"/>
      <c r="QPH191" s="984"/>
      <c r="QPI191" s="984"/>
      <c r="QPJ191" s="984"/>
      <c r="QPK191" s="984"/>
      <c r="QPL191" s="984"/>
      <c r="QPM191" s="984"/>
      <c r="QPN191" s="984"/>
      <c r="QPO191" s="984"/>
      <c r="QPP191" s="984"/>
      <c r="QPQ191" s="984"/>
      <c r="QPR191" s="984"/>
      <c r="QPS191" s="984"/>
      <c r="QPT191" s="984"/>
      <c r="QPU191" s="984"/>
      <c r="QPV191" s="984"/>
      <c r="QPW191" s="984"/>
      <c r="QPX191" s="984"/>
      <c r="QPY191" s="984"/>
      <c r="QPZ191" s="984"/>
      <c r="QQA191" s="984"/>
      <c r="QQB191" s="984"/>
      <c r="QQC191" s="984"/>
      <c r="QQD191" s="984"/>
      <c r="QQE191" s="984"/>
      <c r="QQF191" s="984"/>
      <c r="QQG191" s="984"/>
      <c r="QQH191" s="984"/>
      <c r="QQI191" s="984"/>
      <c r="QQJ191" s="984"/>
      <c r="QQK191" s="984"/>
      <c r="QQL191" s="984"/>
      <c r="QQM191" s="984"/>
      <c r="QQN191" s="984"/>
      <c r="QQO191" s="984"/>
      <c r="QQP191" s="984"/>
      <c r="QQQ191" s="984"/>
      <c r="QQR191" s="984"/>
      <c r="QQS191" s="984"/>
      <c r="QQT191" s="984"/>
      <c r="QQU191" s="984"/>
      <c r="QQV191" s="984"/>
      <c r="QQW191" s="984"/>
      <c r="QQX191" s="984"/>
      <c r="QQY191" s="984"/>
      <c r="QQZ191" s="984"/>
      <c r="QRA191" s="984"/>
      <c r="QRB191" s="984"/>
      <c r="QRC191" s="984"/>
      <c r="QRD191" s="984"/>
      <c r="QRE191" s="984"/>
      <c r="QRF191" s="984"/>
      <c r="QRG191" s="984"/>
      <c r="QRH191" s="984"/>
      <c r="QRI191" s="984"/>
      <c r="QRJ191" s="984"/>
      <c r="QRK191" s="984"/>
      <c r="QRL191" s="984"/>
      <c r="QRM191" s="984"/>
      <c r="QRN191" s="984"/>
      <c r="QRO191" s="984"/>
      <c r="QRP191" s="984"/>
      <c r="QRQ191" s="984"/>
      <c r="QRR191" s="984"/>
      <c r="QRS191" s="984"/>
      <c r="QRT191" s="984"/>
      <c r="QRU191" s="984"/>
      <c r="QRV191" s="984"/>
      <c r="QRW191" s="984"/>
      <c r="QRX191" s="984"/>
      <c r="QRY191" s="984"/>
      <c r="QRZ191" s="984"/>
      <c r="QSA191" s="984"/>
      <c r="QSB191" s="984"/>
      <c r="QSC191" s="984"/>
      <c r="QSD191" s="984"/>
      <c r="QSE191" s="984"/>
      <c r="QSF191" s="984"/>
      <c r="QSG191" s="984"/>
      <c r="QSH191" s="984"/>
      <c r="QSI191" s="984"/>
      <c r="QSJ191" s="984"/>
      <c r="QSK191" s="984"/>
      <c r="QSL191" s="984"/>
      <c r="QSM191" s="984"/>
      <c r="QSN191" s="984"/>
      <c r="QSO191" s="984"/>
      <c r="QSP191" s="984"/>
      <c r="QSQ191" s="984"/>
      <c r="QSR191" s="984"/>
      <c r="QSS191" s="984"/>
      <c r="QST191" s="984"/>
      <c r="QSU191" s="984"/>
      <c r="QSV191" s="984"/>
      <c r="QSW191" s="984"/>
      <c r="QSX191" s="984"/>
      <c r="QSY191" s="984"/>
      <c r="QSZ191" s="984"/>
      <c r="QTA191" s="984"/>
      <c r="QTB191" s="984"/>
      <c r="QTC191" s="984"/>
      <c r="QTD191" s="984"/>
      <c r="QTE191" s="984"/>
      <c r="QTF191" s="984"/>
      <c r="QTG191" s="984"/>
      <c r="QTH191" s="984"/>
      <c r="QTI191" s="984"/>
      <c r="QTJ191" s="984"/>
      <c r="QTK191" s="984"/>
      <c r="QTL191" s="984"/>
      <c r="QTM191" s="984"/>
      <c r="QTN191" s="984"/>
      <c r="QTO191" s="984"/>
      <c r="QTP191" s="984"/>
      <c r="QTQ191" s="984"/>
      <c r="QTR191" s="984"/>
      <c r="QTS191" s="984"/>
      <c r="QTT191" s="984"/>
      <c r="QTU191" s="984"/>
      <c r="QTV191" s="984"/>
      <c r="QTW191" s="984"/>
      <c r="QTX191" s="984"/>
      <c r="QTY191" s="984"/>
      <c r="QTZ191" s="984"/>
      <c r="QUA191" s="984"/>
      <c r="QUB191" s="984"/>
      <c r="QUC191" s="984"/>
      <c r="QUD191" s="984"/>
      <c r="QUE191" s="984"/>
      <c r="QUF191" s="984"/>
      <c r="QUG191" s="984"/>
      <c r="QUH191" s="984"/>
      <c r="QUI191" s="984"/>
      <c r="QUJ191" s="984"/>
      <c r="QUK191" s="984"/>
      <c r="QUL191" s="984"/>
      <c r="QUM191" s="984"/>
      <c r="QUN191" s="984"/>
      <c r="QUO191" s="984"/>
      <c r="QUP191" s="984"/>
      <c r="QUQ191" s="984"/>
      <c r="QUR191" s="984"/>
      <c r="QUS191" s="984"/>
      <c r="QUT191" s="984"/>
      <c r="QUU191" s="984"/>
      <c r="QUV191" s="984"/>
      <c r="QUW191" s="984"/>
      <c r="QUX191" s="984"/>
      <c r="QUY191" s="984"/>
      <c r="QUZ191" s="984"/>
      <c r="QVA191" s="984"/>
      <c r="QVB191" s="984"/>
      <c r="QVC191" s="984"/>
      <c r="QVD191" s="984"/>
      <c r="QVE191" s="984"/>
      <c r="QVF191" s="984"/>
      <c r="QVG191" s="984"/>
      <c r="QVH191" s="984"/>
      <c r="QVI191" s="984"/>
      <c r="QVJ191" s="984"/>
      <c r="QVK191" s="984"/>
      <c r="QVL191" s="984"/>
      <c r="QVM191" s="984"/>
      <c r="QVN191" s="984"/>
      <c r="QVO191" s="984"/>
      <c r="QVP191" s="984"/>
      <c r="QVQ191" s="984"/>
      <c r="QVR191" s="984"/>
      <c r="QVS191" s="984"/>
      <c r="QVT191" s="984"/>
      <c r="QVU191" s="984"/>
      <c r="QVV191" s="984"/>
      <c r="QVW191" s="984"/>
      <c r="QVX191" s="984"/>
      <c r="QVY191" s="984"/>
      <c r="QVZ191" s="984"/>
      <c r="QWA191" s="984"/>
      <c r="QWB191" s="984"/>
      <c r="QWC191" s="984"/>
      <c r="QWD191" s="984"/>
      <c r="QWE191" s="984"/>
      <c r="QWF191" s="984"/>
      <c r="QWG191" s="984"/>
      <c r="QWH191" s="984"/>
      <c r="QWI191" s="984"/>
      <c r="QWJ191" s="984"/>
      <c r="QWK191" s="984"/>
      <c r="QWL191" s="984"/>
      <c r="QWM191" s="984"/>
      <c r="QWN191" s="984"/>
      <c r="QWO191" s="984"/>
      <c r="QWP191" s="984"/>
      <c r="QWQ191" s="984"/>
      <c r="QWR191" s="984"/>
      <c r="QWS191" s="984"/>
      <c r="QWT191" s="984"/>
      <c r="QWU191" s="984"/>
      <c r="QWV191" s="984"/>
      <c r="QWW191" s="984"/>
      <c r="QWX191" s="984"/>
      <c r="QWY191" s="984"/>
      <c r="QWZ191" s="984"/>
      <c r="QXA191" s="984"/>
      <c r="QXB191" s="984"/>
      <c r="QXC191" s="984"/>
      <c r="QXD191" s="984"/>
      <c r="QXE191" s="984"/>
      <c r="QXF191" s="984"/>
      <c r="QXG191" s="984"/>
      <c r="QXH191" s="984"/>
      <c r="QXI191" s="984"/>
      <c r="QXJ191" s="984"/>
      <c r="QXK191" s="984"/>
      <c r="QXL191" s="984"/>
      <c r="QXM191" s="984"/>
      <c r="QXN191" s="984"/>
      <c r="QXO191" s="984"/>
      <c r="QXP191" s="984"/>
      <c r="QXQ191" s="984"/>
      <c r="QXR191" s="984"/>
      <c r="QXS191" s="984"/>
      <c r="QXT191" s="984"/>
      <c r="QXU191" s="984"/>
      <c r="QXV191" s="984"/>
      <c r="QXW191" s="984"/>
      <c r="QXX191" s="984"/>
      <c r="QXY191" s="984"/>
      <c r="QXZ191" s="984"/>
      <c r="QYA191" s="984"/>
      <c r="QYB191" s="984"/>
      <c r="QYC191" s="984"/>
      <c r="QYD191" s="984"/>
      <c r="QYE191" s="984"/>
      <c r="QYF191" s="984"/>
      <c r="QYG191" s="984"/>
      <c r="QYH191" s="984"/>
      <c r="QYI191" s="984"/>
      <c r="QYJ191" s="984"/>
      <c r="QYK191" s="984"/>
      <c r="QYL191" s="984"/>
      <c r="QYM191" s="984"/>
      <c r="QYN191" s="984"/>
      <c r="QYO191" s="984"/>
      <c r="QYP191" s="984"/>
      <c r="QYQ191" s="984"/>
      <c r="QYR191" s="984"/>
      <c r="QYS191" s="984"/>
      <c r="QYT191" s="984"/>
      <c r="QYU191" s="984"/>
      <c r="QYV191" s="984"/>
      <c r="QYW191" s="984"/>
      <c r="QYX191" s="984"/>
      <c r="QYY191" s="984"/>
      <c r="QYZ191" s="984"/>
      <c r="QZA191" s="984"/>
      <c r="QZB191" s="984"/>
      <c r="QZC191" s="984"/>
      <c r="QZD191" s="984"/>
      <c r="QZE191" s="984"/>
      <c r="QZF191" s="984"/>
      <c r="QZG191" s="984"/>
      <c r="QZH191" s="984"/>
      <c r="QZI191" s="984"/>
      <c r="QZJ191" s="984"/>
      <c r="QZK191" s="984"/>
      <c r="QZL191" s="984"/>
      <c r="QZM191" s="984"/>
      <c r="QZN191" s="984"/>
      <c r="QZO191" s="984"/>
      <c r="QZP191" s="984"/>
      <c r="QZQ191" s="984"/>
      <c r="QZR191" s="984"/>
      <c r="QZS191" s="984"/>
      <c r="QZT191" s="984"/>
      <c r="QZU191" s="984"/>
      <c r="QZV191" s="984"/>
      <c r="QZW191" s="984"/>
      <c r="QZX191" s="984"/>
      <c r="QZY191" s="984"/>
      <c r="QZZ191" s="984"/>
      <c r="RAA191" s="984"/>
      <c r="RAB191" s="984"/>
      <c r="RAC191" s="984"/>
      <c r="RAD191" s="984"/>
      <c r="RAE191" s="984"/>
      <c r="RAF191" s="984"/>
      <c r="RAG191" s="984"/>
      <c r="RAH191" s="984"/>
      <c r="RAI191" s="984"/>
      <c r="RAJ191" s="984"/>
      <c r="RAK191" s="984"/>
      <c r="RAL191" s="984"/>
      <c r="RAM191" s="984"/>
      <c r="RAN191" s="984"/>
      <c r="RAO191" s="984"/>
      <c r="RAP191" s="984"/>
      <c r="RAQ191" s="984"/>
      <c r="RAR191" s="984"/>
      <c r="RAS191" s="984"/>
      <c r="RAT191" s="984"/>
      <c r="RAU191" s="984"/>
      <c r="RAV191" s="984"/>
      <c r="RAW191" s="984"/>
      <c r="RAX191" s="984"/>
      <c r="RAY191" s="984"/>
      <c r="RAZ191" s="984"/>
      <c r="RBA191" s="984"/>
      <c r="RBB191" s="984"/>
      <c r="RBC191" s="984"/>
      <c r="RBD191" s="984"/>
      <c r="RBE191" s="984"/>
      <c r="RBF191" s="984"/>
      <c r="RBG191" s="984"/>
      <c r="RBH191" s="984"/>
      <c r="RBI191" s="984"/>
      <c r="RBJ191" s="984"/>
      <c r="RBK191" s="984"/>
      <c r="RBL191" s="984"/>
      <c r="RBM191" s="984"/>
      <c r="RBN191" s="984"/>
      <c r="RBO191" s="984"/>
      <c r="RBP191" s="984"/>
      <c r="RBQ191" s="984"/>
      <c r="RBR191" s="984"/>
      <c r="RBS191" s="984"/>
      <c r="RBT191" s="984"/>
      <c r="RBU191" s="984"/>
      <c r="RBV191" s="984"/>
      <c r="RBW191" s="984"/>
      <c r="RBX191" s="984"/>
      <c r="RBY191" s="984"/>
      <c r="RBZ191" s="984"/>
      <c r="RCA191" s="984"/>
      <c r="RCB191" s="984"/>
      <c r="RCC191" s="984"/>
      <c r="RCD191" s="984"/>
      <c r="RCE191" s="984"/>
      <c r="RCF191" s="984"/>
      <c r="RCG191" s="984"/>
      <c r="RCH191" s="984"/>
      <c r="RCI191" s="984"/>
      <c r="RCJ191" s="984"/>
      <c r="RCK191" s="984"/>
      <c r="RCL191" s="984"/>
      <c r="RCM191" s="984"/>
      <c r="RCN191" s="984"/>
      <c r="RCO191" s="984"/>
      <c r="RCP191" s="984"/>
      <c r="RCQ191" s="984"/>
      <c r="RCR191" s="984"/>
      <c r="RCS191" s="984"/>
      <c r="RCT191" s="984"/>
      <c r="RCU191" s="984"/>
      <c r="RCV191" s="984"/>
      <c r="RCW191" s="984"/>
      <c r="RCX191" s="984"/>
      <c r="RCY191" s="984"/>
      <c r="RCZ191" s="984"/>
      <c r="RDA191" s="984"/>
      <c r="RDB191" s="984"/>
      <c r="RDC191" s="984"/>
      <c r="RDD191" s="984"/>
      <c r="RDE191" s="984"/>
      <c r="RDF191" s="984"/>
      <c r="RDG191" s="984"/>
      <c r="RDH191" s="984"/>
      <c r="RDI191" s="984"/>
      <c r="RDJ191" s="984"/>
      <c r="RDK191" s="984"/>
      <c r="RDL191" s="984"/>
      <c r="RDM191" s="984"/>
      <c r="RDN191" s="984"/>
      <c r="RDO191" s="984"/>
      <c r="RDP191" s="984"/>
      <c r="RDQ191" s="984"/>
      <c r="RDR191" s="984"/>
      <c r="RDS191" s="984"/>
      <c r="RDT191" s="984"/>
      <c r="RDU191" s="984"/>
      <c r="RDV191" s="984"/>
      <c r="RDW191" s="984"/>
      <c r="RDX191" s="984"/>
      <c r="RDY191" s="984"/>
      <c r="RDZ191" s="984"/>
      <c r="REA191" s="984"/>
      <c r="REB191" s="984"/>
      <c r="REC191" s="984"/>
      <c r="RED191" s="984"/>
      <c r="REE191" s="984"/>
      <c r="REF191" s="984"/>
      <c r="REG191" s="984"/>
      <c r="REH191" s="984"/>
      <c r="REI191" s="984"/>
      <c r="REJ191" s="984"/>
      <c r="REK191" s="984"/>
      <c r="REL191" s="984"/>
      <c r="REM191" s="984"/>
      <c r="REN191" s="984"/>
      <c r="REO191" s="984"/>
      <c r="REP191" s="984"/>
      <c r="REQ191" s="984"/>
      <c r="RER191" s="984"/>
      <c r="RES191" s="984"/>
      <c r="RET191" s="984"/>
      <c r="REU191" s="984"/>
      <c r="REV191" s="984"/>
      <c r="REW191" s="984"/>
      <c r="REX191" s="984"/>
      <c r="REY191" s="984"/>
      <c r="REZ191" s="984"/>
      <c r="RFA191" s="984"/>
      <c r="RFB191" s="984"/>
      <c r="RFC191" s="984"/>
      <c r="RFD191" s="984"/>
      <c r="RFE191" s="984"/>
      <c r="RFF191" s="984"/>
      <c r="RFG191" s="984"/>
      <c r="RFH191" s="984"/>
      <c r="RFI191" s="984"/>
      <c r="RFJ191" s="984"/>
      <c r="RFK191" s="984"/>
      <c r="RFL191" s="984"/>
      <c r="RFM191" s="984"/>
      <c r="RFN191" s="984"/>
      <c r="RFO191" s="984"/>
      <c r="RFP191" s="984"/>
      <c r="RFQ191" s="984"/>
      <c r="RFR191" s="984"/>
      <c r="RFS191" s="984"/>
      <c r="RFT191" s="984"/>
      <c r="RFU191" s="984"/>
      <c r="RFV191" s="984"/>
      <c r="RFW191" s="984"/>
      <c r="RFX191" s="984"/>
      <c r="RFY191" s="984"/>
      <c r="RFZ191" s="984"/>
      <c r="RGA191" s="984"/>
      <c r="RGB191" s="984"/>
      <c r="RGC191" s="984"/>
      <c r="RGD191" s="984"/>
      <c r="RGE191" s="984"/>
      <c r="RGF191" s="984"/>
      <c r="RGG191" s="984"/>
      <c r="RGH191" s="984"/>
      <c r="RGI191" s="984"/>
      <c r="RGJ191" s="984"/>
      <c r="RGK191" s="984"/>
      <c r="RGL191" s="984"/>
      <c r="RGM191" s="984"/>
      <c r="RGN191" s="984"/>
      <c r="RGO191" s="984"/>
      <c r="RGP191" s="984"/>
      <c r="RGQ191" s="984"/>
      <c r="RGR191" s="984"/>
      <c r="RGS191" s="984"/>
      <c r="RGT191" s="984"/>
      <c r="RGU191" s="984"/>
      <c r="RGV191" s="984"/>
      <c r="RGW191" s="984"/>
      <c r="RGX191" s="984"/>
      <c r="RGY191" s="984"/>
      <c r="RGZ191" s="984"/>
      <c r="RHA191" s="984"/>
      <c r="RHB191" s="984"/>
      <c r="RHC191" s="984"/>
      <c r="RHD191" s="984"/>
      <c r="RHE191" s="984"/>
      <c r="RHF191" s="984"/>
      <c r="RHG191" s="984"/>
      <c r="RHH191" s="984"/>
      <c r="RHI191" s="984"/>
      <c r="RHJ191" s="984"/>
      <c r="RHK191" s="984"/>
      <c r="RHL191" s="984"/>
      <c r="RHM191" s="984"/>
      <c r="RHN191" s="984"/>
      <c r="RHO191" s="984"/>
      <c r="RHP191" s="984"/>
      <c r="RHQ191" s="984"/>
      <c r="RHR191" s="984"/>
      <c r="RHS191" s="984"/>
      <c r="RHT191" s="984"/>
      <c r="RHU191" s="984"/>
      <c r="RHV191" s="984"/>
      <c r="RHW191" s="984"/>
      <c r="RHX191" s="984"/>
      <c r="RHY191" s="984"/>
      <c r="RHZ191" s="984"/>
      <c r="RIA191" s="984"/>
      <c r="RIB191" s="984"/>
      <c r="RIC191" s="984"/>
      <c r="RID191" s="984"/>
      <c r="RIE191" s="984"/>
      <c r="RIF191" s="984"/>
      <c r="RIG191" s="984"/>
      <c r="RIH191" s="984"/>
      <c r="RII191" s="984"/>
      <c r="RIJ191" s="984"/>
      <c r="RIK191" s="984"/>
      <c r="RIL191" s="984"/>
      <c r="RIM191" s="984"/>
      <c r="RIN191" s="984"/>
      <c r="RIO191" s="984"/>
      <c r="RIP191" s="984"/>
      <c r="RIQ191" s="984"/>
      <c r="RIR191" s="984"/>
      <c r="RIS191" s="984"/>
      <c r="RIT191" s="984"/>
      <c r="RIU191" s="984"/>
      <c r="RIV191" s="984"/>
      <c r="RIW191" s="984"/>
      <c r="RIX191" s="984"/>
      <c r="RIY191" s="984"/>
      <c r="RIZ191" s="984"/>
      <c r="RJA191" s="984"/>
      <c r="RJB191" s="984"/>
      <c r="RJC191" s="984"/>
      <c r="RJD191" s="984"/>
      <c r="RJE191" s="984"/>
      <c r="RJF191" s="984"/>
      <c r="RJG191" s="984"/>
      <c r="RJH191" s="984"/>
      <c r="RJI191" s="984"/>
      <c r="RJJ191" s="984"/>
      <c r="RJK191" s="984"/>
      <c r="RJL191" s="984"/>
      <c r="RJM191" s="984"/>
      <c r="RJN191" s="984"/>
      <c r="RJO191" s="984"/>
      <c r="RJP191" s="984"/>
      <c r="RJQ191" s="984"/>
      <c r="RJR191" s="984"/>
      <c r="RJS191" s="984"/>
      <c r="RJT191" s="984"/>
      <c r="RJU191" s="984"/>
      <c r="RJV191" s="984"/>
      <c r="RJW191" s="984"/>
      <c r="RJX191" s="984"/>
      <c r="RJY191" s="984"/>
      <c r="RJZ191" s="984"/>
      <c r="RKA191" s="984"/>
      <c r="RKB191" s="984"/>
      <c r="RKC191" s="984"/>
      <c r="RKD191" s="984"/>
      <c r="RKE191" s="984"/>
      <c r="RKF191" s="984"/>
      <c r="RKG191" s="984"/>
      <c r="RKH191" s="984"/>
      <c r="RKI191" s="984"/>
      <c r="RKJ191" s="984"/>
      <c r="RKK191" s="984"/>
      <c r="RKL191" s="984"/>
      <c r="RKM191" s="984"/>
      <c r="RKN191" s="984"/>
      <c r="RKO191" s="984"/>
      <c r="RKP191" s="984"/>
      <c r="RKQ191" s="984"/>
      <c r="RKR191" s="984"/>
      <c r="RKS191" s="984"/>
      <c r="RKT191" s="984"/>
      <c r="RKU191" s="984"/>
      <c r="RKV191" s="984"/>
      <c r="RKW191" s="984"/>
      <c r="RKX191" s="984"/>
      <c r="RKY191" s="984"/>
      <c r="RKZ191" s="984"/>
      <c r="RLA191" s="984"/>
      <c r="RLB191" s="984"/>
      <c r="RLC191" s="984"/>
      <c r="RLD191" s="984"/>
      <c r="RLE191" s="984"/>
      <c r="RLF191" s="984"/>
      <c r="RLG191" s="984"/>
      <c r="RLH191" s="984"/>
      <c r="RLI191" s="984"/>
      <c r="RLJ191" s="984"/>
      <c r="RLK191" s="984"/>
      <c r="RLL191" s="984"/>
      <c r="RLM191" s="984"/>
      <c r="RLN191" s="984"/>
      <c r="RLO191" s="984"/>
      <c r="RLP191" s="984"/>
      <c r="RLQ191" s="984"/>
      <c r="RLR191" s="984"/>
      <c r="RLS191" s="984"/>
      <c r="RLT191" s="984"/>
      <c r="RLU191" s="984"/>
      <c r="RLV191" s="984"/>
      <c r="RLW191" s="984"/>
      <c r="RLX191" s="984"/>
      <c r="RLY191" s="984"/>
      <c r="RLZ191" s="984"/>
      <c r="RMA191" s="984"/>
      <c r="RMB191" s="984"/>
      <c r="RMC191" s="984"/>
      <c r="RMD191" s="984"/>
      <c r="RME191" s="984"/>
      <c r="RMF191" s="984"/>
      <c r="RMG191" s="984"/>
      <c r="RMH191" s="984"/>
      <c r="RMI191" s="984"/>
      <c r="RMJ191" s="984"/>
      <c r="RMK191" s="984"/>
      <c r="RML191" s="984"/>
      <c r="RMM191" s="984"/>
      <c r="RMN191" s="984"/>
      <c r="RMO191" s="984"/>
      <c r="RMP191" s="984"/>
      <c r="RMQ191" s="984"/>
      <c r="RMR191" s="984"/>
      <c r="RMS191" s="984"/>
      <c r="RMT191" s="984"/>
      <c r="RMU191" s="984"/>
      <c r="RMV191" s="984"/>
      <c r="RMW191" s="984"/>
      <c r="RMX191" s="984"/>
      <c r="RMY191" s="984"/>
      <c r="RMZ191" s="984"/>
      <c r="RNA191" s="984"/>
      <c r="RNB191" s="984"/>
      <c r="RNC191" s="984"/>
      <c r="RND191" s="984"/>
      <c r="RNE191" s="984"/>
      <c r="RNF191" s="984"/>
      <c r="RNG191" s="984"/>
      <c r="RNH191" s="984"/>
      <c r="RNI191" s="984"/>
      <c r="RNJ191" s="984"/>
      <c r="RNK191" s="984"/>
      <c r="RNL191" s="984"/>
      <c r="RNM191" s="984"/>
      <c r="RNN191" s="984"/>
      <c r="RNO191" s="984"/>
      <c r="RNP191" s="984"/>
      <c r="RNQ191" s="984"/>
      <c r="RNR191" s="984"/>
      <c r="RNS191" s="984"/>
      <c r="RNT191" s="984"/>
      <c r="RNU191" s="984"/>
      <c r="RNV191" s="984"/>
      <c r="RNW191" s="984"/>
      <c r="RNX191" s="984"/>
      <c r="RNY191" s="984"/>
      <c r="RNZ191" s="984"/>
      <c r="ROA191" s="984"/>
      <c r="ROB191" s="984"/>
      <c r="ROC191" s="984"/>
      <c r="ROD191" s="984"/>
      <c r="ROE191" s="984"/>
      <c r="ROF191" s="984"/>
      <c r="ROG191" s="984"/>
      <c r="ROH191" s="984"/>
      <c r="ROI191" s="984"/>
      <c r="ROJ191" s="984"/>
      <c r="ROK191" s="984"/>
      <c r="ROL191" s="984"/>
      <c r="ROM191" s="984"/>
      <c r="RON191" s="984"/>
      <c r="ROO191" s="984"/>
      <c r="ROP191" s="984"/>
      <c r="ROQ191" s="984"/>
      <c r="ROR191" s="984"/>
      <c r="ROS191" s="984"/>
      <c r="ROT191" s="984"/>
      <c r="ROU191" s="984"/>
      <c r="ROV191" s="984"/>
      <c r="ROW191" s="984"/>
      <c r="ROX191" s="984"/>
      <c r="ROY191" s="984"/>
      <c r="ROZ191" s="984"/>
      <c r="RPA191" s="984"/>
      <c r="RPB191" s="984"/>
      <c r="RPC191" s="984"/>
      <c r="RPD191" s="984"/>
      <c r="RPE191" s="984"/>
      <c r="RPF191" s="984"/>
      <c r="RPG191" s="984"/>
      <c r="RPH191" s="984"/>
      <c r="RPI191" s="984"/>
      <c r="RPJ191" s="984"/>
      <c r="RPK191" s="984"/>
      <c r="RPL191" s="984"/>
      <c r="RPM191" s="984"/>
      <c r="RPN191" s="984"/>
      <c r="RPO191" s="984"/>
      <c r="RPP191" s="984"/>
      <c r="RPQ191" s="984"/>
      <c r="RPR191" s="984"/>
      <c r="RPS191" s="984"/>
      <c r="RPT191" s="984"/>
      <c r="RPU191" s="984"/>
      <c r="RPV191" s="984"/>
      <c r="RPW191" s="984"/>
      <c r="RPX191" s="984"/>
      <c r="RPY191" s="984"/>
      <c r="RPZ191" s="984"/>
      <c r="RQA191" s="984"/>
      <c r="RQB191" s="984"/>
      <c r="RQC191" s="984"/>
      <c r="RQD191" s="984"/>
      <c r="RQE191" s="984"/>
      <c r="RQF191" s="984"/>
      <c r="RQG191" s="984"/>
      <c r="RQH191" s="984"/>
      <c r="RQI191" s="984"/>
      <c r="RQJ191" s="984"/>
      <c r="RQK191" s="984"/>
      <c r="RQL191" s="984"/>
      <c r="RQM191" s="984"/>
      <c r="RQN191" s="984"/>
      <c r="RQO191" s="984"/>
      <c r="RQP191" s="984"/>
      <c r="RQQ191" s="984"/>
      <c r="RQR191" s="984"/>
      <c r="RQS191" s="984"/>
      <c r="RQT191" s="984"/>
      <c r="RQU191" s="984"/>
      <c r="RQV191" s="984"/>
      <c r="RQW191" s="984"/>
      <c r="RQX191" s="984"/>
      <c r="RQY191" s="984"/>
      <c r="RQZ191" s="984"/>
      <c r="RRA191" s="984"/>
      <c r="RRB191" s="984"/>
      <c r="RRC191" s="984"/>
      <c r="RRD191" s="984"/>
      <c r="RRE191" s="984"/>
      <c r="RRF191" s="984"/>
      <c r="RRG191" s="984"/>
      <c r="RRH191" s="984"/>
      <c r="RRI191" s="984"/>
      <c r="RRJ191" s="984"/>
      <c r="RRK191" s="984"/>
      <c r="RRL191" s="984"/>
      <c r="RRM191" s="984"/>
      <c r="RRN191" s="984"/>
      <c r="RRO191" s="984"/>
      <c r="RRP191" s="984"/>
      <c r="RRQ191" s="984"/>
      <c r="RRR191" s="984"/>
      <c r="RRS191" s="984"/>
      <c r="RRT191" s="984"/>
      <c r="RRU191" s="984"/>
      <c r="RRV191" s="984"/>
      <c r="RRW191" s="984"/>
      <c r="RRX191" s="984"/>
      <c r="RRY191" s="984"/>
      <c r="RRZ191" s="984"/>
      <c r="RSA191" s="984"/>
      <c r="RSB191" s="984"/>
      <c r="RSC191" s="984"/>
      <c r="RSD191" s="984"/>
      <c r="RSE191" s="984"/>
      <c r="RSF191" s="984"/>
      <c r="RSG191" s="984"/>
      <c r="RSH191" s="984"/>
      <c r="RSI191" s="984"/>
      <c r="RSJ191" s="984"/>
      <c r="RSK191" s="984"/>
      <c r="RSL191" s="984"/>
      <c r="RSM191" s="984"/>
      <c r="RSN191" s="984"/>
      <c r="RSO191" s="984"/>
      <c r="RSP191" s="984"/>
      <c r="RSQ191" s="984"/>
      <c r="RSR191" s="984"/>
      <c r="RSS191" s="984"/>
      <c r="RST191" s="984"/>
      <c r="RSU191" s="984"/>
      <c r="RSV191" s="984"/>
      <c r="RSW191" s="984"/>
      <c r="RSX191" s="984"/>
      <c r="RSY191" s="984"/>
      <c r="RSZ191" s="984"/>
      <c r="RTA191" s="984"/>
      <c r="RTB191" s="984"/>
      <c r="RTC191" s="984"/>
      <c r="RTD191" s="984"/>
      <c r="RTE191" s="984"/>
      <c r="RTF191" s="984"/>
      <c r="RTG191" s="984"/>
      <c r="RTH191" s="984"/>
      <c r="RTI191" s="984"/>
      <c r="RTJ191" s="984"/>
      <c r="RTK191" s="984"/>
      <c r="RTL191" s="984"/>
      <c r="RTM191" s="984"/>
      <c r="RTN191" s="984"/>
      <c r="RTO191" s="984"/>
      <c r="RTP191" s="984"/>
      <c r="RTQ191" s="984"/>
      <c r="RTR191" s="984"/>
      <c r="RTS191" s="984"/>
      <c r="RTT191" s="984"/>
      <c r="RTU191" s="984"/>
      <c r="RTV191" s="984"/>
      <c r="RTW191" s="984"/>
      <c r="RTX191" s="984"/>
      <c r="RTY191" s="984"/>
      <c r="RTZ191" s="984"/>
      <c r="RUA191" s="984"/>
      <c r="RUB191" s="984"/>
      <c r="RUC191" s="984"/>
      <c r="RUD191" s="984"/>
      <c r="RUE191" s="984"/>
      <c r="RUF191" s="984"/>
      <c r="RUG191" s="984"/>
      <c r="RUH191" s="984"/>
      <c r="RUI191" s="984"/>
      <c r="RUJ191" s="984"/>
      <c r="RUK191" s="984"/>
      <c r="RUL191" s="984"/>
      <c r="RUM191" s="984"/>
      <c r="RUN191" s="984"/>
      <c r="RUO191" s="984"/>
      <c r="RUP191" s="984"/>
      <c r="RUQ191" s="984"/>
      <c r="RUR191" s="984"/>
      <c r="RUS191" s="984"/>
      <c r="RUT191" s="984"/>
      <c r="RUU191" s="984"/>
      <c r="RUV191" s="984"/>
      <c r="RUW191" s="984"/>
      <c r="RUX191" s="984"/>
      <c r="RUY191" s="984"/>
      <c r="RUZ191" s="984"/>
      <c r="RVA191" s="984"/>
      <c r="RVB191" s="984"/>
      <c r="RVC191" s="984"/>
      <c r="RVD191" s="984"/>
      <c r="RVE191" s="984"/>
      <c r="RVF191" s="984"/>
      <c r="RVG191" s="984"/>
      <c r="RVH191" s="984"/>
      <c r="RVI191" s="984"/>
      <c r="RVJ191" s="984"/>
      <c r="RVK191" s="984"/>
      <c r="RVL191" s="984"/>
      <c r="RVM191" s="984"/>
      <c r="RVN191" s="984"/>
      <c r="RVO191" s="984"/>
      <c r="RVP191" s="984"/>
      <c r="RVQ191" s="984"/>
      <c r="RVR191" s="984"/>
      <c r="RVS191" s="984"/>
      <c r="RVT191" s="984"/>
      <c r="RVU191" s="984"/>
      <c r="RVV191" s="984"/>
      <c r="RVW191" s="984"/>
      <c r="RVX191" s="984"/>
      <c r="RVY191" s="984"/>
      <c r="RVZ191" s="984"/>
      <c r="RWA191" s="984"/>
      <c r="RWB191" s="984"/>
      <c r="RWC191" s="984"/>
      <c r="RWD191" s="984"/>
      <c r="RWE191" s="984"/>
      <c r="RWF191" s="984"/>
      <c r="RWG191" s="984"/>
      <c r="RWH191" s="984"/>
      <c r="RWI191" s="984"/>
      <c r="RWJ191" s="984"/>
      <c r="RWK191" s="984"/>
      <c r="RWL191" s="984"/>
      <c r="RWM191" s="984"/>
      <c r="RWN191" s="984"/>
      <c r="RWO191" s="984"/>
      <c r="RWP191" s="984"/>
      <c r="RWQ191" s="984"/>
      <c r="RWR191" s="984"/>
      <c r="RWS191" s="984"/>
      <c r="RWT191" s="984"/>
      <c r="RWU191" s="984"/>
      <c r="RWV191" s="984"/>
      <c r="RWW191" s="984"/>
      <c r="RWX191" s="984"/>
      <c r="RWY191" s="984"/>
      <c r="RWZ191" s="984"/>
      <c r="RXA191" s="984"/>
      <c r="RXB191" s="984"/>
      <c r="RXC191" s="984"/>
      <c r="RXD191" s="984"/>
      <c r="RXE191" s="984"/>
      <c r="RXF191" s="984"/>
      <c r="RXG191" s="984"/>
      <c r="RXH191" s="984"/>
      <c r="RXI191" s="984"/>
      <c r="RXJ191" s="984"/>
      <c r="RXK191" s="984"/>
      <c r="RXL191" s="984"/>
      <c r="RXM191" s="984"/>
      <c r="RXN191" s="984"/>
      <c r="RXO191" s="984"/>
      <c r="RXP191" s="984"/>
      <c r="RXQ191" s="984"/>
      <c r="RXR191" s="984"/>
      <c r="RXS191" s="984"/>
      <c r="RXT191" s="984"/>
      <c r="RXU191" s="984"/>
      <c r="RXV191" s="984"/>
      <c r="RXW191" s="984"/>
      <c r="RXX191" s="984"/>
      <c r="RXY191" s="984"/>
      <c r="RXZ191" s="984"/>
      <c r="RYA191" s="984"/>
      <c r="RYB191" s="984"/>
      <c r="RYC191" s="984"/>
      <c r="RYD191" s="984"/>
      <c r="RYE191" s="984"/>
      <c r="RYF191" s="984"/>
      <c r="RYG191" s="984"/>
      <c r="RYH191" s="984"/>
      <c r="RYI191" s="984"/>
      <c r="RYJ191" s="984"/>
      <c r="RYK191" s="984"/>
      <c r="RYL191" s="984"/>
      <c r="RYM191" s="984"/>
      <c r="RYN191" s="984"/>
      <c r="RYO191" s="984"/>
      <c r="RYP191" s="984"/>
      <c r="RYQ191" s="984"/>
      <c r="RYR191" s="984"/>
      <c r="RYS191" s="984"/>
      <c r="RYT191" s="984"/>
      <c r="RYU191" s="984"/>
      <c r="RYV191" s="984"/>
      <c r="RYW191" s="984"/>
      <c r="RYX191" s="984"/>
      <c r="RYY191" s="984"/>
      <c r="RYZ191" s="984"/>
      <c r="RZA191" s="984"/>
      <c r="RZB191" s="984"/>
      <c r="RZC191" s="984"/>
      <c r="RZD191" s="984"/>
      <c r="RZE191" s="984"/>
      <c r="RZF191" s="984"/>
      <c r="RZG191" s="984"/>
      <c r="RZH191" s="984"/>
      <c r="RZI191" s="984"/>
      <c r="RZJ191" s="984"/>
      <c r="RZK191" s="984"/>
      <c r="RZL191" s="984"/>
      <c r="RZM191" s="984"/>
      <c r="RZN191" s="984"/>
      <c r="RZO191" s="984"/>
      <c r="RZP191" s="984"/>
      <c r="RZQ191" s="984"/>
      <c r="RZR191" s="984"/>
      <c r="RZS191" s="984"/>
      <c r="RZT191" s="984"/>
      <c r="RZU191" s="984"/>
      <c r="RZV191" s="984"/>
      <c r="RZW191" s="984"/>
      <c r="RZX191" s="984"/>
      <c r="RZY191" s="984"/>
      <c r="RZZ191" s="984"/>
      <c r="SAA191" s="984"/>
      <c r="SAB191" s="984"/>
      <c r="SAC191" s="984"/>
      <c r="SAD191" s="984"/>
      <c r="SAE191" s="984"/>
      <c r="SAF191" s="984"/>
      <c r="SAG191" s="984"/>
      <c r="SAH191" s="984"/>
      <c r="SAI191" s="984"/>
      <c r="SAJ191" s="984"/>
      <c r="SAK191" s="984"/>
      <c r="SAL191" s="984"/>
      <c r="SAM191" s="984"/>
      <c r="SAN191" s="984"/>
      <c r="SAO191" s="984"/>
      <c r="SAP191" s="984"/>
      <c r="SAQ191" s="984"/>
      <c r="SAR191" s="984"/>
      <c r="SAS191" s="984"/>
      <c r="SAT191" s="984"/>
      <c r="SAU191" s="984"/>
      <c r="SAV191" s="984"/>
      <c r="SAW191" s="984"/>
      <c r="SAX191" s="984"/>
      <c r="SAY191" s="984"/>
      <c r="SAZ191" s="984"/>
      <c r="SBA191" s="984"/>
      <c r="SBB191" s="984"/>
      <c r="SBC191" s="984"/>
      <c r="SBD191" s="984"/>
      <c r="SBE191" s="984"/>
      <c r="SBF191" s="984"/>
      <c r="SBG191" s="984"/>
      <c r="SBH191" s="984"/>
      <c r="SBI191" s="984"/>
      <c r="SBJ191" s="984"/>
      <c r="SBK191" s="984"/>
      <c r="SBL191" s="984"/>
      <c r="SBM191" s="984"/>
      <c r="SBN191" s="984"/>
      <c r="SBO191" s="984"/>
      <c r="SBP191" s="984"/>
      <c r="SBQ191" s="984"/>
      <c r="SBR191" s="984"/>
      <c r="SBS191" s="984"/>
      <c r="SBT191" s="984"/>
      <c r="SBU191" s="984"/>
      <c r="SBV191" s="984"/>
      <c r="SBW191" s="984"/>
      <c r="SBX191" s="984"/>
      <c r="SBY191" s="984"/>
      <c r="SBZ191" s="984"/>
      <c r="SCA191" s="984"/>
      <c r="SCB191" s="984"/>
      <c r="SCC191" s="984"/>
      <c r="SCD191" s="984"/>
      <c r="SCE191" s="984"/>
      <c r="SCF191" s="984"/>
      <c r="SCG191" s="984"/>
      <c r="SCH191" s="984"/>
      <c r="SCI191" s="984"/>
      <c r="SCJ191" s="984"/>
      <c r="SCK191" s="984"/>
      <c r="SCL191" s="984"/>
      <c r="SCM191" s="984"/>
      <c r="SCN191" s="984"/>
      <c r="SCO191" s="984"/>
      <c r="SCP191" s="984"/>
      <c r="SCQ191" s="984"/>
      <c r="SCR191" s="984"/>
      <c r="SCS191" s="984"/>
      <c r="SCT191" s="984"/>
      <c r="SCU191" s="984"/>
      <c r="SCV191" s="984"/>
      <c r="SCW191" s="984"/>
      <c r="SCX191" s="984"/>
      <c r="SCY191" s="984"/>
      <c r="SCZ191" s="984"/>
      <c r="SDA191" s="984"/>
      <c r="SDB191" s="984"/>
      <c r="SDC191" s="984"/>
      <c r="SDD191" s="984"/>
      <c r="SDE191" s="984"/>
      <c r="SDF191" s="984"/>
      <c r="SDG191" s="984"/>
      <c r="SDH191" s="984"/>
      <c r="SDI191" s="984"/>
      <c r="SDJ191" s="984"/>
      <c r="SDK191" s="984"/>
      <c r="SDL191" s="984"/>
      <c r="SDM191" s="984"/>
      <c r="SDN191" s="984"/>
      <c r="SDO191" s="984"/>
      <c r="SDP191" s="984"/>
      <c r="SDQ191" s="984"/>
      <c r="SDR191" s="984"/>
      <c r="SDS191" s="984"/>
      <c r="SDT191" s="984"/>
      <c r="SDU191" s="984"/>
      <c r="SDV191" s="984"/>
      <c r="SDW191" s="984"/>
      <c r="SDX191" s="984"/>
      <c r="SDY191" s="984"/>
      <c r="SDZ191" s="984"/>
      <c r="SEA191" s="984"/>
      <c r="SEB191" s="984"/>
      <c r="SEC191" s="984"/>
      <c r="SED191" s="984"/>
      <c r="SEE191" s="984"/>
      <c r="SEF191" s="984"/>
      <c r="SEG191" s="984"/>
      <c r="SEH191" s="984"/>
      <c r="SEI191" s="984"/>
      <c r="SEJ191" s="984"/>
      <c r="SEK191" s="984"/>
      <c r="SEL191" s="984"/>
      <c r="SEM191" s="984"/>
      <c r="SEN191" s="984"/>
      <c r="SEO191" s="984"/>
      <c r="SEP191" s="984"/>
      <c r="SEQ191" s="984"/>
      <c r="SER191" s="984"/>
      <c r="SES191" s="984"/>
      <c r="SET191" s="984"/>
      <c r="SEU191" s="984"/>
      <c r="SEV191" s="984"/>
      <c r="SEW191" s="984"/>
      <c r="SEX191" s="984"/>
      <c r="SEY191" s="984"/>
      <c r="SEZ191" s="984"/>
      <c r="SFA191" s="984"/>
      <c r="SFB191" s="984"/>
      <c r="SFC191" s="984"/>
      <c r="SFD191" s="984"/>
      <c r="SFE191" s="984"/>
      <c r="SFF191" s="984"/>
      <c r="SFG191" s="984"/>
      <c r="SFH191" s="984"/>
      <c r="SFI191" s="984"/>
      <c r="SFJ191" s="984"/>
      <c r="SFK191" s="984"/>
      <c r="SFL191" s="984"/>
      <c r="SFM191" s="984"/>
      <c r="SFN191" s="984"/>
      <c r="SFO191" s="984"/>
      <c r="SFP191" s="984"/>
      <c r="SFQ191" s="984"/>
      <c r="SFR191" s="984"/>
      <c r="SFS191" s="984"/>
      <c r="SFT191" s="984"/>
      <c r="SFU191" s="984"/>
      <c r="SFV191" s="984"/>
      <c r="SFW191" s="984"/>
      <c r="SFX191" s="984"/>
      <c r="SFY191" s="984"/>
      <c r="SFZ191" s="984"/>
      <c r="SGA191" s="984"/>
      <c r="SGB191" s="984"/>
      <c r="SGC191" s="984"/>
      <c r="SGD191" s="984"/>
      <c r="SGE191" s="984"/>
      <c r="SGF191" s="984"/>
      <c r="SGG191" s="984"/>
      <c r="SGH191" s="984"/>
      <c r="SGI191" s="984"/>
      <c r="SGJ191" s="984"/>
      <c r="SGK191" s="984"/>
      <c r="SGL191" s="984"/>
      <c r="SGM191" s="984"/>
      <c r="SGN191" s="984"/>
      <c r="SGO191" s="984"/>
      <c r="SGP191" s="984"/>
      <c r="SGQ191" s="984"/>
      <c r="SGR191" s="984"/>
      <c r="SGS191" s="984"/>
      <c r="SGT191" s="984"/>
      <c r="SGU191" s="984"/>
      <c r="SGV191" s="984"/>
      <c r="SGW191" s="984"/>
      <c r="SGX191" s="984"/>
      <c r="SGY191" s="984"/>
      <c r="SGZ191" s="984"/>
      <c r="SHA191" s="984"/>
      <c r="SHB191" s="984"/>
      <c r="SHC191" s="984"/>
      <c r="SHD191" s="984"/>
      <c r="SHE191" s="984"/>
      <c r="SHF191" s="984"/>
      <c r="SHG191" s="984"/>
      <c r="SHH191" s="984"/>
      <c r="SHI191" s="984"/>
      <c r="SHJ191" s="984"/>
      <c r="SHK191" s="984"/>
      <c r="SHL191" s="984"/>
      <c r="SHM191" s="984"/>
      <c r="SHN191" s="984"/>
      <c r="SHO191" s="984"/>
      <c r="SHP191" s="984"/>
      <c r="SHQ191" s="984"/>
      <c r="SHR191" s="984"/>
      <c r="SHS191" s="984"/>
      <c r="SHT191" s="984"/>
      <c r="SHU191" s="984"/>
      <c r="SHV191" s="984"/>
      <c r="SHW191" s="984"/>
      <c r="SHX191" s="984"/>
      <c r="SHY191" s="984"/>
      <c r="SHZ191" s="984"/>
      <c r="SIA191" s="984"/>
      <c r="SIB191" s="984"/>
      <c r="SIC191" s="984"/>
      <c r="SID191" s="984"/>
      <c r="SIE191" s="984"/>
      <c r="SIF191" s="984"/>
      <c r="SIG191" s="984"/>
      <c r="SIH191" s="984"/>
      <c r="SII191" s="984"/>
      <c r="SIJ191" s="984"/>
      <c r="SIK191" s="984"/>
      <c r="SIL191" s="984"/>
      <c r="SIM191" s="984"/>
      <c r="SIN191" s="984"/>
      <c r="SIO191" s="984"/>
      <c r="SIP191" s="984"/>
      <c r="SIQ191" s="984"/>
      <c r="SIR191" s="984"/>
      <c r="SIS191" s="984"/>
      <c r="SIT191" s="984"/>
      <c r="SIU191" s="984"/>
      <c r="SIV191" s="984"/>
      <c r="SIW191" s="984"/>
      <c r="SIX191" s="984"/>
      <c r="SIY191" s="984"/>
      <c r="SIZ191" s="984"/>
      <c r="SJA191" s="984"/>
      <c r="SJB191" s="984"/>
      <c r="SJC191" s="984"/>
      <c r="SJD191" s="984"/>
      <c r="SJE191" s="984"/>
      <c r="SJF191" s="984"/>
      <c r="SJG191" s="984"/>
      <c r="SJH191" s="984"/>
      <c r="SJI191" s="984"/>
      <c r="SJJ191" s="984"/>
      <c r="SJK191" s="984"/>
      <c r="SJL191" s="984"/>
      <c r="SJM191" s="984"/>
      <c r="SJN191" s="984"/>
      <c r="SJO191" s="984"/>
      <c r="SJP191" s="984"/>
      <c r="SJQ191" s="984"/>
      <c r="SJR191" s="984"/>
      <c r="SJS191" s="984"/>
      <c r="SJT191" s="984"/>
      <c r="SJU191" s="984"/>
      <c r="SJV191" s="984"/>
      <c r="SJW191" s="984"/>
      <c r="SJX191" s="984"/>
      <c r="SJY191" s="984"/>
      <c r="SJZ191" s="984"/>
      <c r="SKA191" s="984"/>
      <c r="SKB191" s="984"/>
      <c r="SKC191" s="984"/>
      <c r="SKD191" s="984"/>
      <c r="SKE191" s="984"/>
      <c r="SKF191" s="984"/>
      <c r="SKG191" s="984"/>
      <c r="SKH191" s="984"/>
      <c r="SKI191" s="984"/>
      <c r="SKJ191" s="984"/>
      <c r="SKK191" s="984"/>
      <c r="SKL191" s="984"/>
      <c r="SKM191" s="984"/>
      <c r="SKN191" s="984"/>
      <c r="SKO191" s="984"/>
      <c r="SKP191" s="984"/>
      <c r="SKQ191" s="984"/>
      <c r="SKR191" s="984"/>
      <c r="SKS191" s="984"/>
      <c r="SKT191" s="984"/>
      <c r="SKU191" s="984"/>
      <c r="SKV191" s="984"/>
      <c r="SKW191" s="984"/>
      <c r="SKX191" s="984"/>
      <c r="SKY191" s="984"/>
      <c r="SKZ191" s="984"/>
      <c r="SLA191" s="984"/>
      <c r="SLB191" s="984"/>
      <c r="SLC191" s="984"/>
      <c r="SLD191" s="984"/>
      <c r="SLE191" s="984"/>
      <c r="SLF191" s="984"/>
      <c r="SLG191" s="984"/>
      <c r="SLH191" s="984"/>
      <c r="SLI191" s="984"/>
      <c r="SLJ191" s="984"/>
      <c r="SLK191" s="984"/>
      <c r="SLL191" s="984"/>
      <c r="SLM191" s="984"/>
      <c r="SLN191" s="984"/>
      <c r="SLO191" s="984"/>
      <c r="SLP191" s="984"/>
      <c r="SLQ191" s="984"/>
      <c r="SLR191" s="984"/>
      <c r="SLS191" s="984"/>
      <c r="SLT191" s="984"/>
      <c r="SLU191" s="984"/>
      <c r="SLV191" s="984"/>
      <c r="SLW191" s="984"/>
      <c r="SLX191" s="984"/>
      <c r="SLY191" s="984"/>
      <c r="SLZ191" s="984"/>
      <c r="SMA191" s="984"/>
      <c r="SMB191" s="984"/>
      <c r="SMC191" s="984"/>
      <c r="SMD191" s="984"/>
      <c r="SME191" s="984"/>
      <c r="SMF191" s="984"/>
      <c r="SMG191" s="984"/>
      <c r="SMH191" s="984"/>
      <c r="SMI191" s="984"/>
      <c r="SMJ191" s="984"/>
      <c r="SMK191" s="984"/>
      <c r="SML191" s="984"/>
      <c r="SMM191" s="984"/>
      <c r="SMN191" s="984"/>
      <c r="SMO191" s="984"/>
      <c r="SMP191" s="984"/>
      <c r="SMQ191" s="984"/>
      <c r="SMR191" s="984"/>
      <c r="SMS191" s="984"/>
      <c r="SMT191" s="984"/>
      <c r="SMU191" s="984"/>
      <c r="SMV191" s="984"/>
      <c r="SMW191" s="984"/>
      <c r="SMX191" s="984"/>
      <c r="SMY191" s="984"/>
      <c r="SMZ191" s="984"/>
      <c r="SNA191" s="984"/>
      <c r="SNB191" s="984"/>
      <c r="SNC191" s="984"/>
      <c r="SND191" s="984"/>
      <c r="SNE191" s="984"/>
      <c r="SNF191" s="984"/>
      <c r="SNG191" s="984"/>
      <c r="SNH191" s="984"/>
      <c r="SNI191" s="984"/>
      <c r="SNJ191" s="984"/>
      <c r="SNK191" s="984"/>
      <c r="SNL191" s="984"/>
      <c r="SNM191" s="984"/>
      <c r="SNN191" s="984"/>
      <c r="SNO191" s="984"/>
      <c r="SNP191" s="984"/>
      <c r="SNQ191" s="984"/>
      <c r="SNR191" s="984"/>
      <c r="SNS191" s="984"/>
      <c r="SNT191" s="984"/>
      <c r="SNU191" s="984"/>
      <c r="SNV191" s="984"/>
      <c r="SNW191" s="984"/>
      <c r="SNX191" s="984"/>
      <c r="SNY191" s="984"/>
      <c r="SNZ191" s="984"/>
      <c r="SOA191" s="984"/>
      <c r="SOB191" s="984"/>
      <c r="SOC191" s="984"/>
      <c r="SOD191" s="984"/>
      <c r="SOE191" s="984"/>
      <c r="SOF191" s="984"/>
      <c r="SOG191" s="984"/>
      <c r="SOH191" s="984"/>
      <c r="SOI191" s="984"/>
      <c r="SOJ191" s="984"/>
      <c r="SOK191" s="984"/>
      <c r="SOL191" s="984"/>
      <c r="SOM191" s="984"/>
      <c r="SON191" s="984"/>
      <c r="SOO191" s="984"/>
      <c r="SOP191" s="984"/>
      <c r="SOQ191" s="984"/>
      <c r="SOR191" s="984"/>
      <c r="SOS191" s="984"/>
      <c r="SOT191" s="984"/>
      <c r="SOU191" s="984"/>
      <c r="SOV191" s="984"/>
      <c r="SOW191" s="984"/>
      <c r="SOX191" s="984"/>
      <c r="SOY191" s="984"/>
      <c r="SOZ191" s="984"/>
      <c r="SPA191" s="984"/>
      <c r="SPB191" s="984"/>
      <c r="SPC191" s="984"/>
      <c r="SPD191" s="984"/>
      <c r="SPE191" s="984"/>
      <c r="SPF191" s="984"/>
      <c r="SPG191" s="984"/>
      <c r="SPH191" s="984"/>
      <c r="SPI191" s="984"/>
      <c r="SPJ191" s="984"/>
      <c r="SPK191" s="984"/>
      <c r="SPL191" s="984"/>
      <c r="SPM191" s="984"/>
      <c r="SPN191" s="984"/>
      <c r="SPO191" s="984"/>
      <c r="SPP191" s="984"/>
      <c r="SPQ191" s="984"/>
      <c r="SPR191" s="984"/>
      <c r="SPS191" s="984"/>
      <c r="SPT191" s="984"/>
      <c r="SPU191" s="984"/>
      <c r="SPV191" s="984"/>
      <c r="SPW191" s="984"/>
      <c r="SPX191" s="984"/>
      <c r="SPY191" s="984"/>
      <c r="SPZ191" s="984"/>
      <c r="SQA191" s="984"/>
      <c r="SQB191" s="984"/>
      <c r="SQC191" s="984"/>
      <c r="SQD191" s="984"/>
      <c r="SQE191" s="984"/>
      <c r="SQF191" s="984"/>
      <c r="SQG191" s="984"/>
      <c r="SQH191" s="984"/>
      <c r="SQI191" s="984"/>
      <c r="SQJ191" s="984"/>
      <c r="SQK191" s="984"/>
      <c r="SQL191" s="984"/>
      <c r="SQM191" s="984"/>
      <c r="SQN191" s="984"/>
      <c r="SQO191" s="984"/>
      <c r="SQP191" s="984"/>
      <c r="SQQ191" s="984"/>
      <c r="SQR191" s="984"/>
      <c r="SQS191" s="984"/>
      <c r="SQT191" s="984"/>
      <c r="SQU191" s="984"/>
      <c r="SQV191" s="984"/>
      <c r="SQW191" s="984"/>
      <c r="SQX191" s="984"/>
      <c r="SQY191" s="984"/>
      <c r="SQZ191" s="984"/>
      <c r="SRA191" s="984"/>
      <c r="SRB191" s="984"/>
      <c r="SRC191" s="984"/>
      <c r="SRD191" s="984"/>
      <c r="SRE191" s="984"/>
      <c r="SRF191" s="984"/>
      <c r="SRG191" s="984"/>
      <c r="SRH191" s="984"/>
      <c r="SRI191" s="984"/>
      <c r="SRJ191" s="984"/>
      <c r="SRK191" s="984"/>
      <c r="SRL191" s="984"/>
      <c r="SRM191" s="984"/>
      <c r="SRN191" s="984"/>
      <c r="SRO191" s="984"/>
      <c r="SRP191" s="984"/>
      <c r="SRQ191" s="984"/>
      <c r="SRR191" s="984"/>
      <c r="SRS191" s="984"/>
      <c r="SRT191" s="984"/>
      <c r="SRU191" s="984"/>
      <c r="SRV191" s="984"/>
      <c r="SRW191" s="984"/>
      <c r="SRX191" s="984"/>
      <c r="SRY191" s="984"/>
      <c r="SRZ191" s="984"/>
      <c r="SSA191" s="984"/>
      <c r="SSB191" s="984"/>
      <c r="SSC191" s="984"/>
      <c r="SSD191" s="984"/>
      <c r="SSE191" s="984"/>
      <c r="SSF191" s="984"/>
      <c r="SSG191" s="984"/>
      <c r="SSH191" s="984"/>
      <c r="SSI191" s="984"/>
      <c r="SSJ191" s="984"/>
      <c r="SSK191" s="984"/>
      <c r="SSL191" s="984"/>
      <c r="SSM191" s="984"/>
      <c r="SSN191" s="984"/>
      <c r="SSO191" s="984"/>
      <c r="SSP191" s="984"/>
      <c r="SSQ191" s="984"/>
      <c r="SSR191" s="984"/>
      <c r="SSS191" s="984"/>
      <c r="SST191" s="984"/>
      <c r="SSU191" s="984"/>
      <c r="SSV191" s="984"/>
      <c r="SSW191" s="984"/>
      <c r="SSX191" s="984"/>
      <c r="SSY191" s="984"/>
      <c r="SSZ191" s="984"/>
      <c r="STA191" s="984"/>
      <c r="STB191" s="984"/>
      <c r="STC191" s="984"/>
      <c r="STD191" s="984"/>
      <c r="STE191" s="984"/>
      <c r="STF191" s="984"/>
      <c r="STG191" s="984"/>
      <c r="STH191" s="984"/>
      <c r="STI191" s="984"/>
      <c r="STJ191" s="984"/>
      <c r="STK191" s="984"/>
      <c r="STL191" s="984"/>
      <c r="STM191" s="984"/>
      <c r="STN191" s="984"/>
      <c r="STO191" s="984"/>
      <c r="STP191" s="984"/>
      <c r="STQ191" s="984"/>
      <c r="STR191" s="984"/>
      <c r="STS191" s="984"/>
      <c r="STT191" s="984"/>
      <c r="STU191" s="984"/>
      <c r="STV191" s="984"/>
      <c r="STW191" s="984"/>
      <c r="STX191" s="984"/>
      <c r="STY191" s="984"/>
      <c r="STZ191" s="984"/>
      <c r="SUA191" s="984"/>
      <c r="SUB191" s="984"/>
      <c r="SUC191" s="984"/>
      <c r="SUD191" s="984"/>
      <c r="SUE191" s="984"/>
      <c r="SUF191" s="984"/>
      <c r="SUG191" s="984"/>
      <c r="SUH191" s="984"/>
      <c r="SUI191" s="984"/>
      <c r="SUJ191" s="984"/>
      <c r="SUK191" s="984"/>
      <c r="SUL191" s="984"/>
      <c r="SUM191" s="984"/>
      <c r="SUN191" s="984"/>
      <c r="SUO191" s="984"/>
      <c r="SUP191" s="984"/>
      <c r="SUQ191" s="984"/>
      <c r="SUR191" s="984"/>
      <c r="SUS191" s="984"/>
      <c r="SUT191" s="984"/>
      <c r="SUU191" s="984"/>
      <c r="SUV191" s="984"/>
      <c r="SUW191" s="984"/>
      <c r="SUX191" s="984"/>
      <c r="SUY191" s="984"/>
      <c r="SUZ191" s="984"/>
      <c r="SVA191" s="984"/>
      <c r="SVB191" s="984"/>
      <c r="SVC191" s="984"/>
      <c r="SVD191" s="984"/>
      <c r="SVE191" s="984"/>
      <c r="SVF191" s="984"/>
      <c r="SVG191" s="984"/>
      <c r="SVH191" s="984"/>
      <c r="SVI191" s="984"/>
      <c r="SVJ191" s="984"/>
      <c r="SVK191" s="984"/>
      <c r="SVL191" s="984"/>
      <c r="SVM191" s="984"/>
      <c r="SVN191" s="984"/>
      <c r="SVO191" s="984"/>
      <c r="SVP191" s="984"/>
      <c r="SVQ191" s="984"/>
      <c r="SVR191" s="984"/>
      <c r="SVS191" s="984"/>
      <c r="SVT191" s="984"/>
      <c r="SVU191" s="984"/>
      <c r="SVV191" s="984"/>
      <c r="SVW191" s="984"/>
      <c r="SVX191" s="984"/>
      <c r="SVY191" s="984"/>
      <c r="SVZ191" s="984"/>
      <c r="SWA191" s="984"/>
      <c r="SWB191" s="984"/>
      <c r="SWC191" s="984"/>
      <c r="SWD191" s="984"/>
      <c r="SWE191" s="984"/>
      <c r="SWF191" s="984"/>
      <c r="SWG191" s="984"/>
      <c r="SWH191" s="984"/>
      <c r="SWI191" s="984"/>
      <c r="SWJ191" s="984"/>
      <c r="SWK191" s="984"/>
      <c r="SWL191" s="984"/>
      <c r="SWM191" s="984"/>
      <c r="SWN191" s="984"/>
      <c r="SWO191" s="984"/>
      <c r="SWP191" s="984"/>
      <c r="SWQ191" s="984"/>
      <c r="SWR191" s="984"/>
      <c r="SWS191" s="984"/>
      <c r="SWT191" s="984"/>
      <c r="SWU191" s="984"/>
      <c r="SWV191" s="984"/>
      <c r="SWW191" s="984"/>
      <c r="SWX191" s="984"/>
      <c r="SWY191" s="984"/>
      <c r="SWZ191" s="984"/>
      <c r="SXA191" s="984"/>
      <c r="SXB191" s="984"/>
      <c r="SXC191" s="984"/>
      <c r="SXD191" s="984"/>
      <c r="SXE191" s="984"/>
      <c r="SXF191" s="984"/>
      <c r="SXG191" s="984"/>
      <c r="SXH191" s="984"/>
      <c r="SXI191" s="984"/>
      <c r="SXJ191" s="984"/>
      <c r="SXK191" s="984"/>
      <c r="SXL191" s="984"/>
      <c r="SXM191" s="984"/>
      <c r="SXN191" s="984"/>
      <c r="SXO191" s="984"/>
      <c r="SXP191" s="984"/>
      <c r="SXQ191" s="984"/>
      <c r="SXR191" s="984"/>
      <c r="SXS191" s="984"/>
      <c r="SXT191" s="984"/>
      <c r="SXU191" s="984"/>
      <c r="SXV191" s="984"/>
      <c r="SXW191" s="984"/>
      <c r="SXX191" s="984"/>
      <c r="SXY191" s="984"/>
      <c r="SXZ191" s="984"/>
      <c r="SYA191" s="984"/>
      <c r="SYB191" s="984"/>
      <c r="SYC191" s="984"/>
      <c r="SYD191" s="984"/>
      <c r="SYE191" s="984"/>
      <c r="SYF191" s="984"/>
      <c r="SYG191" s="984"/>
      <c r="SYH191" s="984"/>
      <c r="SYI191" s="984"/>
      <c r="SYJ191" s="984"/>
      <c r="SYK191" s="984"/>
      <c r="SYL191" s="984"/>
      <c r="SYM191" s="984"/>
      <c r="SYN191" s="984"/>
      <c r="SYO191" s="984"/>
      <c r="SYP191" s="984"/>
      <c r="SYQ191" s="984"/>
      <c r="SYR191" s="984"/>
      <c r="SYS191" s="984"/>
      <c r="SYT191" s="984"/>
      <c r="SYU191" s="984"/>
      <c r="SYV191" s="984"/>
      <c r="SYW191" s="984"/>
      <c r="SYX191" s="984"/>
      <c r="SYY191" s="984"/>
      <c r="SYZ191" s="984"/>
      <c r="SZA191" s="984"/>
      <c r="SZB191" s="984"/>
      <c r="SZC191" s="984"/>
      <c r="SZD191" s="984"/>
      <c r="SZE191" s="984"/>
      <c r="SZF191" s="984"/>
      <c r="SZG191" s="984"/>
      <c r="SZH191" s="984"/>
      <c r="SZI191" s="984"/>
      <c r="SZJ191" s="984"/>
      <c r="SZK191" s="984"/>
      <c r="SZL191" s="984"/>
      <c r="SZM191" s="984"/>
      <c r="SZN191" s="984"/>
      <c r="SZO191" s="984"/>
      <c r="SZP191" s="984"/>
      <c r="SZQ191" s="984"/>
      <c r="SZR191" s="984"/>
      <c r="SZS191" s="984"/>
      <c r="SZT191" s="984"/>
      <c r="SZU191" s="984"/>
      <c r="SZV191" s="984"/>
      <c r="SZW191" s="984"/>
      <c r="SZX191" s="984"/>
      <c r="SZY191" s="984"/>
      <c r="SZZ191" s="984"/>
      <c r="TAA191" s="984"/>
      <c r="TAB191" s="984"/>
      <c r="TAC191" s="984"/>
      <c r="TAD191" s="984"/>
      <c r="TAE191" s="984"/>
      <c r="TAF191" s="984"/>
      <c r="TAG191" s="984"/>
      <c r="TAH191" s="984"/>
      <c r="TAI191" s="984"/>
      <c r="TAJ191" s="984"/>
      <c r="TAK191" s="984"/>
      <c r="TAL191" s="984"/>
      <c r="TAM191" s="984"/>
      <c r="TAN191" s="984"/>
      <c r="TAO191" s="984"/>
      <c r="TAP191" s="984"/>
      <c r="TAQ191" s="984"/>
      <c r="TAR191" s="984"/>
      <c r="TAS191" s="984"/>
      <c r="TAT191" s="984"/>
      <c r="TAU191" s="984"/>
      <c r="TAV191" s="984"/>
      <c r="TAW191" s="984"/>
      <c r="TAX191" s="984"/>
      <c r="TAY191" s="984"/>
      <c r="TAZ191" s="984"/>
      <c r="TBA191" s="984"/>
      <c r="TBB191" s="984"/>
      <c r="TBC191" s="984"/>
      <c r="TBD191" s="984"/>
      <c r="TBE191" s="984"/>
      <c r="TBF191" s="984"/>
      <c r="TBG191" s="984"/>
      <c r="TBH191" s="984"/>
      <c r="TBI191" s="984"/>
      <c r="TBJ191" s="984"/>
      <c r="TBK191" s="984"/>
      <c r="TBL191" s="984"/>
      <c r="TBM191" s="984"/>
      <c r="TBN191" s="984"/>
      <c r="TBO191" s="984"/>
      <c r="TBP191" s="984"/>
      <c r="TBQ191" s="984"/>
      <c r="TBR191" s="984"/>
      <c r="TBS191" s="984"/>
      <c r="TBT191" s="984"/>
      <c r="TBU191" s="984"/>
      <c r="TBV191" s="984"/>
      <c r="TBW191" s="984"/>
      <c r="TBX191" s="984"/>
      <c r="TBY191" s="984"/>
      <c r="TBZ191" s="984"/>
      <c r="TCA191" s="984"/>
      <c r="TCB191" s="984"/>
      <c r="TCC191" s="984"/>
      <c r="TCD191" s="984"/>
      <c r="TCE191" s="984"/>
      <c r="TCF191" s="984"/>
      <c r="TCG191" s="984"/>
      <c r="TCH191" s="984"/>
      <c r="TCI191" s="984"/>
      <c r="TCJ191" s="984"/>
      <c r="TCK191" s="984"/>
      <c r="TCL191" s="984"/>
      <c r="TCM191" s="984"/>
      <c r="TCN191" s="984"/>
      <c r="TCO191" s="984"/>
      <c r="TCP191" s="984"/>
      <c r="TCQ191" s="984"/>
      <c r="TCR191" s="984"/>
      <c r="TCS191" s="984"/>
      <c r="TCT191" s="984"/>
      <c r="TCU191" s="984"/>
      <c r="TCV191" s="984"/>
      <c r="TCW191" s="984"/>
      <c r="TCX191" s="984"/>
      <c r="TCY191" s="984"/>
      <c r="TCZ191" s="984"/>
      <c r="TDA191" s="984"/>
      <c r="TDB191" s="984"/>
      <c r="TDC191" s="984"/>
      <c r="TDD191" s="984"/>
      <c r="TDE191" s="984"/>
      <c r="TDF191" s="984"/>
      <c r="TDG191" s="984"/>
      <c r="TDH191" s="984"/>
      <c r="TDI191" s="984"/>
      <c r="TDJ191" s="984"/>
      <c r="TDK191" s="984"/>
      <c r="TDL191" s="984"/>
      <c r="TDM191" s="984"/>
      <c r="TDN191" s="984"/>
      <c r="TDO191" s="984"/>
      <c r="TDP191" s="984"/>
      <c r="TDQ191" s="984"/>
      <c r="TDR191" s="984"/>
      <c r="TDS191" s="984"/>
      <c r="TDT191" s="984"/>
      <c r="TDU191" s="984"/>
      <c r="TDV191" s="984"/>
      <c r="TDW191" s="984"/>
      <c r="TDX191" s="984"/>
      <c r="TDY191" s="984"/>
      <c r="TDZ191" s="984"/>
      <c r="TEA191" s="984"/>
      <c r="TEB191" s="984"/>
      <c r="TEC191" s="984"/>
      <c r="TED191" s="984"/>
      <c r="TEE191" s="984"/>
      <c r="TEF191" s="984"/>
      <c r="TEG191" s="984"/>
      <c r="TEH191" s="984"/>
      <c r="TEI191" s="984"/>
      <c r="TEJ191" s="984"/>
      <c r="TEK191" s="984"/>
      <c r="TEL191" s="984"/>
      <c r="TEM191" s="984"/>
      <c r="TEN191" s="984"/>
      <c r="TEO191" s="984"/>
      <c r="TEP191" s="984"/>
      <c r="TEQ191" s="984"/>
      <c r="TER191" s="984"/>
      <c r="TES191" s="984"/>
      <c r="TET191" s="984"/>
      <c r="TEU191" s="984"/>
      <c r="TEV191" s="984"/>
      <c r="TEW191" s="984"/>
      <c r="TEX191" s="984"/>
      <c r="TEY191" s="984"/>
      <c r="TEZ191" s="984"/>
      <c r="TFA191" s="984"/>
      <c r="TFB191" s="984"/>
      <c r="TFC191" s="984"/>
      <c r="TFD191" s="984"/>
      <c r="TFE191" s="984"/>
      <c r="TFF191" s="984"/>
      <c r="TFG191" s="984"/>
      <c r="TFH191" s="984"/>
      <c r="TFI191" s="984"/>
      <c r="TFJ191" s="984"/>
      <c r="TFK191" s="984"/>
      <c r="TFL191" s="984"/>
      <c r="TFM191" s="984"/>
      <c r="TFN191" s="984"/>
      <c r="TFO191" s="984"/>
      <c r="TFP191" s="984"/>
      <c r="TFQ191" s="984"/>
      <c r="TFR191" s="984"/>
      <c r="TFS191" s="984"/>
      <c r="TFT191" s="984"/>
      <c r="TFU191" s="984"/>
      <c r="TFV191" s="984"/>
      <c r="TFW191" s="984"/>
      <c r="TFX191" s="984"/>
      <c r="TFY191" s="984"/>
      <c r="TFZ191" s="984"/>
      <c r="TGA191" s="984"/>
      <c r="TGB191" s="984"/>
      <c r="TGC191" s="984"/>
      <c r="TGD191" s="984"/>
      <c r="TGE191" s="984"/>
      <c r="TGF191" s="984"/>
      <c r="TGG191" s="984"/>
      <c r="TGH191" s="984"/>
      <c r="TGI191" s="984"/>
      <c r="TGJ191" s="984"/>
      <c r="TGK191" s="984"/>
      <c r="TGL191" s="984"/>
      <c r="TGM191" s="984"/>
      <c r="TGN191" s="984"/>
      <c r="TGO191" s="984"/>
      <c r="TGP191" s="984"/>
      <c r="TGQ191" s="984"/>
      <c r="TGR191" s="984"/>
      <c r="TGS191" s="984"/>
      <c r="TGT191" s="984"/>
      <c r="TGU191" s="984"/>
      <c r="TGV191" s="984"/>
      <c r="TGW191" s="984"/>
      <c r="TGX191" s="984"/>
      <c r="TGY191" s="984"/>
      <c r="TGZ191" s="984"/>
      <c r="THA191" s="984"/>
      <c r="THB191" s="984"/>
      <c r="THC191" s="984"/>
      <c r="THD191" s="984"/>
      <c r="THE191" s="984"/>
      <c r="THF191" s="984"/>
      <c r="THG191" s="984"/>
      <c r="THH191" s="984"/>
      <c r="THI191" s="984"/>
      <c r="THJ191" s="984"/>
      <c r="THK191" s="984"/>
      <c r="THL191" s="984"/>
      <c r="THM191" s="984"/>
      <c r="THN191" s="984"/>
      <c r="THO191" s="984"/>
      <c r="THP191" s="984"/>
      <c r="THQ191" s="984"/>
      <c r="THR191" s="984"/>
      <c r="THS191" s="984"/>
      <c r="THT191" s="984"/>
      <c r="THU191" s="984"/>
      <c r="THV191" s="984"/>
      <c r="THW191" s="984"/>
      <c r="THX191" s="984"/>
      <c r="THY191" s="984"/>
      <c r="THZ191" s="984"/>
      <c r="TIA191" s="984"/>
      <c r="TIB191" s="984"/>
      <c r="TIC191" s="984"/>
      <c r="TID191" s="984"/>
      <c r="TIE191" s="984"/>
      <c r="TIF191" s="984"/>
      <c r="TIG191" s="984"/>
      <c r="TIH191" s="984"/>
      <c r="TII191" s="984"/>
      <c r="TIJ191" s="984"/>
      <c r="TIK191" s="984"/>
      <c r="TIL191" s="984"/>
      <c r="TIM191" s="984"/>
      <c r="TIN191" s="984"/>
      <c r="TIO191" s="984"/>
      <c r="TIP191" s="984"/>
      <c r="TIQ191" s="984"/>
      <c r="TIR191" s="984"/>
      <c r="TIS191" s="984"/>
      <c r="TIT191" s="984"/>
      <c r="TIU191" s="984"/>
      <c r="TIV191" s="984"/>
      <c r="TIW191" s="984"/>
      <c r="TIX191" s="984"/>
      <c r="TIY191" s="984"/>
      <c r="TIZ191" s="984"/>
      <c r="TJA191" s="984"/>
      <c r="TJB191" s="984"/>
      <c r="TJC191" s="984"/>
      <c r="TJD191" s="984"/>
      <c r="TJE191" s="984"/>
      <c r="TJF191" s="984"/>
      <c r="TJG191" s="984"/>
      <c r="TJH191" s="984"/>
      <c r="TJI191" s="984"/>
      <c r="TJJ191" s="984"/>
      <c r="TJK191" s="984"/>
      <c r="TJL191" s="984"/>
      <c r="TJM191" s="984"/>
      <c r="TJN191" s="984"/>
      <c r="TJO191" s="984"/>
      <c r="TJP191" s="984"/>
      <c r="TJQ191" s="984"/>
      <c r="TJR191" s="984"/>
      <c r="TJS191" s="984"/>
      <c r="TJT191" s="984"/>
      <c r="TJU191" s="984"/>
      <c r="TJV191" s="984"/>
      <c r="TJW191" s="984"/>
      <c r="TJX191" s="984"/>
      <c r="TJY191" s="984"/>
      <c r="TJZ191" s="984"/>
      <c r="TKA191" s="984"/>
      <c r="TKB191" s="984"/>
      <c r="TKC191" s="984"/>
      <c r="TKD191" s="984"/>
      <c r="TKE191" s="984"/>
      <c r="TKF191" s="984"/>
      <c r="TKG191" s="984"/>
      <c r="TKH191" s="984"/>
      <c r="TKI191" s="984"/>
      <c r="TKJ191" s="984"/>
      <c r="TKK191" s="984"/>
      <c r="TKL191" s="984"/>
      <c r="TKM191" s="984"/>
      <c r="TKN191" s="984"/>
      <c r="TKO191" s="984"/>
      <c r="TKP191" s="984"/>
      <c r="TKQ191" s="984"/>
      <c r="TKR191" s="984"/>
      <c r="TKS191" s="984"/>
      <c r="TKT191" s="984"/>
      <c r="TKU191" s="984"/>
      <c r="TKV191" s="984"/>
      <c r="TKW191" s="984"/>
      <c r="TKX191" s="984"/>
      <c r="TKY191" s="984"/>
      <c r="TKZ191" s="984"/>
      <c r="TLA191" s="984"/>
      <c r="TLB191" s="984"/>
      <c r="TLC191" s="984"/>
      <c r="TLD191" s="984"/>
      <c r="TLE191" s="984"/>
      <c r="TLF191" s="984"/>
      <c r="TLG191" s="984"/>
      <c r="TLH191" s="984"/>
      <c r="TLI191" s="984"/>
      <c r="TLJ191" s="984"/>
      <c r="TLK191" s="984"/>
      <c r="TLL191" s="984"/>
      <c r="TLM191" s="984"/>
      <c r="TLN191" s="984"/>
      <c r="TLO191" s="984"/>
      <c r="TLP191" s="984"/>
      <c r="TLQ191" s="984"/>
      <c r="TLR191" s="984"/>
      <c r="TLS191" s="984"/>
      <c r="TLT191" s="984"/>
      <c r="TLU191" s="984"/>
      <c r="TLV191" s="984"/>
      <c r="TLW191" s="984"/>
      <c r="TLX191" s="984"/>
      <c r="TLY191" s="984"/>
      <c r="TLZ191" s="984"/>
      <c r="TMA191" s="984"/>
      <c r="TMB191" s="984"/>
      <c r="TMC191" s="984"/>
      <c r="TMD191" s="984"/>
      <c r="TME191" s="984"/>
      <c r="TMF191" s="984"/>
      <c r="TMG191" s="984"/>
      <c r="TMH191" s="984"/>
      <c r="TMI191" s="984"/>
      <c r="TMJ191" s="984"/>
      <c r="TMK191" s="984"/>
      <c r="TML191" s="984"/>
      <c r="TMM191" s="984"/>
      <c r="TMN191" s="984"/>
      <c r="TMO191" s="984"/>
      <c r="TMP191" s="984"/>
      <c r="TMQ191" s="984"/>
      <c r="TMR191" s="984"/>
      <c r="TMS191" s="984"/>
      <c r="TMT191" s="984"/>
      <c r="TMU191" s="984"/>
      <c r="TMV191" s="984"/>
      <c r="TMW191" s="984"/>
      <c r="TMX191" s="984"/>
      <c r="TMY191" s="984"/>
      <c r="TMZ191" s="984"/>
      <c r="TNA191" s="984"/>
      <c r="TNB191" s="984"/>
      <c r="TNC191" s="984"/>
      <c r="TND191" s="984"/>
      <c r="TNE191" s="984"/>
      <c r="TNF191" s="984"/>
      <c r="TNG191" s="984"/>
      <c r="TNH191" s="984"/>
      <c r="TNI191" s="984"/>
      <c r="TNJ191" s="984"/>
      <c r="TNK191" s="984"/>
      <c r="TNL191" s="984"/>
      <c r="TNM191" s="984"/>
      <c r="TNN191" s="984"/>
      <c r="TNO191" s="984"/>
      <c r="TNP191" s="984"/>
      <c r="TNQ191" s="984"/>
      <c r="TNR191" s="984"/>
      <c r="TNS191" s="984"/>
      <c r="TNT191" s="984"/>
      <c r="TNU191" s="984"/>
      <c r="TNV191" s="984"/>
      <c r="TNW191" s="984"/>
      <c r="TNX191" s="984"/>
      <c r="TNY191" s="984"/>
      <c r="TNZ191" s="984"/>
      <c r="TOA191" s="984"/>
      <c r="TOB191" s="984"/>
      <c r="TOC191" s="984"/>
      <c r="TOD191" s="984"/>
      <c r="TOE191" s="984"/>
      <c r="TOF191" s="984"/>
      <c r="TOG191" s="984"/>
      <c r="TOH191" s="984"/>
      <c r="TOI191" s="984"/>
      <c r="TOJ191" s="984"/>
      <c r="TOK191" s="984"/>
      <c r="TOL191" s="984"/>
      <c r="TOM191" s="984"/>
      <c r="TON191" s="984"/>
      <c r="TOO191" s="984"/>
      <c r="TOP191" s="984"/>
      <c r="TOQ191" s="984"/>
      <c r="TOR191" s="984"/>
      <c r="TOS191" s="984"/>
      <c r="TOT191" s="984"/>
      <c r="TOU191" s="984"/>
      <c r="TOV191" s="984"/>
      <c r="TOW191" s="984"/>
      <c r="TOX191" s="984"/>
      <c r="TOY191" s="984"/>
      <c r="TOZ191" s="984"/>
      <c r="TPA191" s="984"/>
      <c r="TPB191" s="984"/>
      <c r="TPC191" s="984"/>
      <c r="TPD191" s="984"/>
      <c r="TPE191" s="984"/>
      <c r="TPF191" s="984"/>
      <c r="TPG191" s="984"/>
      <c r="TPH191" s="984"/>
      <c r="TPI191" s="984"/>
      <c r="TPJ191" s="984"/>
      <c r="TPK191" s="984"/>
      <c r="TPL191" s="984"/>
      <c r="TPM191" s="984"/>
      <c r="TPN191" s="984"/>
      <c r="TPO191" s="984"/>
      <c r="TPP191" s="984"/>
      <c r="TPQ191" s="984"/>
      <c r="TPR191" s="984"/>
      <c r="TPS191" s="984"/>
      <c r="TPT191" s="984"/>
      <c r="TPU191" s="984"/>
      <c r="TPV191" s="984"/>
      <c r="TPW191" s="984"/>
      <c r="TPX191" s="984"/>
      <c r="TPY191" s="984"/>
      <c r="TPZ191" s="984"/>
      <c r="TQA191" s="984"/>
      <c r="TQB191" s="984"/>
      <c r="TQC191" s="984"/>
      <c r="TQD191" s="984"/>
      <c r="TQE191" s="984"/>
      <c r="TQF191" s="984"/>
      <c r="TQG191" s="984"/>
      <c r="TQH191" s="984"/>
      <c r="TQI191" s="984"/>
      <c r="TQJ191" s="984"/>
      <c r="TQK191" s="984"/>
      <c r="TQL191" s="984"/>
      <c r="TQM191" s="984"/>
      <c r="TQN191" s="984"/>
      <c r="TQO191" s="984"/>
      <c r="TQP191" s="984"/>
      <c r="TQQ191" s="984"/>
      <c r="TQR191" s="984"/>
      <c r="TQS191" s="984"/>
      <c r="TQT191" s="984"/>
      <c r="TQU191" s="984"/>
      <c r="TQV191" s="984"/>
      <c r="TQW191" s="984"/>
      <c r="TQX191" s="984"/>
      <c r="TQY191" s="984"/>
      <c r="TQZ191" s="984"/>
      <c r="TRA191" s="984"/>
      <c r="TRB191" s="984"/>
      <c r="TRC191" s="984"/>
      <c r="TRD191" s="984"/>
      <c r="TRE191" s="984"/>
      <c r="TRF191" s="984"/>
      <c r="TRG191" s="984"/>
      <c r="TRH191" s="984"/>
      <c r="TRI191" s="984"/>
      <c r="TRJ191" s="984"/>
      <c r="TRK191" s="984"/>
      <c r="TRL191" s="984"/>
      <c r="TRM191" s="984"/>
      <c r="TRN191" s="984"/>
      <c r="TRO191" s="984"/>
      <c r="TRP191" s="984"/>
      <c r="TRQ191" s="984"/>
      <c r="TRR191" s="984"/>
      <c r="TRS191" s="984"/>
      <c r="TRT191" s="984"/>
      <c r="TRU191" s="984"/>
      <c r="TRV191" s="984"/>
      <c r="TRW191" s="984"/>
      <c r="TRX191" s="984"/>
      <c r="TRY191" s="984"/>
      <c r="TRZ191" s="984"/>
      <c r="TSA191" s="984"/>
      <c r="TSB191" s="984"/>
      <c r="TSC191" s="984"/>
      <c r="TSD191" s="984"/>
      <c r="TSE191" s="984"/>
      <c r="TSF191" s="984"/>
      <c r="TSG191" s="984"/>
      <c r="TSH191" s="984"/>
      <c r="TSI191" s="984"/>
      <c r="TSJ191" s="984"/>
      <c r="TSK191" s="984"/>
      <c r="TSL191" s="984"/>
      <c r="TSM191" s="984"/>
      <c r="TSN191" s="984"/>
      <c r="TSO191" s="984"/>
      <c r="TSP191" s="984"/>
      <c r="TSQ191" s="984"/>
      <c r="TSR191" s="984"/>
      <c r="TSS191" s="984"/>
      <c r="TST191" s="984"/>
      <c r="TSU191" s="984"/>
      <c r="TSV191" s="984"/>
      <c r="TSW191" s="984"/>
      <c r="TSX191" s="984"/>
      <c r="TSY191" s="984"/>
      <c r="TSZ191" s="984"/>
      <c r="TTA191" s="984"/>
      <c r="TTB191" s="984"/>
      <c r="TTC191" s="984"/>
      <c r="TTD191" s="984"/>
      <c r="TTE191" s="984"/>
      <c r="TTF191" s="984"/>
      <c r="TTG191" s="984"/>
      <c r="TTH191" s="984"/>
      <c r="TTI191" s="984"/>
      <c r="TTJ191" s="984"/>
      <c r="TTK191" s="984"/>
      <c r="TTL191" s="984"/>
      <c r="TTM191" s="984"/>
      <c r="TTN191" s="984"/>
      <c r="TTO191" s="984"/>
      <c r="TTP191" s="984"/>
      <c r="TTQ191" s="984"/>
      <c r="TTR191" s="984"/>
      <c r="TTS191" s="984"/>
      <c r="TTT191" s="984"/>
      <c r="TTU191" s="984"/>
      <c r="TTV191" s="984"/>
      <c r="TTW191" s="984"/>
      <c r="TTX191" s="984"/>
      <c r="TTY191" s="984"/>
      <c r="TTZ191" s="984"/>
      <c r="TUA191" s="984"/>
      <c r="TUB191" s="984"/>
      <c r="TUC191" s="984"/>
      <c r="TUD191" s="984"/>
      <c r="TUE191" s="984"/>
      <c r="TUF191" s="984"/>
      <c r="TUG191" s="984"/>
      <c r="TUH191" s="984"/>
      <c r="TUI191" s="984"/>
      <c r="TUJ191" s="984"/>
      <c r="TUK191" s="984"/>
      <c r="TUL191" s="984"/>
      <c r="TUM191" s="984"/>
      <c r="TUN191" s="984"/>
      <c r="TUO191" s="984"/>
      <c r="TUP191" s="984"/>
      <c r="TUQ191" s="984"/>
      <c r="TUR191" s="984"/>
      <c r="TUS191" s="984"/>
      <c r="TUT191" s="984"/>
      <c r="TUU191" s="984"/>
      <c r="TUV191" s="984"/>
      <c r="TUW191" s="984"/>
      <c r="TUX191" s="984"/>
      <c r="TUY191" s="984"/>
      <c r="TUZ191" s="984"/>
      <c r="TVA191" s="984"/>
      <c r="TVB191" s="984"/>
      <c r="TVC191" s="984"/>
      <c r="TVD191" s="984"/>
      <c r="TVE191" s="984"/>
      <c r="TVF191" s="984"/>
      <c r="TVG191" s="984"/>
      <c r="TVH191" s="984"/>
      <c r="TVI191" s="984"/>
      <c r="TVJ191" s="984"/>
      <c r="TVK191" s="984"/>
      <c r="TVL191" s="984"/>
      <c r="TVM191" s="984"/>
      <c r="TVN191" s="984"/>
      <c r="TVO191" s="984"/>
      <c r="TVP191" s="984"/>
      <c r="TVQ191" s="984"/>
      <c r="TVR191" s="984"/>
      <c r="TVS191" s="984"/>
      <c r="TVT191" s="984"/>
      <c r="TVU191" s="984"/>
      <c r="TVV191" s="984"/>
      <c r="TVW191" s="984"/>
      <c r="TVX191" s="984"/>
      <c r="TVY191" s="984"/>
      <c r="TVZ191" s="984"/>
      <c r="TWA191" s="984"/>
      <c r="TWB191" s="984"/>
      <c r="TWC191" s="984"/>
      <c r="TWD191" s="984"/>
      <c r="TWE191" s="984"/>
      <c r="TWF191" s="984"/>
      <c r="TWG191" s="984"/>
      <c r="TWH191" s="984"/>
      <c r="TWI191" s="984"/>
      <c r="TWJ191" s="984"/>
      <c r="TWK191" s="984"/>
      <c r="TWL191" s="984"/>
      <c r="TWM191" s="984"/>
      <c r="TWN191" s="984"/>
      <c r="TWO191" s="984"/>
      <c r="TWP191" s="984"/>
      <c r="TWQ191" s="984"/>
      <c r="TWR191" s="984"/>
      <c r="TWS191" s="984"/>
      <c r="TWT191" s="984"/>
      <c r="TWU191" s="984"/>
      <c r="TWV191" s="984"/>
      <c r="TWW191" s="984"/>
      <c r="TWX191" s="984"/>
      <c r="TWY191" s="984"/>
      <c r="TWZ191" s="984"/>
      <c r="TXA191" s="984"/>
      <c r="TXB191" s="984"/>
      <c r="TXC191" s="984"/>
      <c r="TXD191" s="984"/>
      <c r="TXE191" s="984"/>
      <c r="TXF191" s="984"/>
      <c r="TXG191" s="984"/>
      <c r="TXH191" s="984"/>
      <c r="TXI191" s="984"/>
      <c r="TXJ191" s="984"/>
      <c r="TXK191" s="984"/>
      <c r="TXL191" s="984"/>
      <c r="TXM191" s="984"/>
      <c r="TXN191" s="984"/>
      <c r="TXO191" s="984"/>
      <c r="TXP191" s="984"/>
      <c r="TXQ191" s="984"/>
      <c r="TXR191" s="984"/>
      <c r="TXS191" s="984"/>
      <c r="TXT191" s="984"/>
      <c r="TXU191" s="984"/>
      <c r="TXV191" s="984"/>
      <c r="TXW191" s="984"/>
      <c r="TXX191" s="984"/>
      <c r="TXY191" s="984"/>
      <c r="TXZ191" s="984"/>
      <c r="TYA191" s="984"/>
      <c r="TYB191" s="984"/>
      <c r="TYC191" s="984"/>
      <c r="TYD191" s="984"/>
      <c r="TYE191" s="984"/>
      <c r="TYF191" s="984"/>
      <c r="TYG191" s="984"/>
      <c r="TYH191" s="984"/>
      <c r="TYI191" s="984"/>
      <c r="TYJ191" s="984"/>
      <c r="TYK191" s="984"/>
      <c r="TYL191" s="984"/>
      <c r="TYM191" s="984"/>
      <c r="TYN191" s="984"/>
      <c r="TYO191" s="984"/>
      <c r="TYP191" s="984"/>
      <c r="TYQ191" s="984"/>
      <c r="TYR191" s="984"/>
      <c r="TYS191" s="984"/>
      <c r="TYT191" s="984"/>
      <c r="TYU191" s="984"/>
      <c r="TYV191" s="984"/>
      <c r="TYW191" s="984"/>
      <c r="TYX191" s="984"/>
      <c r="TYY191" s="984"/>
      <c r="TYZ191" s="984"/>
      <c r="TZA191" s="984"/>
      <c r="TZB191" s="984"/>
      <c r="TZC191" s="984"/>
      <c r="TZD191" s="984"/>
      <c r="TZE191" s="984"/>
      <c r="TZF191" s="984"/>
      <c r="TZG191" s="984"/>
      <c r="TZH191" s="984"/>
      <c r="TZI191" s="984"/>
      <c r="TZJ191" s="984"/>
      <c r="TZK191" s="984"/>
      <c r="TZL191" s="984"/>
      <c r="TZM191" s="984"/>
      <c r="TZN191" s="984"/>
      <c r="TZO191" s="984"/>
      <c r="TZP191" s="984"/>
      <c r="TZQ191" s="984"/>
      <c r="TZR191" s="984"/>
      <c r="TZS191" s="984"/>
      <c r="TZT191" s="984"/>
      <c r="TZU191" s="984"/>
      <c r="TZV191" s="984"/>
      <c r="TZW191" s="984"/>
      <c r="TZX191" s="984"/>
      <c r="TZY191" s="984"/>
      <c r="TZZ191" s="984"/>
      <c r="UAA191" s="984"/>
      <c r="UAB191" s="984"/>
      <c r="UAC191" s="984"/>
      <c r="UAD191" s="984"/>
      <c r="UAE191" s="984"/>
      <c r="UAF191" s="984"/>
      <c r="UAG191" s="984"/>
      <c r="UAH191" s="984"/>
      <c r="UAI191" s="984"/>
      <c r="UAJ191" s="984"/>
      <c r="UAK191" s="984"/>
      <c r="UAL191" s="984"/>
      <c r="UAM191" s="984"/>
      <c r="UAN191" s="984"/>
      <c r="UAO191" s="984"/>
      <c r="UAP191" s="984"/>
      <c r="UAQ191" s="984"/>
      <c r="UAR191" s="984"/>
      <c r="UAS191" s="984"/>
      <c r="UAT191" s="984"/>
      <c r="UAU191" s="984"/>
      <c r="UAV191" s="984"/>
      <c r="UAW191" s="984"/>
      <c r="UAX191" s="984"/>
      <c r="UAY191" s="984"/>
      <c r="UAZ191" s="984"/>
      <c r="UBA191" s="984"/>
      <c r="UBB191" s="984"/>
      <c r="UBC191" s="984"/>
      <c r="UBD191" s="984"/>
      <c r="UBE191" s="984"/>
      <c r="UBF191" s="984"/>
      <c r="UBG191" s="984"/>
      <c r="UBH191" s="984"/>
      <c r="UBI191" s="984"/>
      <c r="UBJ191" s="984"/>
      <c r="UBK191" s="984"/>
      <c r="UBL191" s="984"/>
      <c r="UBM191" s="984"/>
      <c r="UBN191" s="984"/>
      <c r="UBO191" s="984"/>
      <c r="UBP191" s="984"/>
      <c r="UBQ191" s="984"/>
      <c r="UBR191" s="984"/>
      <c r="UBS191" s="984"/>
      <c r="UBT191" s="984"/>
      <c r="UBU191" s="984"/>
      <c r="UBV191" s="984"/>
      <c r="UBW191" s="984"/>
      <c r="UBX191" s="984"/>
      <c r="UBY191" s="984"/>
      <c r="UBZ191" s="984"/>
      <c r="UCA191" s="984"/>
      <c r="UCB191" s="984"/>
      <c r="UCC191" s="984"/>
      <c r="UCD191" s="984"/>
      <c r="UCE191" s="984"/>
      <c r="UCF191" s="984"/>
      <c r="UCG191" s="984"/>
      <c r="UCH191" s="984"/>
      <c r="UCI191" s="984"/>
      <c r="UCJ191" s="984"/>
      <c r="UCK191" s="984"/>
      <c r="UCL191" s="984"/>
      <c r="UCM191" s="984"/>
      <c r="UCN191" s="984"/>
      <c r="UCO191" s="984"/>
      <c r="UCP191" s="984"/>
      <c r="UCQ191" s="984"/>
      <c r="UCR191" s="984"/>
      <c r="UCS191" s="984"/>
      <c r="UCT191" s="984"/>
      <c r="UCU191" s="984"/>
      <c r="UCV191" s="984"/>
      <c r="UCW191" s="984"/>
      <c r="UCX191" s="984"/>
      <c r="UCY191" s="984"/>
      <c r="UCZ191" s="984"/>
      <c r="UDA191" s="984"/>
      <c r="UDB191" s="984"/>
      <c r="UDC191" s="984"/>
      <c r="UDD191" s="984"/>
      <c r="UDE191" s="984"/>
      <c r="UDF191" s="984"/>
      <c r="UDG191" s="984"/>
      <c r="UDH191" s="984"/>
      <c r="UDI191" s="984"/>
      <c r="UDJ191" s="984"/>
      <c r="UDK191" s="984"/>
      <c r="UDL191" s="984"/>
      <c r="UDM191" s="984"/>
      <c r="UDN191" s="984"/>
      <c r="UDO191" s="984"/>
      <c r="UDP191" s="984"/>
      <c r="UDQ191" s="984"/>
      <c r="UDR191" s="984"/>
      <c r="UDS191" s="984"/>
      <c r="UDT191" s="984"/>
      <c r="UDU191" s="984"/>
      <c r="UDV191" s="984"/>
      <c r="UDW191" s="984"/>
      <c r="UDX191" s="984"/>
      <c r="UDY191" s="984"/>
      <c r="UDZ191" s="984"/>
      <c r="UEA191" s="984"/>
      <c r="UEB191" s="984"/>
      <c r="UEC191" s="984"/>
      <c r="UED191" s="984"/>
      <c r="UEE191" s="984"/>
      <c r="UEF191" s="984"/>
      <c r="UEG191" s="984"/>
      <c r="UEH191" s="984"/>
      <c r="UEI191" s="984"/>
      <c r="UEJ191" s="984"/>
      <c r="UEK191" s="984"/>
      <c r="UEL191" s="984"/>
      <c r="UEM191" s="984"/>
      <c r="UEN191" s="984"/>
      <c r="UEO191" s="984"/>
      <c r="UEP191" s="984"/>
      <c r="UEQ191" s="984"/>
      <c r="UER191" s="984"/>
      <c r="UES191" s="984"/>
      <c r="UET191" s="984"/>
      <c r="UEU191" s="984"/>
      <c r="UEV191" s="984"/>
      <c r="UEW191" s="984"/>
      <c r="UEX191" s="984"/>
      <c r="UEY191" s="984"/>
      <c r="UEZ191" s="984"/>
      <c r="UFA191" s="984"/>
      <c r="UFB191" s="984"/>
      <c r="UFC191" s="984"/>
      <c r="UFD191" s="984"/>
      <c r="UFE191" s="984"/>
      <c r="UFF191" s="984"/>
      <c r="UFG191" s="984"/>
      <c r="UFH191" s="984"/>
      <c r="UFI191" s="984"/>
      <c r="UFJ191" s="984"/>
      <c r="UFK191" s="984"/>
      <c r="UFL191" s="984"/>
      <c r="UFM191" s="984"/>
      <c r="UFN191" s="984"/>
      <c r="UFO191" s="984"/>
      <c r="UFP191" s="984"/>
      <c r="UFQ191" s="984"/>
      <c r="UFR191" s="984"/>
      <c r="UFS191" s="984"/>
      <c r="UFT191" s="984"/>
      <c r="UFU191" s="984"/>
      <c r="UFV191" s="984"/>
      <c r="UFW191" s="984"/>
      <c r="UFX191" s="984"/>
      <c r="UFY191" s="984"/>
      <c r="UFZ191" s="984"/>
      <c r="UGA191" s="984"/>
      <c r="UGB191" s="984"/>
      <c r="UGC191" s="984"/>
      <c r="UGD191" s="984"/>
      <c r="UGE191" s="984"/>
      <c r="UGF191" s="984"/>
      <c r="UGG191" s="984"/>
      <c r="UGH191" s="984"/>
      <c r="UGI191" s="984"/>
      <c r="UGJ191" s="984"/>
      <c r="UGK191" s="984"/>
      <c r="UGL191" s="984"/>
      <c r="UGM191" s="984"/>
      <c r="UGN191" s="984"/>
      <c r="UGO191" s="984"/>
      <c r="UGP191" s="984"/>
      <c r="UGQ191" s="984"/>
      <c r="UGR191" s="984"/>
      <c r="UGS191" s="984"/>
      <c r="UGT191" s="984"/>
      <c r="UGU191" s="984"/>
      <c r="UGV191" s="984"/>
      <c r="UGW191" s="984"/>
      <c r="UGX191" s="984"/>
      <c r="UGY191" s="984"/>
      <c r="UGZ191" s="984"/>
      <c r="UHA191" s="984"/>
      <c r="UHB191" s="984"/>
      <c r="UHC191" s="984"/>
      <c r="UHD191" s="984"/>
      <c r="UHE191" s="984"/>
      <c r="UHF191" s="984"/>
      <c r="UHG191" s="984"/>
      <c r="UHH191" s="984"/>
      <c r="UHI191" s="984"/>
      <c r="UHJ191" s="984"/>
      <c r="UHK191" s="984"/>
      <c r="UHL191" s="984"/>
      <c r="UHM191" s="984"/>
      <c r="UHN191" s="984"/>
      <c r="UHO191" s="984"/>
      <c r="UHP191" s="984"/>
      <c r="UHQ191" s="984"/>
      <c r="UHR191" s="984"/>
      <c r="UHS191" s="984"/>
      <c r="UHT191" s="984"/>
      <c r="UHU191" s="984"/>
      <c r="UHV191" s="984"/>
      <c r="UHW191" s="984"/>
      <c r="UHX191" s="984"/>
      <c r="UHY191" s="984"/>
      <c r="UHZ191" s="984"/>
      <c r="UIA191" s="984"/>
      <c r="UIB191" s="984"/>
      <c r="UIC191" s="984"/>
      <c r="UID191" s="984"/>
      <c r="UIE191" s="984"/>
      <c r="UIF191" s="984"/>
      <c r="UIG191" s="984"/>
      <c r="UIH191" s="984"/>
      <c r="UII191" s="984"/>
      <c r="UIJ191" s="984"/>
      <c r="UIK191" s="984"/>
      <c r="UIL191" s="984"/>
      <c r="UIM191" s="984"/>
      <c r="UIN191" s="984"/>
      <c r="UIO191" s="984"/>
      <c r="UIP191" s="984"/>
      <c r="UIQ191" s="984"/>
      <c r="UIR191" s="984"/>
      <c r="UIS191" s="984"/>
      <c r="UIT191" s="984"/>
      <c r="UIU191" s="984"/>
      <c r="UIV191" s="984"/>
      <c r="UIW191" s="984"/>
      <c r="UIX191" s="984"/>
      <c r="UIY191" s="984"/>
      <c r="UIZ191" s="984"/>
      <c r="UJA191" s="984"/>
      <c r="UJB191" s="984"/>
      <c r="UJC191" s="984"/>
      <c r="UJD191" s="984"/>
      <c r="UJE191" s="984"/>
      <c r="UJF191" s="984"/>
      <c r="UJG191" s="984"/>
      <c r="UJH191" s="984"/>
      <c r="UJI191" s="984"/>
      <c r="UJJ191" s="984"/>
      <c r="UJK191" s="984"/>
      <c r="UJL191" s="984"/>
      <c r="UJM191" s="984"/>
      <c r="UJN191" s="984"/>
      <c r="UJO191" s="984"/>
      <c r="UJP191" s="984"/>
      <c r="UJQ191" s="984"/>
      <c r="UJR191" s="984"/>
      <c r="UJS191" s="984"/>
      <c r="UJT191" s="984"/>
      <c r="UJU191" s="984"/>
      <c r="UJV191" s="984"/>
      <c r="UJW191" s="984"/>
      <c r="UJX191" s="984"/>
      <c r="UJY191" s="984"/>
      <c r="UJZ191" s="984"/>
      <c r="UKA191" s="984"/>
      <c r="UKB191" s="984"/>
      <c r="UKC191" s="984"/>
      <c r="UKD191" s="984"/>
      <c r="UKE191" s="984"/>
      <c r="UKF191" s="984"/>
      <c r="UKG191" s="984"/>
      <c r="UKH191" s="984"/>
      <c r="UKI191" s="984"/>
      <c r="UKJ191" s="984"/>
      <c r="UKK191" s="984"/>
      <c r="UKL191" s="984"/>
      <c r="UKM191" s="984"/>
      <c r="UKN191" s="984"/>
      <c r="UKO191" s="984"/>
      <c r="UKP191" s="984"/>
      <c r="UKQ191" s="984"/>
      <c r="UKR191" s="984"/>
      <c r="UKS191" s="984"/>
      <c r="UKT191" s="984"/>
      <c r="UKU191" s="984"/>
      <c r="UKV191" s="984"/>
      <c r="UKW191" s="984"/>
      <c r="UKX191" s="984"/>
      <c r="UKY191" s="984"/>
      <c r="UKZ191" s="984"/>
      <c r="ULA191" s="984"/>
      <c r="ULB191" s="984"/>
      <c r="ULC191" s="984"/>
      <c r="ULD191" s="984"/>
      <c r="ULE191" s="984"/>
      <c r="ULF191" s="984"/>
      <c r="ULG191" s="984"/>
      <c r="ULH191" s="984"/>
      <c r="ULI191" s="984"/>
      <c r="ULJ191" s="984"/>
      <c r="ULK191" s="984"/>
      <c r="ULL191" s="984"/>
      <c r="ULM191" s="984"/>
      <c r="ULN191" s="984"/>
      <c r="ULO191" s="984"/>
      <c r="ULP191" s="984"/>
      <c r="ULQ191" s="984"/>
      <c r="ULR191" s="984"/>
      <c r="ULS191" s="984"/>
      <c r="ULT191" s="984"/>
      <c r="ULU191" s="984"/>
      <c r="ULV191" s="984"/>
      <c r="ULW191" s="984"/>
      <c r="ULX191" s="984"/>
      <c r="ULY191" s="984"/>
      <c r="ULZ191" s="984"/>
      <c r="UMA191" s="984"/>
      <c r="UMB191" s="984"/>
      <c r="UMC191" s="984"/>
      <c r="UMD191" s="984"/>
      <c r="UME191" s="984"/>
      <c r="UMF191" s="984"/>
      <c r="UMG191" s="984"/>
      <c r="UMH191" s="984"/>
      <c r="UMI191" s="984"/>
      <c r="UMJ191" s="984"/>
      <c r="UMK191" s="984"/>
      <c r="UML191" s="984"/>
      <c r="UMM191" s="984"/>
      <c r="UMN191" s="984"/>
      <c r="UMO191" s="984"/>
      <c r="UMP191" s="984"/>
      <c r="UMQ191" s="984"/>
      <c r="UMR191" s="984"/>
      <c r="UMS191" s="984"/>
      <c r="UMT191" s="984"/>
      <c r="UMU191" s="984"/>
      <c r="UMV191" s="984"/>
      <c r="UMW191" s="984"/>
      <c r="UMX191" s="984"/>
      <c r="UMY191" s="984"/>
      <c r="UMZ191" s="984"/>
      <c r="UNA191" s="984"/>
      <c r="UNB191" s="984"/>
      <c r="UNC191" s="984"/>
      <c r="UND191" s="984"/>
      <c r="UNE191" s="984"/>
      <c r="UNF191" s="984"/>
      <c r="UNG191" s="984"/>
      <c r="UNH191" s="984"/>
      <c r="UNI191" s="984"/>
      <c r="UNJ191" s="984"/>
      <c r="UNK191" s="984"/>
      <c r="UNL191" s="984"/>
      <c r="UNM191" s="984"/>
      <c r="UNN191" s="984"/>
      <c r="UNO191" s="984"/>
      <c r="UNP191" s="984"/>
      <c r="UNQ191" s="984"/>
      <c r="UNR191" s="984"/>
      <c r="UNS191" s="984"/>
      <c r="UNT191" s="984"/>
      <c r="UNU191" s="984"/>
      <c r="UNV191" s="984"/>
      <c r="UNW191" s="984"/>
      <c r="UNX191" s="984"/>
      <c r="UNY191" s="984"/>
      <c r="UNZ191" s="984"/>
      <c r="UOA191" s="984"/>
      <c r="UOB191" s="984"/>
      <c r="UOC191" s="984"/>
      <c r="UOD191" s="984"/>
      <c r="UOE191" s="984"/>
      <c r="UOF191" s="984"/>
      <c r="UOG191" s="984"/>
      <c r="UOH191" s="984"/>
      <c r="UOI191" s="984"/>
      <c r="UOJ191" s="984"/>
      <c r="UOK191" s="984"/>
      <c r="UOL191" s="984"/>
      <c r="UOM191" s="984"/>
      <c r="UON191" s="984"/>
      <c r="UOO191" s="984"/>
      <c r="UOP191" s="984"/>
      <c r="UOQ191" s="984"/>
      <c r="UOR191" s="984"/>
      <c r="UOS191" s="984"/>
      <c r="UOT191" s="984"/>
      <c r="UOU191" s="984"/>
      <c r="UOV191" s="984"/>
      <c r="UOW191" s="984"/>
      <c r="UOX191" s="984"/>
      <c r="UOY191" s="984"/>
      <c r="UOZ191" s="984"/>
      <c r="UPA191" s="984"/>
      <c r="UPB191" s="984"/>
      <c r="UPC191" s="984"/>
      <c r="UPD191" s="984"/>
      <c r="UPE191" s="984"/>
      <c r="UPF191" s="984"/>
      <c r="UPG191" s="984"/>
      <c r="UPH191" s="984"/>
      <c r="UPI191" s="984"/>
      <c r="UPJ191" s="984"/>
      <c r="UPK191" s="984"/>
      <c r="UPL191" s="984"/>
      <c r="UPM191" s="984"/>
      <c r="UPN191" s="984"/>
      <c r="UPO191" s="984"/>
      <c r="UPP191" s="984"/>
      <c r="UPQ191" s="984"/>
      <c r="UPR191" s="984"/>
      <c r="UPS191" s="984"/>
      <c r="UPT191" s="984"/>
      <c r="UPU191" s="984"/>
      <c r="UPV191" s="984"/>
      <c r="UPW191" s="984"/>
      <c r="UPX191" s="984"/>
      <c r="UPY191" s="984"/>
      <c r="UPZ191" s="984"/>
      <c r="UQA191" s="984"/>
      <c r="UQB191" s="984"/>
      <c r="UQC191" s="984"/>
      <c r="UQD191" s="984"/>
      <c r="UQE191" s="984"/>
      <c r="UQF191" s="984"/>
      <c r="UQG191" s="984"/>
      <c r="UQH191" s="984"/>
      <c r="UQI191" s="984"/>
      <c r="UQJ191" s="984"/>
      <c r="UQK191" s="984"/>
      <c r="UQL191" s="984"/>
      <c r="UQM191" s="984"/>
      <c r="UQN191" s="984"/>
      <c r="UQO191" s="984"/>
      <c r="UQP191" s="984"/>
      <c r="UQQ191" s="984"/>
      <c r="UQR191" s="984"/>
      <c r="UQS191" s="984"/>
      <c r="UQT191" s="984"/>
      <c r="UQU191" s="984"/>
      <c r="UQV191" s="984"/>
      <c r="UQW191" s="984"/>
      <c r="UQX191" s="984"/>
      <c r="UQY191" s="984"/>
      <c r="UQZ191" s="984"/>
      <c r="URA191" s="984"/>
      <c r="URB191" s="984"/>
      <c r="URC191" s="984"/>
      <c r="URD191" s="984"/>
      <c r="URE191" s="984"/>
      <c r="URF191" s="984"/>
      <c r="URG191" s="984"/>
      <c r="URH191" s="984"/>
      <c r="URI191" s="984"/>
      <c r="URJ191" s="984"/>
      <c r="URK191" s="984"/>
      <c r="URL191" s="984"/>
      <c r="URM191" s="984"/>
      <c r="URN191" s="984"/>
      <c r="URO191" s="984"/>
      <c r="URP191" s="984"/>
      <c r="URQ191" s="984"/>
      <c r="URR191" s="984"/>
      <c r="URS191" s="984"/>
      <c r="URT191" s="984"/>
      <c r="URU191" s="984"/>
      <c r="URV191" s="984"/>
      <c r="URW191" s="984"/>
      <c r="URX191" s="984"/>
      <c r="URY191" s="984"/>
      <c r="URZ191" s="984"/>
      <c r="USA191" s="984"/>
      <c r="USB191" s="984"/>
      <c r="USC191" s="984"/>
      <c r="USD191" s="984"/>
      <c r="USE191" s="984"/>
      <c r="USF191" s="984"/>
      <c r="USG191" s="984"/>
      <c r="USH191" s="984"/>
      <c r="USI191" s="984"/>
      <c r="USJ191" s="984"/>
      <c r="USK191" s="984"/>
      <c r="USL191" s="984"/>
      <c r="USM191" s="984"/>
      <c r="USN191" s="984"/>
      <c r="USO191" s="984"/>
      <c r="USP191" s="984"/>
      <c r="USQ191" s="984"/>
      <c r="USR191" s="984"/>
      <c r="USS191" s="984"/>
      <c r="UST191" s="984"/>
      <c r="USU191" s="984"/>
      <c r="USV191" s="984"/>
      <c r="USW191" s="984"/>
      <c r="USX191" s="984"/>
      <c r="USY191" s="984"/>
      <c r="USZ191" s="984"/>
      <c r="UTA191" s="984"/>
      <c r="UTB191" s="984"/>
      <c r="UTC191" s="984"/>
      <c r="UTD191" s="984"/>
      <c r="UTE191" s="984"/>
      <c r="UTF191" s="984"/>
      <c r="UTG191" s="984"/>
      <c r="UTH191" s="984"/>
      <c r="UTI191" s="984"/>
      <c r="UTJ191" s="984"/>
      <c r="UTK191" s="984"/>
      <c r="UTL191" s="984"/>
      <c r="UTM191" s="984"/>
      <c r="UTN191" s="984"/>
      <c r="UTO191" s="984"/>
      <c r="UTP191" s="984"/>
      <c r="UTQ191" s="984"/>
      <c r="UTR191" s="984"/>
      <c r="UTS191" s="984"/>
      <c r="UTT191" s="984"/>
      <c r="UTU191" s="984"/>
      <c r="UTV191" s="984"/>
      <c r="UTW191" s="984"/>
      <c r="UTX191" s="984"/>
      <c r="UTY191" s="984"/>
      <c r="UTZ191" s="984"/>
      <c r="UUA191" s="984"/>
      <c r="UUB191" s="984"/>
      <c r="UUC191" s="984"/>
      <c r="UUD191" s="984"/>
      <c r="UUE191" s="984"/>
      <c r="UUF191" s="984"/>
      <c r="UUG191" s="984"/>
      <c r="UUH191" s="984"/>
      <c r="UUI191" s="984"/>
      <c r="UUJ191" s="984"/>
      <c r="UUK191" s="984"/>
      <c r="UUL191" s="984"/>
      <c r="UUM191" s="984"/>
      <c r="UUN191" s="984"/>
      <c r="UUO191" s="984"/>
      <c r="UUP191" s="984"/>
      <c r="UUQ191" s="984"/>
      <c r="UUR191" s="984"/>
      <c r="UUS191" s="984"/>
      <c r="UUT191" s="984"/>
      <c r="UUU191" s="984"/>
      <c r="UUV191" s="984"/>
      <c r="UUW191" s="984"/>
      <c r="UUX191" s="984"/>
      <c r="UUY191" s="984"/>
      <c r="UUZ191" s="984"/>
      <c r="UVA191" s="984"/>
      <c r="UVB191" s="984"/>
      <c r="UVC191" s="984"/>
      <c r="UVD191" s="984"/>
      <c r="UVE191" s="984"/>
      <c r="UVF191" s="984"/>
      <c r="UVG191" s="984"/>
      <c r="UVH191" s="984"/>
      <c r="UVI191" s="984"/>
      <c r="UVJ191" s="984"/>
      <c r="UVK191" s="984"/>
      <c r="UVL191" s="984"/>
      <c r="UVM191" s="984"/>
      <c r="UVN191" s="984"/>
      <c r="UVO191" s="984"/>
      <c r="UVP191" s="984"/>
      <c r="UVQ191" s="984"/>
      <c r="UVR191" s="984"/>
      <c r="UVS191" s="984"/>
      <c r="UVT191" s="984"/>
      <c r="UVU191" s="984"/>
      <c r="UVV191" s="984"/>
      <c r="UVW191" s="984"/>
      <c r="UVX191" s="984"/>
      <c r="UVY191" s="984"/>
      <c r="UVZ191" s="984"/>
      <c r="UWA191" s="984"/>
      <c r="UWB191" s="984"/>
      <c r="UWC191" s="984"/>
      <c r="UWD191" s="984"/>
      <c r="UWE191" s="984"/>
      <c r="UWF191" s="984"/>
      <c r="UWG191" s="984"/>
      <c r="UWH191" s="984"/>
      <c r="UWI191" s="984"/>
      <c r="UWJ191" s="984"/>
      <c r="UWK191" s="984"/>
      <c r="UWL191" s="984"/>
      <c r="UWM191" s="984"/>
      <c r="UWN191" s="984"/>
      <c r="UWO191" s="984"/>
      <c r="UWP191" s="984"/>
      <c r="UWQ191" s="984"/>
      <c r="UWR191" s="984"/>
      <c r="UWS191" s="984"/>
      <c r="UWT191" s="984"/>
      <c r="UWU191" s="984"/>
      <c r="UWV191" s="984"/>
      <c r="UWW191" s="984"/>
      <c r="UWX191" s="984"/>
      <c r="UWY191" s="984"/>
      <c r="UWZ191" s="984"/>
      <c r="UXA191" s="984"/>
      <c r="UXB191" s="984"/>
      <c r="UXC191" s="984"/>
      <c r="UXD191" s="984"/>
      <c r="UXE191" s="984"/>
      <c r="UXF191" s="984"/>
      <c r="UXG191" s="984"/>
      <c r="UXH191" s="984"/>
      <c r="UXI191" s="984"/>
      <c r="UXJ191" s="984"/>
      <c r="UXK191" s="984"/>
      <c r="UXL191" s="984"/>
      <c r="UXM191" s="984"/>
      <c r="UXN191" s="984"/>
      <c r="UXO191" s="984"/>
      <c r="UXP191" s="984"/>
      <c r="UXQ191" s="984"/>
      <c r="UXR191" s="984"/>
      <c r="UXS191" s="984"/>
      <c r="UXT191" s="984"/>
      <c r="UXU191" s="984"/>
      <c r="UXV191" s="984"/>
      <c r="UXW191" s="984"/>
      <c r="UXX191" s="984"/>
      <c r="UXY191" s="984"/>
      <c r="UXZ191" s="984"/>
      <c r="UYA191" s="984"/>
      <c r="UYB191" s="984"/>
      <c r="UYC191" s="984"/>
      <c r="UYD191" s="984"/>
      <c r="UYE191" s="984"/>
      <c r="UYF191" s="984"/>
      <c r="UYG191" s="984"/>
      <c r="UYH191" s="984"/>
      <c r="UYI191" s="984"/>
      <c r="UYJ191" s="984"/>
      <c r="UYK191" s="984"/>
      <c r="UYL191" s="984"/>
      <c r="UYM191" s="984"/>
      <c r="UYN191" s="984"/>
      <c r="UYO191" s="984"/>
      <c r="UYP191" s="984"/>
      <c r="UYQ191" s="984"/>
      <c r="UYR191" s="984"/>
      <c r="UYS191" s="984"/>
      <c r="UYT191" s="984"/>
      <c r="UYU191" s="984"/>
      <c r="UYV191" s="984"/>
      <c r="UYW191" s="984"/>
      <c r="UYX191" s="984"/>
      <c r="UYY191" s="984"/>
      <c r="UYZ191" s="984"/>
      <c r="UZA191" s="984"/>
      <c r="UZB191" s="984"/>
      <c r="UZC191" s="984"/>
      <c r="UZD191" s="984"/>
      <c r="UZE191" s="984"/>
      <c r="UZF191" s="984"/>
      <c r="UZG191" s="984"/>
      <c r="UZH191" s="984"/>
      <c r="UZI191" s="984"/>
      <c r="UZJ191" s="984"/>
      <c r="UZK191" s="984"/>
      <c r="UZL191" s="984"/>
      <c r="UZM191" s="984"/>
      <c r="UZN191" s="984"/>
      <c r="UZO191" s="984"/>
      <c r="UZP191" s="984"/>
      <c r="UZQ191" s="984"/>
      <c r="UZR191" s="984"/>
      <c r="UZS191" s="984"/>
      <c r="UZT191" s="984"/>
      <c r="UZU191" s="984"/>
      <c r="UZV191" s="984"/>
      <c r="UZW191" s="984"/>
      <c r="UZX191" s="984"/>
      <c r="UZY191" s="984"/>
      <c r="UZZ191" s="984"/>
      <c r="VAA191" s="984"/>
      <c r="VAB191" s="984"/>
      <c r="VAC191" s="984"/>
      <c r="VAD191" s="984"/>
      <c r="VAE191" s="984"/>
      <c r="VAF191" s="984"/>
      <c r="VAG191" s="984"/>
      <c r="VAH191" s="984"/>
      <c r="VAI191" s="984"/>
      <c r="VAJ191" s="984"/>
      <c r="VAK191" s="984"/>
      <c r="VAL191" s="984"/>
      <c r="VAM191" s="984"/>
      <c r="VAN191" s="984"/>
      <c r="VAO191" s="984"/>
      <c r="VAP191" s="984"/>
      <c r="VAQ191" s="984"/>
      <c r="VAR191" s="984"/>
      <c r="VAS191" s="984"/>
      <c r="VAT191" s="984"/>
      <c r="VAU191" s="984"/>
      <c r="VAV191" s="984"/>
      <c r="VAW191" s="984"/>
      <c r="VAX191" s="984"/>
      <c r="VAY191" s="984"/>
      <c r="VAZ191" s="984"/>
      <c r="VBA191" s="984"/>
      <c r="VBB191" s="984"/>
      <c r="VBC191" s="984"/>
      <c r="VBD191" s="984"/>
      <c r="VBE191" s="984"/>
      <c r="VBF191" s="984"/>
      <c r="VBG191" s="984"/>
      <c r="VBH191" s="984"/>
      <c r="VBI191" s="984"/>
      <c r="VBJ191" s="984"/>
      <c r="VBK191" s="984"/>
      <c r="VBL191" s="984"/>
      <c r="VBM191" s="984"/>
      <c r="VBN191" s="984"/>
      <c r="VBO191" s="984"/>
      <c r="VBP191" s="984"/>
      <c r="VBQ191" s="984"/>
      <c r="VBR191" s="984"/>
      <c r="VBS191" s="984"/>
      <c r="VBT191" s="984"/>
      <c r="VBU191" s="984"/>
      <c r="VBV191" s="984"/>
      <c r="VBW191" s="984"/>
      <c r="VBX191" s="984"/>
      <c r="VBY191" s="984"/>
      <c r="VBZ191" s="984"/>
      <c r="VCA191" s="984"/>
      <c r="VCB191" s="984"/>
      <c r="VCC191" s="984"/>
      <c r="VCD191" s="984"/>
      <c r="VCE191" s="984"/>
      <c r="VCF191" s="984"/>
      <c r="VCG191" s="984"/>
      <c r="VCH191" s="984"/>
      <c r="VCI191" s="984"/>
      <c r="VCJ191" s="984"/>
      <c r="VCK191" s="984"/>
      <c r="VCL191" s="984"/>
      <c r="VCM191" s="984"/>
      <c r="VCN191" s="984"/>
      <c r="VCO191" s="984"/>
      <c r="VCP191" s="984"/>
      <c r="VCQ191" s="984"/>
      <c r="VCR191" s="984"/>
      <c r="VCS191" s="984"/>
      <c r="VCT191" s="984"/>
      <c r="VCU191" s="984"/>
      <c r="VCV191" s="984"/>
      <c r="VCW191" s="984"/>
      <c r="VCX191" s="984"/>
      <c r="VCY191" s="984"/>
      <c r="VCZ191" s="984"/>
      <c r="VDA191" s="984"/>
      <c r="VDB191" s="984"/>
      <c r="VDC191" s="984"/>
      <c r="VDD191" s="984"/>
      <c r="VDE191" s="984"/>
      <c r="VDF191" s="984"/>
      <c r="VDG191" s="984"/>
      <c r="VDH191" s="984"/>
      <c r="VDI191" s="984"/>
      <c r="VDJ191" s="984"/>
      <c r="VDK191" s="984"/>
      <c r="VDL191" s="984"/>
      <c r="VDM191" s="984"/>
      <c r="VDN191" s="984"/>
      <c r="VDO191" s="984"/>
      <c r="VDP191" s="984"/>
      <c r="VDQ191" s="984"/>
      <c r="VDR191" s="984"/>
      <c r="VDS191" s="984"/>
      <c r="VDT191" s="984"/>
      <c r="VDU191" s="984"/>
      <c r="VDV191" s="984"/>
      <c r="VDW191" s="984"/>
      <c r="VDX191" s="984"/>
      <c r="VDY191" s="984"/>
      <c r="VDZ191" s="984"/>
      <c r="VEA191" s="984"/>
      <c r="VEB191" s="984"/>
      <c r="VEC191" s="984"/>
      <c r="VED191" s="984"/>
      <c r="VEE191" s="984"/>
      <c r="VEF191" s="984"/>
      <c r="VEG191" s="984"/>
      <c r="VEH191" s="984"/>
      <c r="VEI191" s="984"/>
      <c r="VEJ191" s="984"/>
      <c r="VEK191" s="984"/>
      <c r="VEL191" s="984"/>
      <c r="VEM191" s="984"/>
      <c r="VEN191" s="984"/>
      <c r="VEO191" s="984"/>
      <c r="VEP191" s="984"/>
      <c r="VEQ191" s="984"/>
      <c r="VER191" s="984"/>
      <c r="VES191" s="984"/>
      <c r="VET191" s="984"/>
      <c r="VEU191" s="984"/>
      <c r="VEV191" s="984"/>
      <c r="VEW191" s="984"/>
      <c r="VEX191" s="984"/>
      <c r="VEY191" s="984"/>
      <c r="VEZ191" s="984"/>
      <c r="VFA191" s="984"/>
      <c r="VFB191" s="984"/>
      <c r="VFC191" s="984"/>
      <c r="VFD191" s="984"/>
      <c r="VFE191" s="984"/>
      <c r="VFF191" s="984"/>
      <c r="VFG191" s="984"/>
      <c r="VFH191" s="984"/>
      <c r="VFI191" s="984"/>
      <c r="VFJ191" s="984"/>
      <c r="VFK191" s="984"/>
      <c r="VFL191" s="984"/>
      <c r="VFM191" s="984"/>
      <c r="VFN191" s="984"/>
      <c r="VFO191" s="984"/>
      <c r="VFP191" s="984"/>
      <c r="VFQ191" s="984"/>
      <c r="VFR191" s="984"/>
      <c r="VFS191" s="984"/>
      <c r="VFT191" s="984"/>
      <c r="VFU191" s="984"/>
      <c r="VFV191" s="984"/>
      <c r="VFW191" s="984"/>
      <c r="VFX191" s="984"/>
      <c r="VFY191" s="984"/>
      <c r="VFZ191" s="984"/>
      <c r="VGA191" s="984"/>
      <c r="VGB191" s="984"/>
      <c r="VGC191" s="984"/>
      <c r="VGD191" s="984"/>
      <c r="VGE191" s="984"/>
      <c r="VGF191" s="984"/>
      <c r="VGG191" s="984"/>
      <c r="VGH191" s="984"/>
      <c r="VGI191" s="984"/>
      <c r="VGJ191" s="984"/>
      <c r="VGK191" s="984"/>
      <c r="VGL191" s="984"/>
      <c r="VGM191" s="984"/>
      <c r="VGN191" s="984"/>
      <c r="VGO191" s="984"/>
      <c r="VGP191" s="984"/>
      <c r="VGQ191" s="984"/>
      <c r="VGR191" s="984"/>
      <c r="VGS191" s="984"/>
      <c r="VGT191" s="984"/>
      <c r="VGU191" s="984"/>
      <c r="VGV191" s="984"/>
      <c r="VGW191" s="984"/>
      <c r="VGX191" s="984"/>
      <c r="VGY191" s="984"/>
      <c r="VGZ191" s="984"/>
      <c r="VHA191" s="984"/>
      <c r="VHB191" s="984"/>
      <c r="VHC191" s="984"/>
      <c r="VHD191" s="984"/>
      <c r="VHE191" s="984"/>
      <c r="VHF191" s="984"/>
      <c r="VHG191" s="984"/>
      <c r="VHH191" s="984"/>
      <c r="VHI191" s="984"/>
      <c r="VHJ191" s="984"/>
      <c r="VHK191" s="984"/>
      <c r="VHL191" s="984"/>
      <c r="VHM191" s="984"/>
      <c r="VHN191" s="984"/>
      <c r="VHO191" s="984"/>
      <c r="VHP191" s="984"/>
      <c r="VHQ191" s="984"/>
      <c r="VHR191" s="984"/>
      <c r="VHS191" s="984"/>
      <c r="VHT191" s="984"/>
      <c r="VHU191" s="984"/>
      <c r="VHV191" s="984"/>
      <c r="VHW191" s="984"/>
      <c r="VHX191" s="984"/>
      <c r="VHY191" s="984"/>
      <c r="VHZ191" s="984"/>
      <c r="VIA191" s="984"/>
      <c r="VIB191" s="984"/>
      <c r="VIC191" s="984"/>
      <c r="VID191" s="984"/>
      <c r="VIE191" s="984"/>
      <c r="VIF191" s="984"/>
      <c r="VIG191" s="984"/>
      <c r="VIH191" s="984"/>
      <c r="VII191" s="984"/>
      <c r="VIJ191" s="984"/>
      <c r="VIK191" s="984"/>
      <c r="VIL191" s="984"/>
      <c r="VIM191" s="984"/>
      <c r="VIN191" s="984"/>
      <c r="VIO191" s="984"/>
      <c r="VIP191" s="984"/>
      <c r="VIQ191" s="984"/>
      <c r="VIR191" s="984"/>
      <c r="VIS191" s="984"/>
      <c r="VIT191" s="984"/>
      <c r="VIU191" s="984"/>
      <c r="VIV191" s="984"/>
      <c r="VIW191" s="984"/>
      <c r="VIX191" s="984"/>
      <c r="VIY191" s="984"/>
      <c r="VIZ191" s="984"/>
      <c r="VJA191" s="984"/>
      <c r="VJB191" s="984"/>
      <c r="VJC191" s="984"/>
      <c r="VJD191" s="984"/>
      <c r="VJE191" s="984"/>
      <c r="VJF191" s="984"/>
      <c r="VJG191" s="984"/>
      <c r="VJH191" s="984"/>
      <c r="VJI191" s="984"/>
      <c r="VJJ191" s="984"/>
      <c r="VJK191" s="984"/>
      <c r="VJL191" s="984"/>
      <c r="VJM191" s="984"/>
      <c r="VJN191" s="984"/>
      <c r="VJO191" s="984"/>
      <c r="VJP191" s="984"/>
      <c r="VJQ191" s="984"/>
      <c r="VJR191" s="984"/>
      <c r="VJS191" s="984"/>
      <c r="VJT191" s="984"/>
      <c r="VJU191" s="984"/>
      <c r="VJV191" s="984"/>
      <c r="VJW191" s="984"/>
      <c r="VJX191" s="984"/>
      <c r="VJY191" s="984"/>
      <c r="VJZ191" s="984"/>
      <c r="VKA191" s="984"/>
      <c r="VKB191" s="984"/>
      <c r="VKC191" s="984"/>
      <c r="VKD191" s="984"/>
      <c r="VKE191" s="984"/>
      <c r="VKF191" s="984"/>
      <c r="VKG191" s="984"/>
      <c r="VKH191" s="984"/>
      <c r="VKI191" s="984"/>
      <c r="VKJ191" s="984"/>
      <c r="VKK191" s="984"/>
      <c r="VKL191" s="984"/>
      <c r="VKM191" s="984"/>
      <c r="VKN191" s="984"/>
      <c r="VKO191" s="984"/>
      <c r="VKP191" s="984"/>
      <c r="VKQ191" s="984"/>
      <c r="VKR191" s="984"/>
      <c r="VKS191" s="984"/>
      <c r="VKT191" s="984"/>
      <c r="VKU191" s="984"/>
      <c r="VKV191" s="984"/>
      <c r="VKW191" s="984"/>
      <c r="VKX191" s="984"/>
      <c r="VKY191" s="984"/>
      <c r="VKZ191" s="984"/>
      <c r="VLA191" s="984"/>
      <c r="VLB191" s="984"/>
      <c r="VLC191" s="984"/>
      <c r="VLD191" s="984"/>
      <c r="VLE191" s="984"/>
      <c r="VLF191" s="984"/>
      <c r="VLG191" s="984"/>
      <c r="VLH191" s="984"/>
      <c r="VLI191" s="984"/>
      <c r="VLJ191" s="984"/>
      <c r="VLK191" s="984"/>
      <c r="VLL191" s="984"/>
      <c r="VLM191" s="984"/>
      <c r="VLN191" s="984"/>
      <c r="VLO191" s="984"/>
      <c r="VLP191" s="984"/>
      <c r="VLQ191" s="984"/>
      <c r="VLR191" s="984"/>
      <c r="VLS191" s="984"/>
      <c r="VLT191" s="984"/>
      <c r="VLU191" s="984"/>
      <c r="VLV191" s="984"/>
      <c r="VLW191" s="984"/>
      <c r="VLX191" s="984"/>
      <c r="VLY191" s="984"/>
      <c r="VLZ191" s="984"/>
      <c r="VMA191" s="984"/>
      <c r="VMB191" s="984"/>
      <c r="VMC191" s="984"/>
      <c r="VMD191" s="984"/>
      <c r="VME191" s="984"/>
      <c r="VMF191" s="984"/>
      <c r="VMG191" s="984"/>
      <c r="VMH191" s="984"/>
      <c r="VMI191" s="984"/>
      <c r="VMJ191" s="984"/>
      <c r="VMK191" s="984"/>
      <c r="VML191" s="984"/>
      <c r="VMM191" s="984"/>
      <c r="VMN191" s="984"/>
      <c r="VMO191" s="984"/>
      <c r="VMP191" s="984"/>
      <c r="VMQ191" s="984"/>
      <c r="VMR191" s="984"/>
      <c r="VMS191" s="984"/>
      <c r="VMT191" s="984"/>
      <c r="VMU191" s="984"/>
      <c r="VMV191" s="984"/>
      <c r="VMW191" s="984"/>
      <c r="VMX191" s="984"/>
      <c r="VMY191" s="984"/>
      <c r="VMZ191" s="984"/>
      <c r="VNA191" s="984"/>
      <c r="VNB191" s="984"/>
      <c r="VNC191" s="984"/>
      <c r="VND191" s="984"/>
      <c r="VNE191" s="984"/>
      <c r="VNF191" s="984"/>
      <c r="VNG191" s="984"/>
      <c r="VNH191" s="984"/>
      <c r="VNI191" s="984"/>
      <c r="VNJ191" s="984"/>
      <c r="VNK191" s="984"/>
      <c r="VNL191" s="984"/>
      <c r="VNM191" s="984"/>
      <c r="VNN191" s="984"/>
      <c r="VNO191" s="984"/>
      <c r="VNP191" s="984"/>
      <c r="VNQ191" s="984"/>
      <c r="VNR191" s="984"/>
      <c r="VNS191" s="984"/>
      <c r="VNT191" s="984"/>
      <c r="VNU191" s="984"/>
      <c r="VNV191" s="984"/>
      <c r="VNW191" s="984"/>
      <c r="VNX191" s="984"/>
      <c r="VNY191" s="984"/>
      <c r="VNZ191" s="984"/>
      <c r="VOA191" s="984"/>
      <c r="VOB191" s="984"/>
      <c r="VOC191" s="984"/>
      <c r="VOD191" s="984"/>
      <c r="VOE191" s="984"/>
      <c r="VOF191" s="984"/>
      <c r="VOG191" s="984"/>
      <c r="VOH191" s="984"/>
      <c r="VOI191" s="984"/>
      <c r="VOJ191" s="984"/>
      <c r="VOK191" s="984"/>
      <c r="VOL191" s="984"/>
      <c r="VOM191" s="984"/>
      <c r="VON191" s="984"/>
      <c r="VOO191" s="984"/>
      <c r="VOP191" s="984"/>
      <c r="VOQ191" s="984"/>
      <c r="VOR191" s="984"/>
      <c r="VOS191" s="984"/>
      <c r="VOT191" s="984"/>
      <c r="VOU191" s="984"/>
      <c r="VOV191" s="984"/>
      <c r="VOW191" s="984"/>
      <c r="VOX191" s="984"/>
      <c r="VOY191" s="984"/>
      <c r="VOZ191" s="984"/>
      <c r="VPA191" s="984"/>
      <c r="VPB191" s="984"/>
      <c r="VPC191" s="984"/>
      <c r="VPD191" s="984"/>
      <c r="VPE191" s="984"/>
      <c r="VPF191" s="984"/>
      <c r="VPG191" s="984"/>
      <c r="VPH191" s="984"/>
      <c r="VPI191" s="984"/>
      <c r="VPJ191" s="984"/>
      <c r="VPK191" s="984"/>
      <c r="VPL191" s="984"/>
      <c r="VPM191" s="984"/>
      <c r="VPN191" s="984"/>
      <c r="VPO191" s="984"/>
      <c r="VPP191" s="984"/>
      <c r="VPQ191" s="984"/>
      <c r="VPR191" s="984"/>
      <c r="VPS191" s="984"/>
      <c r="VPT191" s="984"/>
      <c r="VPU191" s="984"/>
      <c r="VPV191" s="984"/>
      <c r="VPW191" s="984"/>
      <c r="VPX191" s="984"/>
      <c r="VPY191" s="984"/>
      <c r="VPZ191" s="984"/>
      <c r="VQA191" s="984"/>
      <c r="VQB191" s="984"/>
      <c r="VQC191" s="984"/>
      <c r="VQD191" s="984"/>
      <c r="VQE191" s="984"/>
      <c r="VQF191" s="984"/>
      <c r="VQG191" s="984"/>
      <c r="VQH191" s="984"/>
      <c r="VQI191" s="984"/>
      <c r="VQJ191" s="984"/>
      <c r="VQK191" s="984"/>
      <c r="VQL191" s="984"/>
      <c r="VQM191" s="984"/>
      <c r="VQN191" s="984"/>
      <c r="VQO191" s="984"/>
      <c r="VQP191" s="984"/>
      <c r="VQQ191" s="984"/>
      <c r="VQR191" s="984"/>
      <c r="VQS191" s="984"/>
      <c r="VQT191" s="984"/>
      <c r="VQU191" s="984"/>
      <c r="VQV191" s="984"/>
      <c r="VQW191" s="984"/>
      <c r="VQX191" s="984"/>
      <c r="VQY191" s="984"/>
      <c r="VQZ191" s="984"/>
      <c r="VRA191" s="984"/>
      <c r="VRB191" s="984"/>
      <c r="VRC191" s="984"/>
      <c r="VRD191" s="984"/>
      <c r="VRE191" s="984"/>
      <c r="VRF191" s="984"/>
      <c r="VRG191" s="984"/>
      <c r="VRH191" s="984"/>
      <c r="VRI191" s="984"/>
      <c r="VRJ191" s="984"/>
      <c r="VRK191" s="984"/>
      <c r="VRL191" s="984"/>
      <c r="VRM191" s="984"/>
      <c r="VRN191" s="984"/>
      <c r="VRO191" s="984"/>
      <c r="VRP191" s="984"/>
      <c r="VRQ191" s="984"/>
      <c r="VRR191" s="984"/>
      <c r="VRS191" s="984"/>
      <c r="VRT191" s="984"/>
      <c r="VRU191" s="984"/>
      <c r="VRV191" s="984"/>
      <c r="VRW191" s="984"/>
      <c r="VRX191" s="984"/>
      <c r="VRY191" s="984"/>
      <c r="VRZ191" s="984"/>
      <c r="VSA191" s="984"/>
      <c r="VSB191" s="984"/>
      <c r="VSC191" s="984"/>
      <c r="VSD191" s="984"/>
      <c r="VSE191" s="984"/>
      <c r="VSF191" s="984"/>
      <c r="VSG191" s="984"/>
      <c r="VSH191" s="984"/>
      <c r="VSI191" s="984"/>
      <c r="VSJ191" s="984"/>
      <c r="VSK191" s="984"/>
      <c r="VSL191" s="984"/>
      <c r="VSM191" s="984"/>
      <c r="VSN191" s="984"/>
      <c r="VSO191" s="984"/>
      <c r="VSP191" s="984"/>
      <c r="VSQ191" s="984"/>
      <c r="VSR191" s="984"/>
      <c r="VSS191" s="984"/>
      <c r="VST191" s="984"/>
      <c r="VSU191" s="984"/>
      <c r="VSV191" s="984"/>
      <c r="VSW191" s="984"/>
      <c r="VSX191" s="984"/>
      <c r="VSY191" s="984"/>
      <c r="VSZ191" s="984"/>
      <c r="VTA191" s="984"/>
      <c r="VTB191" s="984"/>
      <c r="VTC191" s="984"/>
      <c r="VTD191" s="984"/>
      <c r="VTE191" s="984"/>
      <c r="VTF191" s="984"/>
      <c r="VTG191" s="984"/>
      <c r="VTH191" s="984"/>
      <c r="VTI191" s="984"/>
      <c r="VTJ191" s="984"/>
      <c r="VTK191" s="984"/>
      <c r="VTL191" s="984"/>
      <c r="VTM191" s="984"/>
      <c r="VTN191" s="984"/>
      <c r="VTO191" s="984"/>
      <c r="VTP191" s="984"/>
      <c r="VTQ191" s="984"/>
      <c r="VTR191" s="984"/>
      <c r="VTS191" s="984"/>
      <c r="VTT191" s="984"/>
      <c r="VTU191" s="984"/>
      <c r="VTV191" s="984"/>
      <c r="VTW191" s="984"/>
      <c r="VTX191" s="984"/>
      <c r="VTY191" s="984"/>
      <c r="VTZ191" s="984"/>
      <c r="VUA191" s="984"/>
      <c r="VUB191" s="984"/>
      <c r="VUC191" s="984"/>
      <c r="VUD191" s="984"/>
      <c r="VUE191" s="984"/>
      <c r="VUF191" s="984"/>
      <c r="VUG191" s="984"/>
      <c r="VUH191" s="984"/>
      <c r="VUI191" s="984"/>
      <c r="VUJ191" s="984"/>
      <c r="VUK191" s="984"/>
      <c r="VUL191" s="984"/>
      <c r="VUM191" s="984"/>
      <c r="VUN191" s="984"/>
      <c r="VUO191" s="984"/>
      <c r="VUP191" s="984"/>
      <c r="VUQ191" s="984"/>
      <c r="VUR191" s="984"/>
      <c r="VUS191" s="984"/>
      <c r="VUT191" s="984"/>
      <c r="VUU191" s="984"/>
      <c r="VUV191" s="984"/>
      <c r="VUW191" s="984"/>
      <c r="VUX191" s="984"/>
      <c r="VUY191" s="984"/>
      <c r="VUZ191" s="984"/>
      <c r="VVA191" s="984"/>
      <c r="VVB191" s="984"/>
      <c r="VVC191" s="984"/>
      <c r="VVD191" s="984"/>
      <c r="VVE191" s="984"/>
      <c r="VVF191" s="984"/>
      <c r="VVG191" s="984"/>
      <c r="VVH191" s="984"/>
      <c r="VVI191" s="984"/>
      <c r="VVJ191" s="984"/>
      <c r="VVK191" s="984"/>
      <c r="VVL191" s="984"/>
      <c r="VVM191" s="984"/>
      <c r="VVN191" s="984"/>
      <c r="VVO191" s="984"/>
      <c r="VVP191" s="984"/>
      <c r="VVQ191" s="984"/>
      <c r="VVR191" s="984"/>
      <c r="VVS191" s="984"/>
      <c r="VVT191" s="984"/>
      <c r="VVU191" s="984"/>
      <c r="VVV191" s="984"/>
      <c r="VVW191" s="984"/>
      <c r="VVX191" s="984"/>
      <c r="VVY191" s="984"/>
      <c r="VVZ191" s="984"/>
      <c r="VWA191" s="984"/>
      <c r="VWB191" s="984"/>
      <c r="VWC191" s="984"/>
      <c r="VWD191" s="984"/>
      <c r="VWE191" s="984"/>
      <c r="VWF191" s="984"/>
      <c r="VWG191" s="984"/>
      <c r="VWH191" s="984"/>
      <c r="VWI191" s="984"/>
      <c r="VWJ191" s="984"/>
      <c r="VWK191" s="984"/>
      <c r="VWL191" s="984"/>
      <c r="VWM191" s="984"/>
      <c r="VWN191" s="984"/>
      <c r="VWO191" s="984"/>
      <c r="VWP191" s="984"/>
      <c r="VWQ191" s="984"/>
      <c r="VWR191" s="984"/>
      <c r="VWS191" s="984"/>
      <c r="VWT191" s="984"/>
      <c r="VWU191" s="984"/>
      <c r="VWV191" s="984"/>
      <c r="VWW191" s="984"/>
      <c r="VWX191" s="984"/>
      <c r="VWY191" s="984"/>
      <c r="VWZ191" s="984"/>
      <c r="VXA191" s="984"/>
      <c r="VXB191" s="984"/>
      <c r="VXC191" s="984"/>
      <c r="VXD191" s="984"/>
      <c r="VXE191" s="984"/>
      <c r="VXF191" s="984"/>
      <c r="VXG191" s="984"/>
      <c r="VXH191" s="984"/>
      <c r="VXI191" s="984"/>
      <c r="VXJ191" s="984"/>
      <c r="VXK191" s="984"/>
      <c r="VXL191" s="984"/>
      <c r="VXM191" s="984"/>
      <c r="VXN191" s="984"/>
      <c r="VXO191" s="984"/>
      <c r="VXP191" s="984"/>
      <c r="VXQ191" s="984"/>
      <c r="VXR191" s="984"/>
      <c r="VXS191" s="984"/>
      <c r="VXT191" s="984"/>
      <c r="VXU191" s="984"/>
      <c r="VXV191" s="984"/>
      <c r="VXW191" s="984"/>
      <c r="VXX191" s="984"/>
      <c r="VXY191" s="984"/>
      <c r="VXZ191" s="984"/>
      <c r="VYA191" s="984"/>
      <c r="VYB191" s="984"/>
      <c r="VYC191" s="984"/>
      <c r="VYD191" s="984"/>
      <c r="VYE191" s="984"/>
      <c r="VYF191" s="984"/>
      <c r="VYG191" s="984"/>
      <c r="VYH191" s="984"/>
      <c r="VYI191" s="984"/>
      <c r="VYJ191" s="984"/>
      <c r="VYK191" s="984"/>
      <c r="VYL191" s="984"/>
      <c r="VYM191" s="984"/>
      <c r="VYN191" s="984"/>
      <c r="VYO191" s="984"/>
      <c r="VYP191" s="984"/>
      <c r="VYQ191" s="984"/>
      <c r="VYR191" s="984"/>
      <c r="VYS191" s="984"/>
      <c r="VYT191" s="984"/>
      <c r="VYU191" s="984"/>
      <c r="VYV191" s="984"/>
      <c r="VYW191" s="984"/>
      <c r="VYX191" s="984"/>
      <c r="VYY191" s="984"/>
      <c r="VYZ191" s="984"/>
      <c r="VZA191" s="984"/>
      <c r="VZB191" s="984"/>
      <c r="VZC191" s="984"/>
      <c r="VZD191" s="984"/>
      <c r="VZE191" s="984"/>
      <c r="VZF191" s="984"/>
      <c r="VZG191" s="984"/>
      <c r="VZH191" s="984"/>
      <c r="VZI191" s="984"/>
      <c r="VZJ191" s="984"/>
      <c r="VZK191" s="984"/>
      <c r="VZL191" s="984"/>
      <c r="VZM191" s="984"/>
      <c r="VZN191" s="984"/>
      <c r="VZO191" s="984"/>
      <c r="VZP191" s="984"/>
      <c r="VZQ191" s="984"/>
      <c r="VZR191" s="984"/>
      <c r="VZS191" s="984"/>
      <c r="VZT191" s="984"/>
      <c r="VZU191" s="984"/>
      <c r="VZV191" s="984"/>
      <c r="VZW191" s="984"/>
      <c r="VZX191" s="984"/>
      <c r="VZY191" s="984"/>
      <c r="VZZ191" s="984"/>
      <c r="WAA191" s="984"/>
      <c r="WAB191" s="984"/>
      <c r="WAC191" s="984"/>
      <c r="WAD191" s="984"/>
      <c r="WAE191" s="984"/>
      <c r="WAF191" s="984"/>
      <c r="WAG191" s="984"/>
      <c r="WAH191" s="984"/>
      <c r="WAI191" s="984"/>
      <c r="WAJ191" s="984"/>
      <c r="WAK191" s="984"/>
      <c r="WAL191" s="984"/>
      <c r="WAM191" s="984"/>
      <c r="WAN191" s="984"/>
      <c r="WAO191" s="984"/>
      <c r="WAP191" s="984"/>
      <c r="WAQ191" s="984"/>
      <c r="WAR191" s="984"/>
      <c r="WAS191" s="984"/>
      <c r="WAT191" s="984"/>
      <c r="WAU191" s="984"/>
      <c r="WAV191" s="984"/>
      <c r="WAW191" s="984"/>
      <c r="WAX191" s="984"/>
      <c r="WAY191" s="984"/>
      <c r="WAZ191" s="984"/>
      <c r="WBA191" s="984"/>
      <c r="WBB191" s="984"/>
      <c r="WBC191" s="984"/>
      <c r="WBD191" s="984"/>
      <c r="WBE191" s="984"/>
      <c r="WBF191" s="984"/>
      <c r="WBG191" s="984"/>
      <c r="WBH191" s="984"/>
      <c r="WBI191" s="984"/>
      <c r="WBJ191" s="984"/>
      <c r="WBK191" s="984"/>
      <c r="WBL191" s="984"/>
      <c r="WBM191" s="984"/>
      <c r="WBN191" s="984"/>
      <c r="WBO191" s="984"/>
      <c r="WBP191" s="984"/>
      <c r="WBQ191" s="984"/>
      <c r="WBR191" s="984"/>
      <c r="WBS191" s="984"/>
      <c r="WBT191" s="984"/>
      <c r="WBU191" s="984"/>
      <c r="WBV191" s="984"/>
      <c r="WBW191" s="984"/>
      <c r="WBX191" s="984"/>
      <c r="WBY191" s="984"/>
      <c r="WBZ191" s="984"/>
      <c r="WCA191" s="984"/>
      <c r="WCB191" s="984"/>
      <c r="WCC191" s="984"/>
      <c r="WCD191" s="984"/>
      <c r="WCE191" s="984"/>
      <c r="WCF191" s="984"/>
      <c r="WCG191" s="984"/>
      <c r="WCH191" s="984"/>
      <c r="WCI191" s="984"/>
      <c r="WCJ191" s="984"/>
      <c r="WCK191" s="984"/>
      <c r="WCL191" s="984"/>
      <c r="WCM191" s="984"/>
      <c r="WCN191" s="984"/>
      <c r="WCO191" s="984"/>
      <c r="WCP191" s="984"/>
      <c r="WCQ191" s="984"/>
      <c r="WCR191" s="984"/>
      <c r="WCS191" s="984"/>
      <c r="WCT191" s="984"/>
      <c r="WCU191" s="984"/>
      <c r="WCV191" s="984"/>
      <c r="WCW191" s="984"/>
      <c r="WCX191" s="984"/>
      <c r="WCY191" s="984"/>
      <c r="WCZ191" s="984"/>
      <c r="WDA191" s="984"/>
      <c r="WDB191" s="984"/>
      <c r="WDC191" s="984"/>
      <c r="WDD191" s="984"/>
      <c r="WDE191" s="984"/>
      <c r="WDF191" s="984"/>
      <c r="WDG191" s="984"/>
      <c r="WDH191" s="984"/>
      <c r="WDI191" s="984"/>
      <c r="WDJ191" s="984"/>
      <c r="WDK191" s="984"/>
      <c r="WDL191" s="984"/>
      <c r="WDM191" s="984"/>
      <c r="WDN191" s="984"/>
      <c r="WDO191" s="984"/>
      <c r="WDP191" s="984"/>
      <c r="WDQ191" s="984"/>
      <c r="WDR191" s="984"/>
      <c r="WDS191" s="984"/>
      <c r="WDT191" s="984"/>
      <c r="WDU191" s="984"/>
      <c r="WDV191" s="984"/>
      <c r="WDW191" s="984"/>
      <c r="WDX191" s="984"/>
      <c r="WDY191" s="984"/>
      <c r="WDZ191" s="984"/>
      <c r="WEA191" s="984"/>
      <c r="WEB191" s="984"/>
      <c r="WEC191" s="984"/>
      <c r="WED191" s="984"/>
      <c r="WEE191" s="984"/>
      <c r="WEF191" s="984"/>
      <c r="WEG191" s="984"/>
      <c r="WEH191" s="984"/>
      <c r="WEI191" s="984"/>
      <c r="WEJ191" s="984"/>
      <c r="WEK191" s="984"/>
      <c r="WEL191" s="984"/>
      <c r="WEM191" s="984"/>
      <c r="WEN191" s="984"/>
      <c r="WEO191" s="984"/>
      <c r="WEP191" s="984"/>
      <c r="WEQ191" s="984"/>
      <c r="WER191" s="984"/>
      <c r="WES191" s="984"/>
      <c r="WET191" s="984"/>
      <c r="WEU191" s="984"/>
      <c r="WEV191" s="984"/>
      <c r="WEW191" s="984"/>
      <c r="WEX191" s="984"/>
      <c r="WEY191" s="984"/>
      <c r="WEZ191" s="984"/>
      <c r="WFA191" s="984"/>
      <c r="WFB191" s="984"/>
      <c r="WFC191" s="984"/>
      <c r="WFD191" s="984"/>
      <c r="WFE191" s="984"/>
      <c r="WFF191" s="984"/>
      <c r="WFG191" s="984"/>
      <c r="WFH191" s="984"/>
      <c r="WFI191" s="984"/>
      <c r="WFJ191" s="984"/>
      <c r="WFK191" s="984"/>
      <c r="WFL191" s="984"/>
      <c r="WFM191" s="984"/>
      <c r="WFN191" s="984"/>
      <c r="WFO191" s="984"/>
      <c r="WFP191" s="984"/>
      <c r="WFQ191" s="984"/>
      <c r="WFR191" s="984"/>
      <c r="WFS191" s="984"/>
      <c r="WFT191" s="984"/>
      <c r="WFU191" s="984"/>
      <c r="WFV191" s="984"/>
      <c r="WFW191" s="984"/>
      <c r="WFX191" s="984"/>
      <c r="WFY191" s="984"/>
      <c r="WFZ191" s="984"/>
      <c r="WGA191" s="984"/>
      <c r="WGB191" s="984"/>
      <c r="WGC191" s="984"/>
      <c r="WGD191" s="984"/>
      <c r="WGE191" s="984"/>
      <c r="WGF191" s="984"/>
      <c r="WGG191" s="984"/>
      <c r="WGH191" s="984"/>
      <c r="WGI191" s="984"/>
      <c r="WGJ191" s="984"/>
      <c r="WGK191" s="984"/>
      <c r="WGL191" s="984"/>
      <c r="WGM191" s="984"/>
      <c r="WGN191" s="984"/>
      <c r="WGO191" s="984"/>
      <c r="WGP191" s="984"/>
      <c r="WGQ191" s="984"/>
      <c r="WGR191" s="984"/>
      <c r="WGS191" s="984"/>
      <c r="WGT191" s="984"/>
      <c r="WGU191" s="984"/>
      <c r="WGV191" s="984"/>
      <c r="WGW191" s="984"/>
      <c r="WGX191" s="984"/>
      <c r="WGY191" s="984"/>
      <c r="WGZ191" s="984"/>
      <c r="WHA191" s="984"/>
      <c r="WHB191" s="984"/>
      <c r="WHC191" s="984"/>
      <c r="WHD191" s="984"/>
      <c r="WHE191" s="984"/>
      <c r="WHF191" s="984"/>
      <c r="WHG191" s="984"/>
      <c r="WHH191" s="984"/>
      <c r="WHI191" s="984"/>
      <c r="WHJ191" s="984"/>
      <c r="WHK191" s="984"/>
      <c r="WHL191" s="984"/>
      <c r="WHM191" s="984"/>
      <c r="WHN191" s="984"/>
      <c r="WHO191" s="984"/>
      <c r="WHP191" s="984"/>
      <c r="WHQ191" s="984"/>
      <c r="WHR191" s="984"/>
      <c r="WHS191" s="984"/>
      <c r="WHT191" s="984"/>
      <c r="WHU191" s="984"/>
      <c r="WHV191" s="984"/>
      <c r="WHW191" s="984"/>
      <c r="WHX191" s="984"/>
      <c r="WHY191" s="984"/>
      <c r="WHZ191" s="984"/>
      <c r="WIA191" s="984"/>
      <c r="WIB191" s="984"/>
      <c r="WIC191" s="984"/>
      <c r="WID191" s="984"/>
      <c r="WIE191" s="984"/>
      <c r="WIF191" s="984"/>
      <c r="WIG191" s="984"/>
      <c r="WIH191" s="984"/>
      <c r="WII191" s="984"/>
      <c r="WIJ191" s="984"/>
      <c r="WIK191" s="984"/>
      <c r="WIL191" s="984"/>
      <c r="WIM191" s="984"/>
      <c r="WIN191" s="984"/>
      <c r="WIO191" s="984"/>
      <c r="WIP191" s="984"/>
      <c r="WIQ191" s="984"/>
      <c r="WIR191" s="984"/>
      <c r="WIS191" s="984"/>
      <c r="WIT191" s="984"/>
      <c r="WIU191" s="984"/>
      <c r="WIV191" s="984"/>
      <c r="WIW191" s="984"/>
      <c r="WIX191" s="984"/>
      <c r="WIY191" s="984"/>
      <c r="WIZ191" s="984"/>
      <c r="WJA191" s="984"/>
      <c r="WJB191" s="984"/>
      <c r="WJC191" s="984"/>
      <c r="WJD191" s="984"/>
      <c r="WJE191" s="984"/>
      <c r="WJF191" s="984"/>
      <c r="WJG191" s="984"/>
      <c r="WJH191" s="984"/>
      <c r="WJI191" s="984"/>
      <c r="WJJ191" s="984"/>
      <c r="WJK191" s="984"/>
      <c r="WJL191" s="984"/>
      <c r="WJM191" s="984"/>
      <c r="WJN191" s="984"/>
      <c r="WJO191" s="984"/>
      <c r="WJP191" s="984"/>
      <c r="WJQ191" s="984"/>
      <c r="WJR191" s="984"/>
      <c r="WJS191" s="984"/>
      <c r="WJT191" s="984"/>
      <c r="WJU191" s="984"/>
      <c r="WJV191" s="984"/>
      <c r="WJW191" s="984"/>
      <c r="WJX191" s="984"/>
      <c r="WJY191" s="984"/>
      <c r="WJZ191" s="984"/>
      <c r="WKA191" s="984"/>
      <c r="WKB191" s="984"/>
      <c r="WKC191" s="984"/>
      <c r="WKD191" s="984"/>
      <c r="WKE191" s="984"/>
      <c r="WKF191" s="984"/>
      <c r="WKG191" s="984"/>
      <c r="WKH191" s="984"/>
      <c r="WKI191" s="984"/>
      <c r="WKJ191" s="984"/>
      <c r="WKK191" s="984"/>
      <c r="WKL191" s="984"/>
      <c r="WKM191" s="984"/>
      <c r="WKN191" s="984"/>
      <c r="WKO191" s="984"/>
      <c r="WKP191" s="984"/>
      <c r="WKQ191" s="984"/>
      <c r="WKR191" s="984"/>
      <c r="WKS191" s="984"/>
      <c r="WKT191" s="984"/>
      <c r="WKU191" s="984"/>
      <c r="WKV191" s="984"/>
      <c r="WKW191" s="984"/>
      <c r="WKX191" s="984"/>
      <c r="WKY191" s="984"/>
      <c r="WKZ191" s="984"/>
      <c r="WLA191" s="984"/>
      <c r="WLB191" s="984"/>
      <c r="WLC191" s="984"/>
      <c r="WLD191" s="984"/>
      <c r="WLE191" s="984"/>
      <c r="WLF191" s="984"/>
      <c r="WLG191" s="984"/>
      <c r="WLH191" s="984"/>
      <c r="WLI191" s="984"/>
      <c r="WLJ191" s="984"/>
      <c r="WLK191" s="984"/>
      <c r="WLL191" s="984"/>
      <c r="WLM191" s="984"/>
      <c r="WLN191" s="984"/>
      <c r="WLO191" s="984"/>
      <c r="WLP191" s="984"/>
      <c r="WLQ191" s="984"/>
      <c r="WLR191" s="984"/>
      <c r="WLS191" s="984"/>
      <c r="WLT191" s="984"/>
      <c r="WLU191" s="984"/>
      <c r="WLV191" s="984"/>
      <c r="WLW191" s="984"/>
      <c r="WLX191" s="984"/>
      <c r="WLY191" s="984"/>
      <c r="WLZ191" s="984"/>
      <c r="WMA191" s="984"/>
      <c r="WMB191" s="984"/>
      <c r="WMC191" s="984"/>
      <c r="WMD191" s="984"/>
      <c r="WME191" s="984"/>
      <c r="WMF191" s="984"/>
      <c r="WMG191" s="984"/>
      <c r="WMH191" s="984"/>
      <c r="WMI191" s="984"/>
      <c r="WMJ191" s="984"/>
      <c r="WMK191" s="984"/>
      <c r="WML191" s="984"/>
      <c r="WMM191" s="984"/>
      <c r="WMN191" s="984"/>
      <c r="WMO191" s="984"/>
      <c r="WMP191" s="984"/>
      <c r="WMQ191" s="984"/>
      <c r="WMR191" s="984"/>
      <c r="WMS191" s="984"/>
      <c r="WMT191" s="984"/>
      <c r="WMU191" s="984"/>
      <c r="WMV191" s="984"/>
      <c r="WMW191" s="984"/>
      <c r="WMX191" s="984"/>
      <c r="WMY191" s="984"/>
      <c r="WMZ191" s="984"/>
      <c r="WNA191" s="984"/>
      <c r="WNB191" s="984"/>
      <c r="WNC191" s="984"/>
      <c r="WND191" s="984"/>
      <c r="WNE191" s="984"/>
      <c r="WNF191" s="984"/>
      <c r="WNG191" s="984"/>
      <c r="WNH191" s="984"/>
      <c r="WNI191" s="984"/>
      <c r="WNJ191" s="984"/>
      <c r="WNK191" s="984"/>
      <c r="WNL191" s="984"/>
      <c r="WNM191" s="984"/>
      <c r="WNN191" s="984"/>
      <c r="WNO191" s="984"/>
      <c r="WNP191" s="984"/>
      <c r="WNQ191" s="984"/>
      <c r="WNR191" s="984"/>
      <c r="WNS191" s="984"/>
      <c r="WNT191" s="984"/>
      <c r="WNU191" s="984"/>
      <c r="WNV191" s="984"/>
      <c r="WNW191" s="984"/>
      <c r="WNX191" s="984"/>
      <c r="WNY191" s="984"/>
      <c r="WNZ191" s="984"/>
      <c r="WOA191" s="984"/>
      <c r="WOB191" s="984"/>
      <c r="WOC191" s="984"/>
      <c r="WOD191" s="984"/>
      <c r="WOE191" s="984"/>
      <c r="WOF191" s="984"/>
      <c r="WOG191" s="984"/>
      <c r="WOH191" s="984"/>
      <c r="WOI191" s="984"/>
      <c r="WOJ191" s="984"/>
      <c r="WOK191" s="984"/>
      <c r="WOL191" s="984"/>
      <c r="WOM191" s="984"/>
      <c r="WON191" s="984"/>
      <c r="WOO191" s="984"/>
      <c r="WOP191" s="984"/>
      <c r="WOQ191" s="984"/>
      <c r="WOR191" s="984"/>
      <c r="WOS191" s="984"/>
      <c r="WOT191" s="984"/>
      <c r="WOU191" s="984"/>
      <c r="WOV191" s="984"/>
      <c r="WOW191" s="984"/>
      <c r="WOX191" s="984"/>
      <c r="WOY191" s="984"/>
      <c r="WOZ191" s="984"/>
      <c r="WPA191" s="984"/>
      <c r="WPB191" s="984"/>
      <c r="WPC191" s="984"/>
      <c r="WPD191" s="984"/>
      <c r="WPE191" s="984"/>
      <c r="WPF191" s="984"/>
      <c r="WPG191" s="984"/>
      <c r="WPH191" s="984"/>
      <c r="WPI191" s="984"/>
      <c r="WPJ191" s="984"/>
      <c r="WPK191" s="984"/>
      <c r="WPL191" s="984"/>
      <c r="WPM191" s="984"/>
      <c r="WPN191" s="984"/>
      <c r="WPO191" s="984"/>
      <c r="WPP191" s="984"/>
      <c r="WPQ191" s="984"/>
      <c r="WPR191" s="984"/>
      <c r="WPS191" s="984"/>
      <c r="WPT191" s="984"/>
      <c r="WPU191" s="984"/>
      <c r="WPV191" s="984"/>
      <c r="WPW191" s="984"/>
      <c r="WPX191" s="984"/>
      <c r="WPY191" s="984"/>
      <c r="WPZ191" s="984"/>
      <c r="WQA191" s="984"/>
      <c r="WQB191" s="984"/>
      <c r="WQC191" s="984"/>
      <c r="WQD191" s="984"/>
      <c r="WQE191" s="984"/>
      <c r="WQF191" s="984"/>
      <c r="WQG191" s="984"/>
      <c r="WQH191" s="984"/>
      <c r="WQI191" s="984"/>
      <c r="WQJ191" s="984"/>
      <c r="WQK191" s="984"/>
      <c r="WQL191" s="984"/>
      <c r="WQM191" s="984"/>
      <c r="WQN191" s="984"/>
      <c r="WQO191" s="984"/>
      <c r="WQP191" s="984"/>
      <c r="WQQ191" s="984"/>
      <c r="WQR191" s="984"/>
      <c r="WQS191" s="984"/>
      <c r="WQT191" s="984"/>
      <c r="WQU191" s="984"/>
      <c r="WQV191" s="984"/>
      <c r="WQW191" s="984"/>
      <c r="WQX191" s="984"/>
      <c r="WQY191" s="984"/>
      <c r="WQZ191" s="984"/>
      <c r="WRA191" s="984"/>
      <c r="WRB191" s="984"/>
      <c r="WRC191" s="984"/>
      <c r="WRD191" s="984"/>
      <c r="WRE191" s="984"/>
      <c r="WRF191" s="984"/>
      <c r="WRG191" s="984"/>
      <c r="WRH191" s="984"/>
      <c r="WRI191" s="984"/>
      <c r="WRJ191" s="984"/>
      <c r="WRK191" s="984"/>
      <c r="WRL191" s="984"/>
      <c r="WRM191" s="984"/>
      <c r="WRN191" s="984"/>
      <c r="WRO191" s="984"/>
      <c r="WRP191" s="984"/>
      <c r="WRQ191" s="984"/>
      <c r="WRR191" s="984"/>
      <c r="WRS191" s="984"/>
      <c r="WRT191" s="984"/>
      <c r="WRU191" s="984"/>
      <c r="WRV191" s="984"/>
      <c r="WRW191" s="984"/>
      <c r="WRX191" s="984"/>
      <c r="WRY191" s="984"/>
      <c r="WRZ191" s="984"/>
      <c r="WSA191" s="984"/>
      <c r="WSB191" s="984"/>
      <c r="WSC191" s="984"/>
      <c r="WSD191" s="984"/>
      <c r="WSE191" s="984"/>
      <c r="WSF191" s="984"/>
      <c r="WSG191" s="984"/>
      <c r="WSH191" s="984"/>
      <c r="WSI191" s="984"/>
      <c r="WSJ191" s="984"/>
      <c r="WSK191" s="984"/>
      <c r="WSL191" s="984"/>
      <c r="WSM191" s="984"/>
      <c r="WSN191" s="984"/>
      <c r="WSO191" s="984"/>
      <c r="WSP191" s="984"/>
      <c r="WSQ191" s="984"/>
      <c r="WSR191" s="984"/>
      <c r="WSS191" s="984"/>
      <c r="WST191" s="984"/>
      <c r="WSU191" s="984"/>
      <c r="WSV191" s="984"/>
      <c r="WSW191" s="984"/>
      <c r="WSX191" s="984"/>
      <c r="WSY191" s="984"/>
      <c r="WSZ191" s="984"/>
      <c r="WTA191" s="984"/>
      <c r="WTB191" s="984"/>
      <c r="WTC191" s="984"/>
      <c r="WTD191" s="984"/>
      <c r="WTE191" s="984"/>
      <c r="WTF191" s="984"/>
      <c r="WTG191" s="984"/>
      <c r="WTH191" s="984"/>
      <c r="WTI191" s="984"/>
      <c r="WTJ191" s="984"/>
      <c r="WTK191" s="984"/>
      <c r="WTL191" s="984"/>
      <c r="WTM191" s="984"/>
      <c r="WTN191" s="984"/>
      <c r="WTO191" s="984"/>
      <c r="WTP191" s="984"/>
      <c r="WTQ191" s="984"/>
      <c r="WTR191" s="984"/>
      <c r="WTS191" s="984"/>
      <c r="WTT191" s="984"/>
      <c r="WTU191" s="984"/>
      <c r="WTV191" s="984"/>
      <c r="WTW191" s="984"/>
      <c r="WTX191" s="984"/>
      <c r="WTY191" s="984"/>
      <c r="WTZ191" s="984"/>
      <c r="WUA191" s="984"/>
      <c r="WUB191" s="984"/>
      <c r="WUC191" s="984"/>
      <c r="WUD191" s="984"/>
      <c r="WUE191" s="984"/>
      <c r="WUF191" s="984"/>
      <c r="WUG191" s="984"/>
      <c r="WUH191" s="984"/>
      <c r="WUI191" s="984"/>
      <c r="WUJ191" s="984"/>
      <c r="WUK191" s="984"/>
      <c r="WUL191" s="984"/>
      <c r="WUM191" s="984"/>
      <c r="WUN191" s="984"/>
      <c r="WUO191" s="984"/>
      <c r="WUP191" s="984"/>
      <c r="WUQ191" s="984"/>
      <c r="WUR191" s="984"/>
      <c r="WUS191" s="984"/>
      <c r="WUT191" s="984"/>
      <c r="WUU191" s="984"/>
      <c r="WUV191" s="984"/>
      <c r="WUW191" s="984"/>
      <c r="WUX191" s="984"/>
      <c r="WUY191" s="984"/>
      <c r="WUZ191" s="984"/>
      <c r="WVA191" s="984"/>
      <c r="WVB191" s="984"/>
      <c r="WVC191" s="984"/>
      <c r="WVD191" s="984"/>
      <c r="WVE191" s="984"/>
      <c r="WVF191" s="984"/>
      <c r="WVG191" s="984"/>
      <c r="WVH191" s="984"/>
      <c r="WVI191" s="984"/>
      <c r="WVJ191" s="984"/>
      <c r="WVK191" s="984"/>
      <c r="WVL191" s="984"/>
      <c r="WVM191" s="984"/>
      <c r="WVN191" s="984"/>
      <c r="WVO191" s="984"/>
      <c r="WVP191" s="984"/>
      <c r="WVQ191" s="984"/>
      <c r="WVR191" s="984"/>
      <c r="WVS191" s="984"/>
      <c r="WVT191" s="984"/>
      <c r="WVU191" s="984"/>
      <c r="WVV191" s="984"/>
      <c r="WVW191" s="984"/>
      <c r="WVX191" s="984"/>
      <c r="WVY191" s="984"/>
      <c r="WVZ191" s="984"/>
      <c r="WWA191" s="984"/>
      <c r="WWB191" s="984"/>
      <c r="WWC191" s="984"/>
      <c r="WWD191" s="984"/>
      <c r="WWE191" s="984"/>
      <c r="WWF191" s="984"/>
      <c r="WWG191" s="984"/>
      <c r="WWH191" s="984"/>
      <c r="WWI191" s="984"/>
      <c r="WWJ191" s="984"/>
      <c r="WWK191" s="984"/>
      <c r="WWL191" s="984"/>
      <c r="WWM191" s="984"/>
      <c r="WWN191" s="984"/>
      <c r="WWO191" s="984"/>
      <c r="WWP191" s="984"/>
      <c r="WWQ191" s="984"/>
      <c r="WWR191" s="984"/>
      <c r="WWS191" s="984"/>
      <c r="WWT191" s="984"/>
      <c r="WWU191" s="984"/>
      <c r="WWV191" s="984"/>
      <c r="WWW191" s="984"/>
      <c r="WWX191" s="984"/>
      <c r="WWY191" s="984"/>
      <c r="WWZ191" s="984"/>
      <c r="WXA191" s="984"/>
      <c r="WXB191" s="984"/>
      <c r="WXC191" s="984"/>
      <c r="WXD191" s="984"/>
      <c r="WXE191" s="984"/>
      <c r="WXF191" s="984"/>
      <c r="WXG191" s="984"/>
      <c r="WXH191" s="984"/>
      <c r="WXI191" s="984"/>
      <c r="WXJ191" s="984"/>
      <c r="WXK191" s="984"/>
      <c r="WXL191" s="984"/>
      <c r="WXM191" s="984"/>
      <c r="WXN191" s="984"/>
      <c r="WXO191" s="984"/>
      <c r="WXP191" s="984"/>
      <c r="WXQ191" s="984"/>
      <c r="WXR191" s="984"/>
      <c r="WXS191" s="984"/>
      <c r="WXT191" s="984"/>
      <c r="WXU191" s="984"/>
      <c r="WXV191" s="984"/>
      <c r="WXW191" s="984"/>
      <c r="WXX191" s="984"/>
      <c r="WXY191" s="984"/>
      <c r="WXZ191" s="984"/>
      <c r="WYA191" s="984"/>
      <c r="WYB191" s="984"/>
      <c r="WYC191" s="984"/>
      <c r="WYD191" s="984"/>
      <c r="WYE191" s="984"/>
      <c r="WYF191" s="984"/>
      <c r="WYG191" s="984"/>
      <c r="WYH191" s="984"/>
      <c r="WYI191" s="984"/>
      <c r="WYJ191" s="984"/>
      <c r="WYK191" s="984"/>
      <c r="WYL191" s="984"/>
      <c r="WYM191" s="984"/>
      <c r="WYN191" s="984"/>
      <c r="WYO191" s="984"/>
      <c r="WYP191" s="984"/>
      <c r="WYQ191" s="984"/>
      <c r="WYR191" s="984"/>
      <c r="WYS191" s="984"/>
      <c r="WYT191" s="984"/>
      <c r="WYU191" s="984"/>
      <c r="WYV191" s="984"/>
      <c r="WYW191" s="984"/>
      <c r="WYX191" s="984"/>
      <c r="WYY191" s="984"/>
      <c r="WYZ191" s="984"/>
      <c r="WZA191" s="984"/>
      <c r="WZB191" s="984"/>
      <c r="WZC191" s="984"/>
      <c r="WZD191" s="984"/>
      <c r="WZE191" s="984"/>
      <c r="WZF191" s="984"/>
      <c r="WZG191" s="984"/>
      <c r="WZH191" s="984"/>
      <c r="WZI191" s="984"/>
      <c r="WZJ191" s="984"/>
      <c r="WZK191" s="984"/>
      <c r="WZL191" s="984"/>
      <c r="WZM191" s="984"/>
      <c r="WZN191" s="984"/>
      <c r="WZO191" s="984"/>
      <c r="WZP191" s="984"/>
      <c r="WZQ191" s="984"/>
      <c r="WZR191" s="984"/>
      <c r="WZS191" s="984"/>
      <c r="WZT191" s="984"/>
      <c r="WZU191" s="984"/>
      <c r="WZV191" s="984"/>
      <c r="WZW191" s="984"/>
      <c r="WZX191" s="984"/>
      <c r="WZY191" s="984"/>
      <c r="WZZ191" s="984"/>
      <c r="XAA191" s="984"/>
      <c r="XAB191" s="984"/>
      <c r="XAC191" s="984"/>
      <c r="XAD191" s="984"/>
      <c r="XAE191" s="984"/>
      <c r="XAF191" s="984"/>
      <c r="XAG191" s="984"/>
      <c r="XAH191" s="984"/>
      <c r="XAI191" s="984"/>
      <c r="XAJ191" s="984"/>
      <c r="XAK191" s="984"/>
      <c r="XAL191" s="984"/>
      <c r="XAM191" s="984"/>
      <c r="XAN191" s="984"/>
      <c r="XAO191" s="984"/>
      <c r="XAP191" s="984"/>
      <c r="XAQ191" s="984"/>
      <c r="XAR191" s="984"/>
      <c r="XAS191" s="984"/>
      <c r="XAT191" s="984"/>
      <c r="XAU191" s="984"/>
      <c r="XAV191" s="984"/>
      <c r="XAW191" s="984"/>
      <c r="XAX191" s="984"/>
      <c r="XAY191" s="984"/>
      <c r="XAZ191" s="984"/>
      <c r="XBA191" s="984"/>
      <c r="XBB191" s="984"/>
      <c r="XBC191" s="984"/>
      <c r="XBD191" s="984"/>
      <c r="XBE191" s="984"/>
      <c r="XBF191" s="984"/>
      <c r="XBG191" s="984"/>
      <c r="XBH191" s="984"/>
      <c r="XBI191" s="984"/>
      <c r="XBJ191" s="984"/>
      <c r="XBK191" s="984"/>
      <c r="XBL191" s="984"/>
      <c r="XBM191" s="984"/>
      <c r="XBN191" s="984"/>
      <c r="XBO191" s="984"/>
      <c r="XBP191" s="984"/>
      <c r="XBQ191" s="984"/>
      <c r="XBR191" s="984"/>
      <c r="XBS191" s="984"/>
      <c r="XBT191" s="984"/>
      <c r="XBU191" s="984"/>
      <c r="XBV191" s="984"/>
      <c r="XBW191" s="984"/>
      <c r="XBX191" s="984"/>
      <c r="XBY191" s="984"/>
      <c r="XBZ191" s="984"/>
      <c r="XCA191" s="984"/>
      <c r="XCB191" s="984"/>
      <c r="XCC191" s="984"/>
      <c r="XCD191" s="984"/>
      <c r="XCE191" s="984"/>
      <c r="XCF191" s="984"/>
      <c r="XCG191" s="984"/>
      <c r="XCH191" s="984"/>
      <c r="XCI191" s="984"/>
      <c r="XCJ191" s="984"/>
      <c r="XCK191" s="984"/>
      <c r="XCL191" s="984"/>
      <c r="XCM191" s="984"/>
      <c r="XCN191" s="984"/>
      <c r="XCO191" s="984"/>
      <c r="XCP191" s="984"/>
      <c r="XCQ191" s="984"/>
      <c r="XCR191" s="984"/>
      <c r="XCS191" s="984"/>
      <c r="XCT191" s="984"/>
      <c r="XCU191" s="984"/>
      <c r="XCV191" s="984"/>
      <c r="XCW191" s="984"/>
      <c r="XCX191" s="984"/>
      <c r="XCY191" s="984"/>
      <c r="XCZ191" s="984"/>
      <c r="XDA191" s="984"/>
      <c r="XDB191" s="984"/>
      <c r="XDC191" s="984"/>
      <c r="XDD191" s="984"/>
      <c r="XDE191" s="984"/>
      <c r="XDF191" s="984"/>
      <c r="XDG191" s="984"/>
      <c r="XDH191" s="984"/>
      <c r="XDI191" s="984"/>
      <c r="XDJ191" s="984"/>
      <c r="XDK191" s="984"/>
      <c r="XDL191" s="984"/>
      <c r="XDM191" s="984"/>
      <c r="XDN191" s="984"/>
      <c r="XDO191" s="984"/>
      <c r="XDP191" s="984"/>
      <c r="XDQ191" s="984"/>
      <c r="XDR191" s="984"/>
      <c r="XDS191" s="984"/>
      <c r="XDT191" s="984"/>
      <c r="XDU191" s="984"/>
      <c r="XDV191" s="984"/>
      <c r="XDW191" s="984"/>
      <c r="XDX191" s="984"/>
      <c r="XDY191" s="984"/>
      <c r="XDZ191" s="984"/>
      <c r="XEA191" s="984"/>
      <c r="XEB191" s="984"/>
    </row>
  </sheetData>
  <mergeCells count="81">
    <mergeCell ref="I4:I7"/>
    <mergeCell ref="J4:J7"/>
    <mergeCell ref="K4:K7"/>
    <mergeCell ref="L4:L7"/>
    <mergeCell ref="A2:A7"/>
    <mergeCell ref="B2:B7"/>
    <mergeCell ref="C2:F2"/>
    <mergeCell ref="G2:G7"/>
    <mergeCell ref="A85:F85"/>
    <mergeCell ref="A86:F86"/>
    <mergeCell ref="A87:P87"/>
    <mergeCell ref="A92:F92"/>
    <mergeCell ref="C3:C7"/>
    <mergeCell ref="D3:D7"/>
    <mergeCell ref="E3:F3"/>
    <mergeCell ref="H2:M2"/>
    <mergeCell ref="A9:P9"/>
    <mergeCell ref="A10:P10"/>
    <mergeCell ref="H3:H7"/>
    <mergeCell ref="I3:L3"/>
    <mergeCell ref="M3:M7"/>
    <mergeCell ref="E4:E7"/>
    <mergeCell ref="F4:F7"/>
    <mergeCell ref="A41:F41"/>
    <mergeCell ref="A42:F42"/>
    <mergeCell ref="A43:F43"/>
    <mergeCell ref="A44:P44"/>
    <mergeCell ref="A84:F84"/>
    <mergeCell ref="A107:A109"/>
    <mergeCell ref="A110:A112"/>
    <mergeCell ref="A113:A115"/>
    <mergeCell ref="A116:A118"/>
    <mergeCell ref="A93:F93"/>
    <mergeCell ref="A94:F94"/>
    <mergeCell ref="A100:F100"/>
    <mergeCell ref="A101:F101"/>
    <mergeCell ref="A102:P102"/>
    <mergeCell ref="A103:P103"/>
    <mergeCell ref="A104:A106"/>
    <mergeCell ref="A95:P95"/>
    <mergeCell ref="A147:F147"/>
    <mergeCell ref="A120:F120"/>
    <mergeCell ref="A121:F121"/>
    <mergeCell ref="A122:P122"/>
    <mergeCell ref="A123:A125"/>
    <mergeCell ref="A126:A128"/>
    <mergeCell ref="A129:A131"/>
    <mergeCell ref="A132:A134"/>
    <mergeCell ref="A135:A137"/>
    <mergeCell ref="A138:A140"/>
    <mergeCell ref="A141:A143"/>
    <mergeCell ref="A144:A146"/>
    <mergeCell ref="A119:F119"/>
    <mergeCell ref="A98:F98"/>
    <mergeCell ref="A99:F99"/>
    <mergeCell ref="A156:M156"/>
    <mergeCell ref="A157:M157"/>
    <mergeCell ref="A158:M158"/>
    <mergeCell ref="A159:M159"/>
    <mergeCell ref="A148:F148"/>
    <mergeCell ref="A149:F149"/>
    <mergeCell ref="A150:F150"/>
    <mergeCell ref="A151:F151"/>
    <mergeCell ref="A152:F152"/>
    <mergeCell ref="A153:F153"/>
    <mergeCell ref="C173:K173"/>
    <mergeCell ref="N2:N7"/>
    <mergeCell ref="O2:O7"/>
    <mergeCell ref="B1:M1"/>
    <mergeCell ref="D168:G168"/>
    <mergeCell ref="I168:K168"/>
    <mergeCell ref="D170:G170"/>
    <mergeCell ref="I170:K170"/>
    <mergeCell ref="D172:G172"/>
    <mergeCell ref="I172:K172"/>
    <mergeCell ref="A160:M160"/>
    <mergeCell ref="N160:P160"/>
    <mergeCell ref="N161:P161"/>
    <mergeCell ref="A162:P162"/>
    <mergeCell ref="A154:F154"/>
    <mergeCell ref="A155:F155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9"/>
  <sheetViews>
    <sheetView topLeftCell="B1" zoomScale="85" zoomScaleNormal="85" workbookViewId="0">
      <selection activeCell="M19" sqref="M19"/>
    </sheetView>
  </sheetViews>
  <sheetFormatPr defaultRowHeight="15" x14ac:dyDescent="0.25"/>
  <cols>
    <col min="1" max="1" width="0" hidden="1" customWidth="1"/>
    <col min="2" max="2" width="9.140625" style="2"/>
    <col min="3" max="3" width="61" style="1031" customWidth="1"/>
    <col min="4" max="4" width="7.7109375" style="1031" customWidth="1"/>
    <col min="5" max="5" width="12.42578125" style="1031" customWidth="1"/>
    <col min="6" max="6" width="6.5703125" style="1032" bestFit="1" customWidth="1"/>
    <col min="7" max="7" width="5.28515625" style="1032" bestFit="1" customWidth="1"/>
    <col min="8" max="8" width="8.28515625" style="1032" customWidth="1"/>
    <col min="9" max="9" width="6.5703125" style="1032" bestFit="1" customWidth="1"/>
    <col min="10" max="10" width="5.28515625" style="1032" bestFit="1" customWidth="1"/>
    <col min="11" max="11" width="7.140625" style="1032" bestFit="1" customWidth="1"/>
    <col min="12" max="12" width="13.42578125" style="1032" bestFit="1" customWidth="1"/>
    <col min="13" max="13" width="44.7109375" customWidth="1"/>
    <col min="14" max="14" width="5.42578125" customWidth="1"/>
    <col min="15" max="15" width="4.28515625" customWidth="1"/>
  </cols>
  <sheetData>
    <row r="1" spans="1:20" ht="20.25" x14ac:dyDescent="0.3">
      <c r="A1" s="1365" t="s">
        <v>530</v>
      </c>
      <c r="B1" s="1365"/>
      <c r="C1" s="1365"/>
      <c r="D1" s="1365"/>
      <c r="E1" s="1365"/>
      <c r="F1" s="1365"/>
      <c r="G1" s="1365"/>
      <c r="H1" s="1365"/>
      <c r="I1" s="1365"/>
      <c r="J1" s="1365"/>
      <c r="K1" s="1365"/>
      <c r="L1" s="1365"/>
      <c r="M1" s="1365"/>
    </row>
    <row r="2" spans="1:20" ht="20.25" x14ac:dyDescent="0.3">
      <c r="A2" s="1366" t="s">
        <v>531</v>
      </c>
      <c r="B2" s="1367" t="s">
        <v>532</v>
      </c>
      <c r="C2" s="1368" t="s">
        <v>533</v>
      </c>
      <c r="D2" s="1016"/>
      <c r="E2" s="1016"/>
      <c r="F2" s="1369" t="s">
        <v>534</v>
      </c>
      <c r="G2" s="1369"/>
      <c r="H2" s="1369"/>
      <c r="I2" s="1369" t="s">
        <v>306</v>
      </c>
      <c r="J2" s="1369"/>
      <c r="K2" s="1369"/>
      <c r="L2" s="1370" t="s">
        <v>99</v>
      </c>
      <c r="M2" s="1371" t="s">
        <v>100</v>
      </c>
    </row>
    <row r="3" spans="1:20" ht="60.75" x14ac:dyDescent="0.3">
      <c r="A3" s="1366"/>
      <c r="B3" s="1367"/>
      <c r="C3" s="1368"/>
      <c r="D3" s="1016" t="s">
        <v>535</v>
      </c>
      <c r="E3" s="1016" t="s">
        <v>536</v>
      </c>
      <c r="F3" s="1017" t="s">
        <v>537</v>
      </c>
      <c r="G3" s="1017" t="s">
        <v>538</v>
      </c>
      <c r="H3" s="1017" t="s">
        <v>83</v>
      </c>
      <c r="I3" s="1017" t="s">
        <v>537</v>
      </c>
      <c r="J3" s="1017" t="s">
        <v>538</v>
      </c>
      <c r="K3" s="1017" t="s">
        <v>83</v>
      </c>
      <c r="L3" s="1370"/>
      <c r="M3" s="1371"/>
      <c r="N3" s="1018"/>
      <c r="O3" s="10"/>
      <c r="P3" s="1019" t="s">
        <v>539</v>
      </c>
      <c r="Q3" s="1020" t="s">
        <v>540</v>
      </c>
      <c r="R3" s="1020" t="s">
        <v>541</v>
      </c>
      <c r="S3" s="1019" t="s">
        <v>542</v>
      </c>
      <c r="T3" s="16" t="s">
        <v>543</v>
      </c>
    </row>
    <row r="4" spans="1:20" ht="20.25" x14ac:dyDescent="0.3">
      <c r="A4" s="1363" t="s">
        <v>25</v>
      </c>
      <c r="B4" s="1363"/>
      <c r="C4" s="1363"/>
      <c r="D4" s="1363"/>
      <c r="E4" s="1363"/>
      <c r="F4" s="1363"/>
      <c r="G4" s="1363"/>
      <c r="H4" s="1363"/>
      <c r="I4" s="1363"/>
      <c r="J4" s="1363"/>
      <c r="K4" s="1363"/>
      <c r="L4" s="1363"/>
      <c r="M4" s="1021"/>
    </row>
    <row r="5" spans="1:20" ht="31.15" customHeight="1" x14ac:dyDescent="0.3">
      <c r="A5" s="1022" t="str">
        <f>'[1]сем 2 курс'!A176</f>
        <v>1.1.6.2</v>
      </c>
      <c r="B5" s="1026" t="s">
        <v>434</v>
      </c>
      <c r="C5" s="1023" t="s">
        <v>415</v>
      </c>
      <c r="D5" s="1023">
        <v>1</v>
      </c>
      <c r="E5" s="1024" t="s">
        <v>544</v>
      </c>
      <c r="F5" s="1025">
        <v>4</v>
      </c>
      <c r="G5" s="1025">
        <v>0</v>
      </c>
      <c r="H5" s="1025">
        <v>0</v>
      </c>
      <c r="I5" s="1025">
        <v>0</v>
      </c>
      <c r="J5" s="1025">
        <v>0</v>
      </c>
      <c r="K5" s="1025">
        <v>0</v>
      </c>
      <c r="L5" s="1025" t="s">
        <v>56</v>
      </c>
      <c r="M5" s="1026"/>
      <c r="N5" s="243"/>
      <c r="P5" t="s">
        <v>551</v>
      </c>
      <c r="S5" t="s">
        <v>545</v>
      </c>
    </row>
    <row r="6" spans="1:20" ht="31.15" customHeight="1" x14ac:dyDescent="0.3">
      <c r="A6" s="1022"/>
      <c r="B6" s="1026" t="s">
        <v>434</v>
      </c>
      <c r="C6" s="1023" t="s">
        <v>137</v>
      </c>
      <c r="D6" s="1023">
        <v>1</v>
      </c>
      <c r="E6" s="1024" t="s">
        <v>544</v>
      </c>
      <c r="F6" s="1025">
        <v>4</v>
      </c>
      <c r="G6" s="1025">
        <v>0</v>
      </c>
      <c r="H6" s="1025">
        <v>0</v>
      </c>
      <c r="I6" s="1025">
        <v>0</v>
      </c>
      <c r="J6" s="1025">
        <v>0</v>
      </c>
      <c r="K6" s="1025">
        <v>0</v>
      </c>
      <c r="L6" s="1025" t="s">
        <v>546</v>
      </c>
      <c r="M6" s="1026"/>
      <c r="N6" s="243"/>
      <c r="P6" t="s">
        <v>552</v>
      </c>
    </row>
    <row r="7" spans="1:20" ht="31.15" customHeight="1" x14ac:dyDescent="0.3">
      <c r="A7" s="1022"/>
      <c r="B7" s="1026" t="s">
        <v>434</v>
      </c>
      <c r="C7" s="1023" t="s">
        <v>75</v>
      </c>
      <c r="D7" s="1023">
        <v>1</v>
      </c>
      <c r="E7" s="1024" t="s">
        <v>544</v>
      </c>
      <c r="F7" s="1025">
        <v>4</v>
      </c>
      <c r="G7" s="1025">
        <v>0</v>
      </c>
      <c r="H7" s="1025">
        <v>0</v>
      </c>
      <c r="I7" s="1025">
        <v>0</v>
      </c>
      <c r="J7" s="1025">
        <v>0</v>
      </c>
      <c r="K7" s="1025">
        <v>0</v>
      </c>
      <c r="L7" s="1025" t="s">
        <v>56</v>
      </c>
      <c r="M7" s="1026"/>
      <c r="N7" s="243"/>
      <c r="P7" t="s">
        <v>552</v>
      </c>
    </row>
    <row r="8" spans="1:20" ht="31.15" customHeight="1" x14ac:dyDescent="0.3">
      <c r="A8" s="1022" t="str">
        <f>'[1]сем 2 курс'!A177</f>
        <v>1.2.9</v>
      </c>
      <c r="B8" s="1026" t="s">
        <v>434</v>
      </c>
      <c r="C8" s="1023" t="s">
        <v>322</v>
      </c>
      <c r="D8" s="1023">
        <v>1</v>
      </c>
      <c r="E8" s="1024" t="s">
        <v>544</v>
      </c>
      <c r="F8" s="1025">
        <v>4</v>
      </c>
      <c r="G8" s="1025">
        <v>0</v>
      </c>
      <c r="H8" s="1025">
        <v>0</v>
      </c>
      <c r="I8" s="1025">
        <v>0</v>
      </c>
      <c r="J8" s="1025">
        <v>0</v>
      </c>
      <c r="K8" s="1025">
        <v>4</v>
      </c>
      <c r="L8" s="1025" t="s">
        <v>546</v>
      </c>
      <c r="M8" s="1026"/>
      <c r="N8" s="243"/>
      <c r="P8" t="s">
        <v>553</v>
      </c>
      <c r="S8" t="s">
        <v>545</v>
      </c>
    </row>
    <row r="9" spans="1:20" ht="31.15" customHeight="1" x14ac:dyDescent="0.3">
      <c r="A9" s="1022" t="str">
        <f>'[1]сем 2 курс'!A178</f>
        <v>1.2.12</v>
      </c>
      <c r="B9" s="1026" t="s">
        <v>434</v>
      </c>
      <c r="C9" s="1023" t="s">
        <v>334</v>
      </c>
      <c r="D9" s="1023">
        <v>1</v>
      </c>
      <c r="E9" s="1024" t="s">
        <v>544</v>
      </c>
      <c r="F9" s="1025">
        <v>4</v>
      </c>
      <c r="G9" s="1025">
        <v>0</v>
      </c>
      <c r="H9" s="1025">
        <v>0</v>
      </c>
      <c r="I9" s="1025">
        <v>0</v>
      </c>
      <c r="J9" s="1025">
        <v>0</v>
      </c>
      <c r="K9" s="1025">
        <v>4</v>
      </c>
      <c r="L9" s="1025" t="s">
        <v>546</v>
      </c>
      <c r="M9" s="1026"/>
      <c r="N9" s="243"/>
      <c r="P9" t="s">
        <v>553</v>
      </c>
      <c r="S9" t="s">
        <v>545</v>
      </c>
    </row>
    <row r="10" spans="1:20" s="1028" customFormat="1" ht="30" customHeight="1" x14ac:dyDescent="0.3">
      <c r="A10" s="1027" t="str">
        <f>'[1]сем 2 курс'!A180</f>
        <v>2.1.1.1-2</v>
      </c>
      <c r="B10" s="1026" t="s">
        <v>434</v>
      </c>
      <c r="C10" s="1023" t="s">
        <v>72</v>
      </c>
      <c r="D10" s="1023">
        <v>1</v>
      </c>
      <c r="E10" s="1024" t="s">
        <v>544</v>
      </c>
      <c r="F10" s="1025">
        <v>4</v>
      </c>
      <c r="G10" s="1025">
        <v>0</v>
      </c>
      <c r="H10" s="1025">
        <v>0</v>
      </c>
      <c r="I10" s="1025">
        <v>0</v>
      </c>
      <c r="J10" s="1025">
        <v>0</v>
      </c>
      <c r="K10" s="1025">
        <v>4</v>
      </c>
      <c r="L10" s="1025" t="s">
        <v>546</v>
      </c>
      <c r="M10" s="1026"/>
      <c r="N10" s="243"/>
      <c r="P10" s="1028" t="s">
        <v>553</v>
      </c>
      <c r="S10" s="1028" t="s">
        <v>545</v>
      </c>
      <c r="T10" s="1028" t="s">
        <v>547</v>
      </c>
    </row>
    <row r="11" spans="1:20" s="2" customFormat="1" ht="43.9" customHeight="1" x14ac:dyDescent="0.3">
      <c r="A11" s="1029" t="str">
        <f>'[1]сем 2 курс'!A182</f>
        <v>2.1.3-2</v>
      </c>
      <c r="B11" s="1026" t="s">
        <v>434</v>
      </c>
      <c r="C11" s="1023" t="s">
        <v>78</v>
      </c>
      <c r="D11" s="1023">
        <v>1</v>
      </c>
      <c r="E11" s="1024" t="s">
        <v>544</v>
      </c>
      <c r="F11" s="1025">
        <v>4</v>
      </c>
      <c r="G11" s="1025">
        <v>0</v>
      </c>
      <c r="H11" s="1025">
        <v>0</v>
      </c>
      <c r="I11" s="1025">
        <v>0</v>
      </c>
      <c r="J11" s="1025">
        <v>0</v>
      </c>
      <c r="K11" s="1025">
        <v>2</v>
      </c>
      <c r="L11" s="1025" t="s">
        <v>546</v>
      </c>
      <c r="M11" s="1026"/>
      <c r="N11" s="243"/>
      <c r="P11" s="2" t="s">
        <v>553</v>
      </c>
      <c r="S11" s="2" t="s">
        <v>545</v>
      </c>
      <c r="T11" s="2" t="s">
        <v>547</v>
      </c>
    </row>
    <row r="12" spans="1:20" s="2" customFormat="1" ht="43.9" customHeight="1" x14ac:dyDescent="0.3">
      <c r="A12" s="1029"/>
      <c r="B12" s="1026" t="s">
        <v>435</v>
      </c>
      <c r="C12" s="1023" t="s">
        <v>17</v>
      </c>
      <c r="D12" s="1023">
        <v>1</v>
      </c>
      <c r="E12" s="1024" t="s">
        <v>544</v>
      </c>
      <c r="F12" s="1025">
        <v>4</v>
      </c>
      <c r="G12" s="1025">
        <v>0</v>
      </c>
      <c r="H12" s="1025">
        <v>0</v>
      </c>
      <c r="I12" s="1025">
        <v>0</v>
      </c>
      <c r="J12" s="1025">
        <v>0</v>
      </c>
      <c r="K12" s="1025">
        <v>0</v>
      </c>
      <c r="L12" s="1025" t="s">
        <v>546</v>
      </c>
      <c r="M12" s="1026"/>
      <c r="N12" s="243"/>
      <c r="P12" s="2" t="s">
        <v>553</v>
      </c>
    </row>
    <row r="13" spans="1:20" s="1028" customFormat="1" ht="33.75" customHeight="1" x14ac:dyDescent="0.3">
      <c r="A13" s="1027" t="str">
        <f>'[1]сем 2 курс'!A184</f>
        <v>2.2.7-2</v>
      </c>
      <c r="B13" s="1026" t="s">
        <v>435</v>
      </c>
      <c r="C13" s="1023" t="s">
        <v>11</v>
      </c>
      <c r="D13" s="1023">
        <v>1</v>
      </c>
      <c r="E13" s="1024" t="s">
        <v>544</v>
      </c>
      <c r="F13" s="1025">
        <v>4</v>
      </c>
      <c r="G13" s="1025">
        <v>0</v>
      </c>
      <c r="H13" s="1025">
        <v>0</v>
      </c>
      <c r="I13" s="1025">
        <v>0</v>
      </c>
      <c r="J13" s="1025">
        <v>0</v>
      </c>
      <c r="K13" s="1025">
        <v>0</v>
      </c>
      <c r="L13" s="1025" t="s">
        <v>56</v>
      </c>
      <c r="M13" s="1026"/>
      <c r="N13" s="243"/>
      <c r="P13" s="1028" t="s">
        <v>553</v>
      </c>
      <c r="S13" s="1028" t="s">
        <v>545</v>
      </c>
      <c r="T13" s="1028" t="s">
        <v>547</v>
      </c>
    </row>
    <row r="14" spans="1:20" s="2" customFormat="1" ht="42.75" customHeight="1" x14ac:dyDescent="0.3">
      <c r="A14" s="1029" t="str">
        <f>'[1]сем 2 курс'!A185</f>
        <v>2.2.9-1</v>
      </c>
      <c r="B14" s="1026" t="s">
        <v>435</v>
      </c>
      <c r="C14" s="1023" t="s">
        <v>18</v>
      </c>
      <c r="D14" s="1023">
        <v>1</v>
      </c>
      <c r="E14" s="1024" t="s">
        <v>544</v>
      </c>
      <c r="F14" s="1025">
        <v>4</v>
      </c>
      <c r="G14" s="1025">
        <v>0</v>
      </c>
      <c r="H14" s="1025">
        <v>4</v>
      </c>
      <c r="I14" s="1025">
        <v>0</v>
      </c>
      <c r="J14" s="1025">
        <v>0</v>
      </c>
      <c r="K14" s="1025">
        <v>0</v>
      </c>
      <c r="L14" s="1025" t="s">
        <v>56</v>
      </c>
      <c r="M14" s="1026"/>
      <c r="P14" s="2" t="s">
        <v>548</v>
      </c>
      <c r="S14" s="2" t="s">
        <v>545</v>
      </c>
      <c r="T14" s="2" t="s">
        <v>547</v>
      </c>
    </row>
    <row r="15" spans="1:20" s="2" customFormat="1" ht="30" customHeight="1" x14ac:dyDescent="0.3">
      <c r="A15" s="1364" t="s">
        <v>24</v>
      </c>
      <c r="B15" s="1364"/>
      <c r="C15" s="1364"/>
      <c r="D15" s="1364"/>
      <c r="E15" s="1364"/>
      <c r="F15" s="1364"/>
      <c r="G15" s="1364"/>
      <c r="H15" s="1364"/>
      <c r="I15" s="1364"/>
      <c r="J15" s="1364"/>
      <c r="K15" s="1364"/>
      <c r="L15" s="1364"/>
      <c r="M15" s="1026"/>
      <c r="S15" s="2" t="s">
        <v>545</v>
      </c>
    </row>
    <row r="16" spans="1:20" s="2" customFormat="1" ht="41.45" customHeight="1" x14ac:dyDescent="0.3">
      <c r="A16" s="1029" t="str">
        <f>'[1]сем 2 курс'!A190</f>
        <v>1.1.12</v>
      </c>
      <c r="B16" s="1033" t="s">
        <v>434</v>
      </c>
      <c r="C16" s="1030" t="s">
        <v>419</v>
      </c>
      <c r="D16" s="1030">
        <v>2</v>
      </c>
      <c r="E16" s="1024" t="s">
        <v>544</v>
      </c>
      <c r="F16" s="1025">
        <v>4</v>
      </c>
      <c r="G16" s="1025">
        <v>0</v>
      </c>
      <c r="H16" s="1025">
        <v>4</v>
      </c>
      <c r="I16" s="1025">
        <v>0</v>
      </c>
      <c r="J16" s="1025">
        <v>0</v>
      </c>
      <c r="K16" s="1025">
        <v>0</v>
      </c>
      <c r="L16" s="1034" t="s">
        <v>546</v>
      </c>
      <c r="M16" s="1026"/>
      <c r="N16" s="243"/>
      <c r="P16" s="2" t="s">
        <v>553</v>
      </c>
      <c r="S16" s="2" t="s">
        <v>545</v>
      </c>
    </row>
    <row r="17" spans="1:20" s="2" customFormat="1" ht="30.75" customHeight="1" x14ac:dyDescent="0.3">
      <c r="A17" s="1029" t="str">
        <f>'[1]сем 2 курс'!A192</f>
        <v>1.2.10</v>
      </c>
      <c r="B17" s="1033" t="s">
        <v>435</v>
      </c>
      <c r="C17" s="1030" t="s">
        <v>420</v>
      </c>
      <c r="D17" s="1030">
        <v>2</v>
      </c>
      <c r="E17" s="1024" t="s">
        <v>544</v>
      </c>
      <c r="F17" s="1025">
        <v>4</v>
      </c>
      <c r="G17" s="1025">
        <v>0</v>
      </c>
      <c r="H17" s="1025">
        <v>0</v>
      </c>
      <c r="I17" s="1025">
        <v>0</v>
      </c>
      <c r="J17" s="1025">
        <v>0</v>
      </c>
      <c r="K17" s="1025">
        <v>4</v>
      </c>
      <c r="L17" s="1025" t="s">
        <v>546</v>
      </c>
      <c r="M17" s="1026"/>
      <c r="N17" s="243"/>
      <c r="P17" s="2" t="s">
        <v>553</v>
      </c>
      <c r="S17" s="2" t="s">
        <v>545</v>
      </c>
    </row>
    <row r="18" spans="1:20" s="2" customFormat="1" ht="30.75" customHeight="1" x14ac:dyDescent="0.3">
      <c r="A18" s="1029" t="str">
        <f>'[1]сем 2 курс'!A193</f>
        <v>1.2.11</v>
      </c>
      <c r="B18" s="1033" t="s">
        <v>435</v>
      </c>
      <c r="C18" s="1030" t="s">
        <v>12</v>
      </c>
      <c r="D18" s="1030">
        <v>2</v>
      </c>
      <c r="E18" s="1024" t="s">
        <v>544</v>
      </c>
      <c r="F18" s="1025">
        <v>4</v>
      </c>
      <c r="G18" s="1025">
        <v>0</v>
      </c>
      <c r="H18" s="1025">
        <v>4</v>
      </c>
      <c r="I18" s="1025">
        <v>0</v>
      </c>
      <c r="J18" s="1025">
        <v>0</v>
      </c>
      <c r="K18" s="1025">
        <v>0</v>
      </c>
      <c r="L18" s="1034" t="s">
        <v>546</v>
      </c>
      <c r="M18" s="1026"/>
      <c r="N18" s="243"/>
      <c r="P18" s="2" t="s">
        <v>554</v>
      </c>
      <c r="S18" s="2" t="s">
        <v>545</v>
      </c>
    </row>
    <row r="19" spans="1:20" s="2" customFormat="1" ht="30.75" customHeight="1" x14ac:dyDescent="0.3">
      <c r="A19" s="1029" t="str">
        <f>'[1]сем 2 курс'!A194</f>
        <v>2.2.3-1</v>
      </c>
      <c r="B19" s="1033" t="s">
        <v>435</v>
      </c>
      <c r="C19" s="1030" t="s">
        <v>10</v>
      </c>
      <c r="D19" s="1030">
        <v>2</v>
      </c>
      <c r="E19" s="1024" t="s">
        <v>544</v>
      </c>
      <c r="F19" s="1025">
        <v>4</v>
      </c>
      <c r="G19" s="1025">
        <v>0</v>
      </c>
      <c r="H19" s="1025">
        <v>0</v>
      </c>
      <c r="I19" s="1025">
        <v>0</v>
      </c>
      <c r="J19" s="1025">
        <v>0</v>
      </c>
      <c r="K19" s="1025">
        <v>4</v>
      </c>
      <c r="L19" s="1025" t="s">
        <v>546</v>
      </c>
      <c r="M19" s="1026"/>
      <c r="N19" s="243"/>
      <c r="P19" s="2" t="s">
        <v>553</v>
      </c>
      <c r="S19" s="2" t="s">
        <v>545</v>
      </c>
      <c r="T19" s="2" t="s">
        <v>547</v>
      </c>
    </row>
    <row r="20" spans="1:20" s="2" customFormat="1" ht="30.75" customHeight="1" x14ac:dyDescent="0.3">
      <c r="A20" s="1029" t="str">
        <f>'[1]сем 2 курс'!A197</f>
        <v>2.2.8-2</v>
      </c>
      <c r="B20" s="1033" t="s">
        <v>435</v>
      </c>
      <c r="C20" s="1030" t="s">
        <v>425</v>
      </c>
      <c r="D20" s="1030">
        <v>2</v>
      </c>
      <c r="E20" s="1024" t="s">
        <v>544</v>
      </c>
      <c r="F20" s="1025">
        <v>4</v>
      </c>
      <c r="G20" s="1025">
        <v>0</v>
      </c>
      <c r="H20" s="1025">
        <v>4</v>
      </c>
      <c r="I20" s="1025">
        <v>0</v>
      </c>
      <c r="J20" s="1025">
        <v>0</v>
      </c>
      <c r="K20" s="1025">
        <v>0</v>
      </c>
      <c r="L20" s="1034" t="s">
        <v>546</v>
      </c>
      <c r="M20" s="1026"/>
      <c r="N20" s="243"/>
      <c r="P20" s="2" t="s">
        <v>553</v>
      </c>
      <c r="S20" s="2" t="s">
        <v>545</v>
      </c>
      <c r="T20" s="2" t="s">
        <v>547</v>
      </c>
    </row>
    <row r="21" spans="1:20" ht="30.75" customHeight="1" x14ac:dyDescent="0.3">
      <c r="A21" s="1"/>
      <c r="B21" s="1033" t="s">
        <v>436</v>
      </c>
      <c r="C21" s="1039" t="s">
        <v>175</v>
      </c>
      <c r="D21" s="1039">
        <v>2</v>
      </c>
      <c r="E21" s="1040" t="s">
        <v>544</v>
      </c>
      <c r="F21" s="1041">
        <v>4</v>
      </c>
      <c r="G21" s="1041">
        <v>0</v>
      </c>
      <c r="H21" s="1041">
        <v>0</v>
      </c>
      <c r="I21" s="1041">
        <v>0</v>
      </c>
      <c r="J21" s="1041">
        <v>0</v>
      </c>
      <c r="K21" s="1041">
        <v>0</v>
      </c>
      <c r="L21" s="1041" t="s">
        <v>546</v>
      </c>
      <c r="M21" s="10"/>
      <c r="N21" s="243"/>
      <c r="P21" s="2" t="s">
        <v>553</v>
      </c>
      <c r="Q21" t="s">
        <v>555</v>
      </c>
    </row>
    <row r="22" spans="1:20" ht="30.75" customHeight="1" x14ac:dyDescent="0.3">
      <c r="A22" s="1"/>
      <c r="B22" s="1033" t="s">
        <v>438</v>
      </c>
      <c r="C22" s="1030" t="s">
        <v>426</v>
      </c>
      <c r="D22" s="1030">
        <v>2</v>
      </c>
      <c r="E22" s="1024" t="s">
        <v>544</v>
      </c>
      <c r="F22" s="1025"/>
      <c r="G22" s="1025"/>
      <c r="H22" s="1025"/>
      <c r="I22" s="1025"/>
      <c r="J22" s="1025"/>
      <c r="K22" s="1025"/>
      <c r="L22" s="1034" t="s">
        <v>549</v>
      </c>
      <c r="M22" s="10"/>
      <c r="P22" s="2" t="s">
        <v>553</v>
      </c>
    </row>
    <row r="23" spans="1:20" x14ac:dyDescent="0.25">
      <c r="A23" s="1"/>
    </row>
    <row r="24" spans="1:20" x14ac:dyDescent="0.25">
      <c r="A24" s="1"/>
    </row>
    <row r="25" spans="1:20" x14ac:dyDescent="0.25">
      <c r="A25" s="1"/>
    </row>
    <row r="26" spans="1:20" x14ac:dyDescent="0.25">
      <c r="A26" s="1"/>
    </row>
    <row r="27" spans="1:20" x14ac:dyDescent="0.25">
      <c r="A27" s="1"/>
    </row>
    <row r="28" spans="1:20" x14ac:dyDescent="0.25">
      <c r="A28" s="1"/>
    </row>
    <row r="29" spans="1:20" x14ac:dyDescent="0.25">
      <c r="A29" s="1"/>
    </row>
    <row r="30" spans="1:20" x14ac:dyDescent="0.25">
      <c r="A30" s="1"/>
    </row>
    <row r="31" spans="1:20" x14ac:dyDescent="0.25">
      <c r="A31" s="1"/>
    </row>
    <row r="32" spans="1:20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</sheetData>
  <mergeCells count="10">
    <mergeCell ref="A4:L4"/>
    <mergeCell ref="A15:L15"/>
    <mergeCell ref="A1:M1"/>
    <mergeCell ref="A2:A3"/>
    <mergeCell ref="B2:B3"/>
    <mergeCell ref="C2:C3"/>
    <mergeCell ref="F2:H2"/>
    <mergeCell ref="I2:K2"/>
    <mergeCell ref="L2:L3"/>
    <mergeCell ref="M2:M3"/>
  </mergeCells>
  <pageMargins left="0.7" right="0.7" top="0.75" bottom="0.75" header="0.3" footer="0.3"/>
  <pageSetup paperSize="9" scale="5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40"/>
  <sheetViews>
    <sheetView topLeftCell="A25" workbookViewId="0">
      <selection activeCell="B5" sqref="B5"/>
    </sheetView>
  </sheetViews>
  <sheetFormatPr defaultRowHeight="15" x14ac:dyDescent="0.25"/>
  <cols>
    <col min="1" max="1" width="47.7109375" customWidth="1"/>
    <col min="2" max="2" width="13.5703125" style="2" bestFit="1" customWidth="1"/>
    <col min="3" max="4" width="9.140625" style="2"/>
    <col min="5" max="5" width="9.140625" style="2" customWidth="1"/>
    <col min="6" max="6" width="10.28515625" style="2" bestFit="1" customWidth="1"/>
    <col min="10" max="10" width="9.140625" style="1"/>
  </cols>
  <sheetData>
    <row r="1" spans="1:10" x14ac:dyDescent="0.25">
      <c r="A1" t="s">
        <v>19</v>
      </c>
    </row>
    <row r="2" spans="1:10" x14ac:dyDescent="0.25">
      <c r="A2" s="10"/>
      <c r="B2" s="11"/>
      <c r="C2" s="11" t="s">
        <v>95</v>
      </c>
      <c r="D2" s="11"/>
      <c r="E2" s="30"/>
    </row>
    <row r="3" spans="1:10" s="243" customFormat="1" ht="31.5" x14ac:dyDescent="0.25">
      <c r="A3" s="261" t="s">
        <v>94</v>
      </c>
      <c r="B3" s="240">
        <f>C3</f>
        <v>2.5</v>
      </c>
      <c r="C3" s="241">
        <v>2.5</v>
      </c>
      <c r="D3" s="241"/>
      <c r="E3" s="242" t="s">
        <v>43</v>
      </c>
      <c r="J3" s="244"/>
    </row>
    <row r="4" spans="1:10" s="243" customFormat="1" ht="31.5" x14ac:dyDescent="0.25">
      <c r="A4" s="32" t="s">
        <v>93</v>
      </c>
      <c r="B4" s="240">
        <v>3.5</v>
      </c>
      <c r="C4" s="241">
        <v>3.5</v>
      </c>
      <c r="D4" s="241"/>
      <c r="E4" s="242" t="s">
        <v>43</v>
      </c>
      <c r="J4" s="244"/>
    </row>
    <row r="5" spans="1:10" s="243" customFormat="1" ht="15.75" x14ac:dyDescent="0.25">
      <c r="A5" s="239" t="s">
        <v>92</v>
      </c>
      <c r="B5" s="240">
        <f>C5</f>
        <v>16</v>
      </c>
      <c r="C5" s="241">
        <v>16</v>
      </c>
      <c r="D5" s="241"/>
      <c r="E5" s="242" t="s">
        <v>43</v>
      </c>
      <c r="J5" s="244"/>
    </row>
    <row r="6" spans="1:10" s="243" customFormat="1" ht="15.75" x14ac:dyDescent="0.25">
      <c r="A6" s="32" t="s">
        <v>91</v>
      </c>
      <c r="B6" s="240">
        <f>C6</f>
        <v>5</v>
      </c>
      <c r="C6" s="241">
        <v>5</v>
      </c>
      <c r="D6" s="241"/>
      <c r="E6" s="242" t="s">
        <v>43</v>
      </c>
      <c r="J6" s="244"/>
    </row>
    <row r="7" spans="1:10" s="243" customFormat="1" ht="31.5" x14ac:dyDescent="0.25">
      <c r="A7" s="31" t="s">
        <v>90</v>
      </c>
      <c r="B7" s="240">
        <f>C7</f>
        <v>4</v>
      </c>
      <c r="C7" s="241">
        <v>4</v>
      </c>
      <c r="D7" s="241"/>
      <c r="E7" s="242" t="s">
        <v>43</v>
      </c>
      <c r="J7" s="244"/>
    </row>
    <row r="8" spans="1:10" s="291" customFormat="1" x14ac:dyDescent="0.25">
      <c r="A8" s="288" t="s">
        <v>89</v>
      </c>
      <c r="B8" s="288"/>
      <c r="C8" s="288">
        <v>6</v>
      </c>
      <c r="D8" s="288"/>
      <c r="E8" s="385"/>
      <c r="J8" s="386"/>
    </row>
    <row r="9" spans="1:10" s="291" customFormat="1" x14ac:dyDescent="0.25">
      <c r="A9" s="288" t="s">
        <v>88</v>
      </c>
      <c r="B9" s="288"/>
      <c r="C9" s="288">
        <v>6</v>
      </c>
      <c r="D9" s="288"/>
      <c r="E9" s="385"/>
      <c r="J9" s="386"/>
    </row>
    <row r="10" spans="1:10" x14ac:dyDescent="0.25">
      <c r="A10" s="10" t="s">
        <v>87</v>
      </c>
      <c r="B10" s="11"/>
      <c r="C10" s="11">
        <f>SUM(C3:C9)</f>
        <v>43</v>
      </c>
      <c r="D10" s="11"/>
      <c r="E10" s="30"/>
    </row>
    <row r="12" spans="1:10" x14ac:dyDescent="0.25">
      <c r="A12" s="10"/>
      <c r="B12" s="11" t="s">
        <v>28</v>
      </c>
      <c r="C12" s="11" t="s">
        <v>27</v>
      </c>
      <c r="D12" s="11" t="s">
        <v>26</v>
      </c>
    </row>
    <row r="13" spans="1:10" x14ac:dyDescent="0.25">
      <c r="A13" s="10" t="s">
        <v>25</v>
      </c>
      <c r="B13" s="11">
        <f>B98</f>
        <v>32.5</v>
      </c>
      <c r="C13" s="11">
        <f>C98</f>
        <v>2.5</v>
      </c>
      <c r="D13" s="11">
        <f>D98</f>
        <v>30</v>
      </c>
    </row>
    <row r="14" spans="1:10" x14ac:dyDescent="0.25">
      <c r="A14" s="10" t="s">
        <v>24</v>
      </c>
      <c r="B14" s="11">
        <f t="shared" ref="B14:C19" si="0">B99</f>
        <v>31</v>
      </c>
      <c r="C14" s="11">
        <f t="shared" si="0"/>
        <v>1</v>
      </c>
      <c r="D14" s="11">
        <f t="shared" ref="D14" si="1">D99</f>
        <v>30</v>
      </c>
    </row>
    <row r="15" spans="1:10" x14ac:dyDescent="0.25">
      <c r="A15" s="10" t="s">
        <v>23</v>
      </c>
      <c r="B15" s="11">
        <f t="shared" si="0"/>
        <v>32.5</v>
      </c>
      <c r="C15" s="11">
        <f t="shared" si="0"/>
        <v>2.5</v>
      </c>
      <c r="D15" s="11">
        <f t="shared" ref="D15" si="2">D100</f>
        <v>30</v>
      </c>
    </row>
    <row r="16" spans="1:10" x14ac:dyDescent="0.25">
      <c r="A16" s="10" t="s">
        <v>22</v>
      </c>
      <c r="B16" s="11">
        <f t="shared" si="0"/>
        <v>31</v>
      </c>
      <c r="C16" s="11">
        <f t="shared" si="0"/>
        <v>1</v>
      </c>
      <c r="D16" s="11">
        <f t="shared" ref="D16" si="3">D101</f>
        <v>30</v>
      </c>
    </row>
    <row r="17" spans="1:10" x14ac:dyDescent="0.25">
      <c r="A17" s="10" t="s">
        <v>21</v>
      </c>
      <c r="B17" s="11">
        <f t="shared" si="0"/>
        <v>37.5</v>
      </c>
      <c r="C17" s="11">
        <f t="shared" si="0"/>
        <v>7.5</v>
      </c>
      <c r="D17" s="11">
        <f t="shared" ref="D17" si="4">D102</f>
        <v>30</v>
      </c>
    </row>
    <row r="18" spans="1:10" x14ac:dyDescent="0.25">
      <c r="A18" s="10" t="s">
        <v>20</v>
      </c>
      <c r="B18" s="11">
        <f t="shared" si="0"/>
        <v>32.5</v>
      </c>
      <c r="C18" s="11">
        <f t="shared" si="0"/>
        <v>2.5</v>
      </c>
      <c r="D18" s="11">
        <f t="shared" ref="D18" si="5">D103</f>
        <v>30</v>
      </c>
    </row>
    <row r="19" spans="1:10" x14ac:dyDescent="0.25">
      <c r="A19" s="10" t="s">
        <v>19</v>
      </c>
      <c r="B19" s="11">
        <f t="shared" si="0"/>
        <v>43</v>
      </c>
      <c r="C19" s="11">
        <f t="shared" si="0"/>
        <v>43</v>
      </c>
      <c r="D19" s="11">
        <f t="shared" ref="D19" si="6">D104</f>
        <v>0</v>
      </c>
    </row>
    <row r="20" spans="1:10" x14ac:dyDescent="0.25">
      <c r="A20" s="10"/>
      <c r="B20" s="11">
        <f>SUM(B13:B19)</f>
        <v>240</v>
      </c>
      <c r="C20" s="11">
        <f>SUM(C13:C19)</f>
        <v>60</v>
      </c>
      <c r="D20" s="11">
        <f>SUM(D13:D19)</f>
        <v>180</v>
      </c>
    </row>
    <row r="30" spans="1:10" ht="21" x14ac:dyDescent="0.35">
      <c r="A30" s="26" t="s">
        <v>25</v>
      </c>
    </row>
    <row r="31" spans="1:10" x14ac:dyDescent="0.25">
      <c r="A31" s="10"/>
      <c r="B31" s="1372" t="s">
        <v>86</v>
      </c>
      <c r="C31" s="1372"/>
      <c r="D31" s="1372"/>
      <c r="E31" s="11"/>
      <c r="F31" s="11"/>
      <c r="G31" s="10" t="s">
        <v>85</v>
      </c>
      <c r="H31" s="10" t="s">
        <v>84</v>
      </c>
      <c r="I31" s="10" t="s">
        <v>83</v>
      </c>
      <c r="J31" s="9" t="s">
        <v>28</v>
      </c>
    </row>
    <row r="32" spans="1:10" x14ac:dyDescent="0.25">
      <c r="A32" s="10" t="s">
        <v>82</v>
      </c>
      <c r="B32" s="11" t="s">
        <v>81</v>
      </c>
      <c r="C32" s="11" t="s">
        <v>27</v>
      </c>
      <c r="D32" s="11" t="s">
        <v>26</v>
      </c>
      <c r="E32" s="11"/>
      <c r="F32" s="11"/>
      <c r="G32" s="10"/>
      <c r="H32" s="10"/>
      <c r="I32" s="9"/>
      <c r="J32" s="9"/>
    </row>
    <row r="33" spans="1:10" s="266" customFormat="1" ht="15.75" x14ac:dyDescent="0.25">
      <c r="A33" s="262" t="s">
        <v>80</v>
      </c>
      <c r="B33" s="263">
        <f t="shared" ref="B33:B39" si="7">SUM(C33:D33)</f>
        <v>1</v>
      </c>
      <c r="C33" s="263"/>
      <c r="D33" s="263">
        <v>1</v>
      </c>
      <c r="E33" s="263" t="s">
        <v>43</v>
      </c>
      <c r="F33" s="263" t="s">
        <v>56</v>
      </c>
      <c r="G33" s="264" t="s">
        <v>55</v>
      </c>
      <c r="H33" s="264"/>
      <c r="I33" s="265"/>
      <c r="J33" s="264" t="s">
        <v>55</v>
      </c>
    </row>
    <row r="34" spans="1:10" s="266" customFormat="1" ht="15.75" x14ac:dyDescent="0.25">
      <c r="A34" s="267" t="s">
        <v>79</v>
      </c>
      <c r="B34" s="263">
        <f t="shared" si="7"/>
        <v>4.5</v>
      </c>
      <c r="C34" s="263">
        <v>1.5</v>
      </c>
      <c r="D34" s="263">
        <v>3</v>
      </c>
      <c r="E34" s="263" t="s">
        <v>43</v>
      </c>
      <c r="F34" s="263" t="s">
        <v>56</v>
      </c>
      <c r="G34" s="265" t="s">
        <v>55</v>
      </c>
      <c r="H34" s="264"/>
      <c r="I34" s="265"/>
      <c r="J34" s="265" t="s">
        <v>55</v>
      </c>
    </row>
    <row r="35" spans="1:10" s="266" customFormat="1" ht="15.75" x14ac:dyDescent="0.25">
      <c r="A35" s="596" t="s">
        <v>18</v>
      </c>
      <c r="B35" s="263">
        <f t="shared" si="7"/>
        <v>5</v>
      </c>
      <c r="C35" s="263"/>
      <c r="D35" s="263">
        <v>5</v>
      </c>
      <c r="E35" s="263" t="s">
        <v>0</v>
      </c>
      <c r="F35" s="263" t="s">
        <v>60</v>
      </c>
      <c r="G35" s="265" t="s">
        <v>55</v>
      </c>
      <c r="H35" s="264">
        <v>0</v>
      </c>
      <c r="I35" s="265" t="s">
        <v>96</v>
      </c>
      <c r="J35" s="265" t="s">
        <v>97</v>
      </c>
    </row>
    <row r="36" spans="1:10" s="266" customFormat="1" ht="31.5" x14ac:dyDescent="0.25">
      <c r="A36" s="31" t="s">
        <v>78</v>
      </c>
      <c r="B36" s="263">
        <f t="shared" si="7"/>
        <v>7</v>
      </c>
      <c r="C36" s="263"/>
      <c r="D36" s="263">
        <v>7</v>
      </c>
      <c r="E36" s="263" t="s">
        <v>43</v>
      </c>
      <c r="F36" s="263" t="s">
        <v>65</v>
      </c>
      <c r="G36" s="265" t="s">
        <v>55</v>
      </c>
      <c r="H36" s="264"/>
      <c r="I36" s="265" t="s">
        <v>63</v>
      </c>
      <c r="J36" s="265" t="s">
        <v>64</v>
      </c>
    </row>
    <row r="37" spans="1:10" s="266" customFormat="1" ht="15.75" x14ac:dyDescent="0.25">
      <c r="A37" s="267" t="s">
        <v>77</v>
      </c>
      <c r="B37" s="263">
        <f t="shared" si="7"/>
        <v>6</v>
      </c>
      <c r="C37" s="263"/>
      <c r="D37" s="263">
        <v>6</v>
      </c>
      <c r="E37" s="263" t="s">
        <v>43</v>
      </c>
      <c r="F37" s="263" t="s">
        <v>65</v>
      </c>
      <c r="G37" s="294" t="s">
        <v>68</v>
      </c>
      <c r="H37" s="294"/>
      <c r="I37" s="294" t="s">
        <v>62</v>
      </c>
      <c r="J37" s="265" t="s">
        <v>76</v>
      </c>
    </row>
    <row r="38" spans="1:10" s="266" customFormat="1" ht="15.75" x14ac:dyDescent="0.25">
      <c r="A38" s="262" t="s">
        <v>75</v>
      </c>
      <c r="B38" s="263">
        <f t="shared" si="7"/>
        <v>4</v>
      </c>
      <c r="C38" s="263">
        <v>1</v>
      </c>
      <c r="D38" s="263">
        <v>3</v>
      </c>
      <c r="E38" s="263" t="s">
        <v>43</v>
      </c>
      <c r="F38" s="263" t="s">
        <v>56</v>
      </c>
      <c r="G38" s="265" t="s">
        <v>55</v>
      </c>
      <c r="H38" s="264"/>
      <c r="I38" s="265"/>
      <c r="J38" s="265" t="s">
        <v>55</v>
      </c>
    </row>
    <row r="39" spans="1:10" s="266" customFormat="1" ht="15.75" x14ac:dyDescent="0.25">
      <c r="A39" s="262" t="s">
        <v>74</v>
      </c>
      <c r="B39" s="263">
        <f t="shared" si="7"/>
        <v>5</v>
      </c>
      <c r="C39" s="263"/>
      <c r="D39" s="263">
        <v>5</v>
      </c>
      <c r="E39" s="263" t="s">
        <v>43</v>
      </c>
      <c r="F39" s="263" t="s">
        <v>65</v>
      </c>
      <c r="G39" s="265" t="s">
        <v>55</v>
      </c>
      <c r="H39" s="264"/>
      <c r="I39" s="265" t="s">
        <v>55</v>
      </c>
      <c r="J39" s="265" t="s">
        <v>68</v>
      </c>
    </row>
    <row r="40" spans="1:10" ht="15.75" x14ac:dyDescent="0.25">
      <c r="A40" s="12" t="s">
        <v>73</v>
      </c>
      <c r="B40" s="11">
        <f>SUM(B33:B39)</f>
        <v>32.5</v>
      </c>
      <c r="C40" s="11">
        <f>SUM(C33:C39)</f>
        <v>2.5</v>
      </c>
      <c r="D40" s="11">
        <f>SUM(D33:D39)</f>
        <v>30</v>
      </c>
      <c r="E40" s="11"/>
      <c r="F40" s="11"/>
      <c r="G40" s="22"/>
      <c r="H40" s="23"/>
      <c r="I40" s="22"/>
      <c r="J40" s="22" t="s">
        <v>98</v>
      </c>
    </row>
    <row r="41" spans="1:10" x14ac:dyDescent="0.25">
      <c r="G41" s="1"/>
      <c r="I41" s="1"/>
    </row>
    <row r="42" spans="1:10" ht="18.75" x14ac:dyDescent="0.3">
      <c r="A42" s="24" t="s">
        <v>24</v>
      </c>
      <c r="B42" s="11"/>
      <c r="C42" s="11"/>
      <c r="D42" s="11"/>
      <c r="E42" s="11"/>
      <c r="F42" s="11"/>
      <c r="G42" s="9"/>
      <c r="H42" s="10"/>
      <c r="I42" s="9"/>
      <c r="J42" s="9"/>
    </row>
    <row r="43" spans="1:10" s="291" customFormat="1" ht="15.75" x14ac:dyDescent="0.25">
      <c r="A43" s="32" t="s">
        <v>72</v>
      </c>
      <c r="B43" s="288">
        <f t="shared" ref="B43:B50" si="8">SUM(C43:D43)</f>
        <v>5</v>
      </c>
      <c r="C43" s="288">
        <v>0</v>
      </c>
      <c r="D43" s="288">
        <v>5</v>
      </c>
      <c r="E43" s="288" t="s">
        <v>43</v>
      </c>
      <c r="F43" s="288" t="s">
        <v>65</v>
      </c>
      <c r="G43" s="294" t="s">
        <v>68</v>
      </c>
      <c r="H43" s="294"/>
      <c r="I43" s="294" t="s">
        <v>55</v>
      </c>
      <c r="J43" s="289" t="s">
        <v>71</v>
      </c>
    </row>
    <row r="44" spans="1:10" s="291" customFormat="1" ht="15.75" x14ac:dyDescent="0.25">
      <c r="A44" s="287" t="s">
        <v>17</v>
      </c>
      <c r="B44" s="288">
        <f t="shared" si="8"/>
        <v>4</v>
      </c>
      <c r="C44" s="11">
        <v>1</v>
      </c>
      <c r="D44" s="288">
        <v>3</v>
      </c>
      <c r="E44" s="288" t="s">
        <v>0</v>
      </c>
      <c r="F44" s="288" t="s">
        <v>65</v>
      </c>
      <c r="G44" s="294" t="s">
        <v>70</v>
      </c>
      <c r="H44" s="294"/>
      <c r="I44" s="294" t="s">
        <v>69</v>
      </c>
      <c r="J44" s="289" t="s">
        <v>68</v>
      </c>
    </row>
    <row r="45" spans="1:10" s="291" customFormat="1" ht="15.75" x14ac:dyDescent="0.25">
      <c r="A45" s="597" t="s">
        <v>16</v>
      </c>
      <c r="B45" s="288">
        <f t="shared" si="8"/>
        <v>5</v>
      </c>
      <c r="C45" s="288"/>
      <c r="D45" s="288">
        <v>5</v>
      </c>
      <c r="E45" s="288" t="s">
        <v>0</v>
      </c>
      <c r="F45" s="288" t="s">
        <v>65</v>
      </c>
      <c r="G45" s="289" t="s">
        <v>62</v>
      </c>
      <c r="H45" s="290"/>
      <c r="I45" s="289" t="s">
        <v>59</v>
      </c>
      <c r="J45" s="289" t="s">
        <v>67</v>
      </c>
    </row>
    <row r="46" spans="1:10" s="291" customFormat="1" ht="31.5" x14ac:dyDescent="0.25">
      <c r="A46" s="597" t="s">
        <v>15</v>
      </c>
      <c r="B46" s="288">
        <f t="shared" si="8"/>
        <v>1</v>
      </c>
      <c r="C46" s="288"/>
      <c r="D46" s="288">
        <v>1</v>
      </c>
      <c r="E46" s="288" t="s">
        <v>0</v>
      </c>
      <c r="F46" s="288" t="s">
        <v>66</v>
      </c>
      <c r="G46" s="289"/>
      <c r="H46" s="290"/>
      <c r="I46" s="289" t="s">
        <v>55</v>
      </c>
      <c r="J46" s="289" t="s">
        <v>55</v>
      </c>
    </row>
    <row r="47" spans="1:10" s="291" customFormat="1" ht="15.75" x14ac:dyDescent="0.25">
      <c r="A47" s="287" t="s">
        <v>14</v>
      </c>
      <c r="B47" s="288">
        <f t="shared" si="8"/>
        <v>5</v>
      </c>
      <c r="C47" s="288"/>
      <c r="D47" s="288">
        <v>5</v>
      </c>
      <c r="E47" s="288" t="s">
        <v>0</v>
      </c>
      <c r="F47" s="288" t="s">
        <v>65</v>
      </c>
      <c r="G47" s="289" t="s">
        <v>64</v>
      </c>
      <c r="H47" s="290"/>
      <c r="I47" s="289" t="s">
        <v>63</v>
      </c>
      <c r="J47" s="289" t="s">
        <v>62</v>
      </c>
    </row>
    <row r="48" spans="1:10" s="291" customFormat="1" ht="15.75" x14ac:dyDescent="0.25">
      <c r="A48" s="287" t="s">
        <v>61</v>
      </c>
      <c r="B48" s="288">
        <f t="shared" si="8"/>
        <v>3</v>
      </c>
      <c r="C48" s="288"/>
      <c r="D48" s="288">
        <v>3</v>
      </c>
      <c r="E48" s="288" t="s">
        <v>43</v>
      </c>
      <c r="F48" s="288" t="s">
        <v>56</v>
      </c>
      <c r="G48" s="289" t="s">
        <v>55</v>
      </c>
      <c r="H48" s="290"/>
      <c r="I48" s="289"/>
      <c r="J48" s="289" t="s">
        <v>55</v>
      </c>
    </row>
    <row r="49" spans="1:13" s="291" customFormat="1" ht="15.75" x14ac:dyDescent="0.25">
      <c r="A49" s="287" t="s">
        <v>13</v>
      </c>
      <c r="B49" s="288">
        <f t="shared" si="8"/>
        <v>4</v>
      </c>
      <c r="C49" s="288"/>
      <c r="D49" s="288">
        <v>4</v>
      </c>
      <c r="E49" s="288" t="s">
        <v>0</v>
      </c>
      <c r="F49" s="288" t="s">
        <v>60</v>
      </c>
      <c r="G49" s="294" t="s">
        <v>55</v>
      </c>
      <c r="H49" s="294"/>
      <c r="I49" s="294" t="s">
        <v>59</v>
      </c>
      <c r="J49" s="289" t="s">
        <v>58</v>
      </c>
    </row>
    <row r="50" spans="1:13" s="291" customFormat="1" ht="15.75" x14ac:dyDescent="0.25">
      <c r="A50" s="596" t="s">
        <v>57</v>
      </c>
      <c r="B50" s="288">
        <f t="shared" si="8"/>
        <v>4</v>
      </c>
      <c r="C50" s="288"/>
      <c r="D50" s="288">
        <v>4</v>
      </c>
      <c r="E50" s="288" t="s">
        <v>35</v>
      </c>
      <c r="F50" s="288" t="s">
        <v>56</v>
      </c>
      <c r="G50" s="289" t="s">
        <v>55</v>
      </c>
      <c r="H50" s="290"/>
      <c r="I50" s="289"/>
      <c r="J50" s="289" t="s">
        <v>55</v>
      </c>
    </row>
    <row r="51" spans="1:13" ht="15.75" x14ac:dyDescent="0.25">
      <c r="A51" s="12" t="s">
        <v>54</v>
      </c>
      <c r="B51" s="11">
        <f>SUM(B43:B50)</f>
        <v>31</v>
      </c>
      <c r="C51" s="11">
        <f>SUM(C43:C50)</f>
        <v>1</v>
      </c>
      <c r="D51" s="11">
        <f>SUM(D43:D50)</f>
        <v>30</v>
      </c>
      <c r="E51" s="11"/>
      <c r="F51" s="11"/>
      <c r="G51" s="22"/>
      <c r="H51" s="23"/>
      <c r="I51" s="22"/>
      <c r="J51" s="22" t="s">
        <v>53</v>
      </c>
    </row>
    <row r="52" spans="1:13" x14ac:dyDescent="0.25">
      <c r="I52" s="1"/>
    </row>
    <row r="53" spans="1:13" x14ac:dyDescent="0.25">
      <c r="A53" s="10" t="s">
        <v>23</v>
      </c>
      <c r="B53" s="11"/>
      <c r="C53" s="11"/>
      <c r="D53" s="11"/>
      <c r="E53" s="11"/>
      <c r="F53" s="11"/>
      <c r="G53" s="10"/>
      <c r="H53" s="10"/>
      <c r="I53" s="10"/>
      <c r="J53" s="9"/>
    </row>
    <row r="54" spans="1:13" s="291" customFormat="1" ht="15.75" x14ac:dyDescent="0.25">
      <c r="A54" s="287" t="s">
        <v>12</v>
      </c>
      <c r="B54" s="288">
        <f t="shared" ref="B54:B60" si="9">SUM(C54:D54)</f>
        <v>5.5</v>
      </c>
      <c r="C54" s="11">
        <v>1.5</v>
      </c>
      <c r="D54" s="288">
        <v>4</v>
      </c>
      <c r="E54" s="288" t="s">
        <v>0</v>
      </c>
      <c r="F54" s="288" t="s">
        <v>65</v>
      </c>
      <c r="G54" s="288" t="s">
        <v>68</v>
      </c>
      <c r="H54" s="288"/>
      <c r="I54" s="288" t="s">
        <v>103</v>
      </c>
      <c r="J54" s="292" t="s">
        <v>104</v>
      </c>
      <c r="L54" s="291">
        <v>8</v>
      </c>
      <c r="M54" s="291">
        <v>4</v>
      </c>
    </row>
    <row r="55" spans="1:13" s="291" customFormat="1" ht="15.75" x14ac:dyDescent="0.25">
      <c r="A55" s="287" t="s">
        <v>11</v>
      </c>
      <c r="B55" s="288">
        <f t="shared" si="9"/>
        <v>5</v>
      </c>
      <c r="C55" s="288"/>
      <c r="D55" s="288">
        <v>5</v>
      </c>
      <c r="E55" s="288" t="s">
        <v>0</v>
      </c>
      <c r="F55" s="288" t="s">
        <v>105</v>
      </c>
      <c r="G55" s="288" t="s">
        <v>70</v>
      </c>
      <c r="H55" s="288"/>
      <c r="I55" s="288" t="s">
        <v>69</v>
      </c>
      <c r="J55" s="292" t="s">
        <v>68</v>
      </c>
      <c r="L55" s="291">
        <v>8</v>
      </c>
    </row>
    <row r="56" spans="1:13" s="291" customFormat="1" ht="15.75" x14ac:dyDescent="0.25">
      <c r="A56" s="370" t="s">
        <v>10</v>
      </c>
      <c r="B56" s="288">
        <f t="shared" si="9"/>
        <v>6</v>
      </c>
      <c r="C56" s="288">
        <v>0</v>
      </c>
      <c r="D56" s="288">
        <v>6</v>
      </c>
      <c r="E56" s="288" t="s">
        <v>0</v>
      </c>
      <c r="F56" s="288" t="s">
        <v>65</v>
      </c>
      <c r="G56" s="288" t="s">
        <v>70</v>
      </c>
      <c r="H56" s="288"/>
      <c r="I56" s="288" t="s">
        <v>69</v>
      </c>
      <c r="J56" s="292" t="s">
        <v>68</v>
      </c>
      <c r="L56" s="291">
        <v>8</v>
      </c>
    </row>
    <row r="57" spans="1:13" s="291" customFormat="1" ht="15.75" x14ac:dyDescent="0.25">
      <c r="A57" s="287" t="s">
        <v>52</v>
      </c>
      <c r="B57" s="288">
        <f t="shared" si="9"/>
        <v>3</v>
      </c>
      <c r="C57" s="288">
        <v>1</v>
      </c>
      <c r="D57" s="288">
        <v>2</v>
      </c>
      <c r="E57" s="288" t="s">
        <v>43</v>
      </c>
      <c r="F57" s="288" t="s">
        <v>56</v>
      </c>
      <c r="G57" s="288" t="s">
        <v>55</v>
      </c>
      <c r="H57" s="288"/>
      <c r="I57" s="288"/>
      <c r="J57" s="292" t="s">
        <v>55</v>
      </c>
      <c r="L57" s="291">
        <v>4</v>
      </c>
    </row>
    <row r="58" spans="1:13" s="291" customFormat="1" ht="47.25" x14ac:dyDescent="0.25">
      <c r="A58" s="370" t="s">
        <v>9</v>
      </c>
      <c r="B58" s="288">
        <f t="shared" si="9"/>
        <v>4</v>
      </c>
      <c r="C58" s="288"/>
      <c r="D58" s="288">
        <v>4</v>
      </c>
      <c r="E58" s="288" t="s">
        <v>0</v>
      </c>
      <c r="F58" s="288" t="s">
        <v>65</v>
      </c>
      <c r="G58" s="288" t="s">
        <v>70</v>
      </c>
      <c r="H58" s="288"/>
      <c r="I58" s="288" t="s">
        <v>69</v>
      </c>
      <c r="J58" s="292" t="s">
        <v>68</v>
      </c>
      <c r="L58" s="291">
        <v>8</v>
      </c>
    </row>
    <row r="59" spans="1:13" s="291" customFormat="1" ht="15.75" x14ac:dyDescent="0.25">
      <c r="A59" s="370" t="s">
        <v>8</v>
      </c>
      <c r="B59" s="288">
        <f t="shared" si="9"/>
        <v>5</v>
      </c>
      <c r="C59" s="288"/>
      <c r="D59" s="288">
        <v>5</v>
      </c>
      <c r="E59" s="288" t="s">
        <v>0</v>
      </c>
      <c r="F59" s="288" t="s">
        <v>65</v>
      </c>
      <c r="G59" s="288" t="s">
        <v>70</v>
      </c>
      <c r="H59" s="288"/>
      <c r="I59" s="288" t="s">
        <v>69</v>
      </c>
      <c r="J59" s="292" t="s">
        <v>68</v>
      </c>
      <c r="L59" s="291">
        <v>8</v>
      </c>
    </row>
    <row r="60" spans="1:13" s="291" customFormat="1" ht="31.5" x14ac:dyDescent="0.25">
      <c r="A60" s="267" t="s">
        <v>51</v>
      </c>
      <c r="B60" s="288">
        <f t="shared" si="9"/>
        <v>4</v>
      </c>
      <c r="C60" s="288"/>
      <c r="D60" s="288">
        <v>4</v>
      </c>
      <c r="E60" s="288" t="s">
        <v>35</v>
      </c>
      <c r="F60" s="288" t="s">
        <v>56</v>
      </c>
      <c r="G60" s="288" t="s">
        <v>55</v>
      </c>
      <c r="H60" s="288"/>
      <c r="I60" s="288"/>
      <c r="J60" s="292" t="s">
        <v>55</v>
      </c>
      <c r="L60" s="291">
        <v>4</v>
      </c>
    </row>
    <row r="61" spans="1:13" ht="15.75" x14ac:dyDescent="0.25">
      <c r="A61" s="12" t="s">
        <v>50</v>
      </c>
      <c r="B61" s="11">
        <f>SUM(B54:B60)</f>
        <v>32.5</v>
      </c>
      <c r="C61" s="11">
        <f>SUM(C54:C60)</f>
        <v>2.5</v>
      </c>
      <c r="D61" s="11">
        <f>SUM(D54:D60)</f>
        <v>30</v>
      </c>
      <c r="E61" s="11"/>
      <c r="F61" s="11"/>
      <c r="G61" s="10"/>
      <c r="H61" s="10"/>
      <c r="I61" s="10"/>
      <c r="J61" s="9" t="s">
        <v>106</v>
      </c>
    </row>
    <row r="64" spans="1:13" x14ac:dyDescent="0.25">
      <c r="A64" s="10" t="s">
        <v>22</v>
      </c>
      <c r="B64" s="11"/>
      <c r="C64" s="11"/>
      <c r="D64" s="11"/>
      <c r="E64" s="11"/>
      <c r="F64" s="11"/>
      <c r="G64" s="10"/>
      <c r="H64" s="10"/>
      <c r="I64" s="19"/>
      <c r="J64" s="9"/>
    </row>
    <row r="65" spans="1:12" s="291" customFormat="1" ht="31.5" x14ac:dyDescent="0.25">
      <c r="A65" s="370" t="s">
        <v>7</v>
      </c>
      <c r="B65" s="288">
        <f t="shared" ref="B65:B71" si="10">SUM(C65:D65)</f>
        <v>5</v>
      </c>
      <c r="C65" s="288">
        <v>1</v>
      </c>
      <c r="D65" s="288">
        <v>4</v>
      </c>
      <c r="E65" s="288" t="s">
        <v>0</v>
      </c>
      <c r="F65" s="288" t="s">
        <v>105</v>
      </c>
      <c r="G65" s="288" t="s">
        <v>68</v>
      </c>
      <c r="H65" s="288"/>
      <c r="I65" s="288" t="s">
        <v>103</v>
      </c>
      <c r="J65" s="292" t="s">
        <v>104</v>
      </c>
      <c r="K65" s="291">
        <v>8</v>
      </c>
      <c r="L65" s="291">
        <v>4</v>
      </c>
    </row>
    <row r="66" spans="1:12" s="291" customFormat="1" ht="47.25" x14ac:dyDescent="0.25">
      <c r="A66" s="267" t="s">
        <v>49</v>
      </c>
      <c r="B66" s="288">
        <f t="shared" si="10"/>
        <v>4</v>
      </c>
      <c r="C66" s="288"/>
      <c r="D66" s="288">
        <v>4</v>
      </c>
      <c r="E66" s="288" t="s">
        <v>35</v>
      </c>
      <c r="F66" s="288" t="s">
        <v>105</v>
      </c>
      <c r="G66" s="288" t="s">
        <v>55</v>
      </c>
      <c r="H66" s="288"/>
      <c r="I66" s="299"/>
      <c r="J66" s="292" t="s">
        <v>55</v>
      </c>
      <c r="K66" s="291">
        <v>4</v>
      </c>
    </row>
    <row r="67" spans="1:12" s="291" customFormat="1" ht="15.75" x14ac:dyDescent="0.25">
      <c r="A67" s="267" t="s">
        <v>48</v>
      </c>
      <c r="B67" s="288">
        <f t="shared" si="10"/>
        <v>4</v>
      </c>
      <c r="C67" s="288"/>
      <c r="D67" s="288">
        <v>4</v>
      </c>
      <c r="E67" s="288" t="s">
        <v>33</v>
      </c>
      <c r="F67" s="288" t="s">
        <v>56</v>
      </c>
      <c r="G67" s="288" t="s">
        <v>70</v>
      </c>
      <c r="H67" s="288"/>
      <c r="I67" s="288" t="s">
        <v>69</v>
      </c>
      <c r="J67" s="292" t="s">
        <v>68</v>
      </c>
      <c r="K67" s="291">
        <v>8</v>
      </c>
    </row>
    <row r="68" spans="1:12" s="291" customFormat="1" ht="15.75" x14ac:dyDescent="0.25">
      <c r="A68" s="267" t="s">
        <v>47</v>
      </c>
      <c r="B68" s="288">
        <f t="shared" si="10"/>
        <v>5</v>
      </c>
      <c r="C68" s="288"/>
      <c r="D68" s="288">
        <v>5</v>
      </c>
      <c r="E68" s="288" t="s">
        <v>33</v>
      </c>
      <c r="F68" s="288" t="s">
        <v>65</v>
      </c>
      <c r="G68" s="288" t="s">
        <v>70</v>
      </c>
      <c r="H68" s="288"/>
      <c r="I68" s="288" t="s">
        <v>69</v>
      </c>
      <c r="J68" s="292" t="s">
        <v>68</v>
      </c>
      <c r="K68" s="291">
        <v>8</v>
      </c>
    </row>
    <row r="69" spans="1:12" s="291" customFormat="1" ht="31.5" x14ac:dyDescent="0.25">
      <c r="A69" s="370" t="s">
        <v>6</v>
      </c>
      <c r="B69" s="288">
        <f t="shared" si="10"/>
        <v>4</v>
      </c>
      <c r="C69" s="288"/>
      <c r="D69" s="288">
        <v>4</v>
      </c>
      <c r="E69" s="288" t="s">
        <v>0</v>
      </c>
      <c r="F69" s="288" t="s">
        <v>65</v>
      </c>
      <c r="G69" s="288" t="s">
        <v>70</v>
      </c>
      <c r="H69" s="288"/>
      <c r="I69" s="288" t="s">
        <v>69</v>
      </c>
      <c r="J69" s="292" t="s">
        <v>68</v>
      </c>
      <c r="K69" s="291">
        <v>8</v>
      </c>
    </row>
    <row r="70" spans="1:12" s="291" customFormat="1" ht="47.25" x14ac:dyDescent="0.25">
      <c r="A70" s="267" t="s">
        <v>46</v>
      </c>
      <c r="B70" s="288">
        <f t="shared" si="10"/>
        <v>4</v>
      </c>
      <c r="C70" s="288"/>
      <c r="D70" s="288">
        <v>4</v>
      </c>
      <c r="E70" s="288" t="s">
        <v>33</v>
      </c>
      <c r="F70" s="288" t="s">
        <v>105</v>
      </c>
      <c r="G70" s="288" t="s">
        <v>55</v>
      </c>
      <c r="H70" s="288"/>
      <c r="I70" s="299"/>
      <c r="J70" s="292" t="s">
        <v>55</v>
      </c>
      <c r="K70" s="291">
        <v>4</v>
      </c>
    </row>
    <row r="71" spans="1:12" ht="15.75" x14ac:dyDescent="0.25">
      <c r="A71" s="17" t="s">
        <v>3</v>
      </c>
      <c r="B71" s="11">
        <f t="shared" si="10"/>
        <v>5</v>
      </c>
      <c r="C71" s="11"/>
      <c r="D71" s="11">
        <v>5</v>
      </c>
      <c r="E71" s="11" t="s">
        <v>0</v>
      </c>
      <c r="F71" s="11" t="s">
        <v>65</v>
      </c>
      <c r="G71" s="10" t="s">
        <v>55</v>
      </c>
      <c r="H71" s="10"/>
      <c r="I71" s="10" t="s">
        <v>55</v>
      </c>
      <c r="J71" s="9" t="s">
        <v>68</v>
      </c>
      <c r="K71">
        <v>8</v>
      </c>
    </row>
    <row r="72" spans="1:12" ht="15.75" x14ac:dyDescent="0.25">
      <c r="A72" s="12" t="s">
        <v>45</v>
      </c>
      <c r="B72" s="11">
        <f>SUM(B64:B71)</f>
        <v>31</v>
      </c>
      <c r="C72" s="11">
        <f>SUM(C64:C71)</f>
        <v>1</v>
      </c>
      <c r="D72" s="11">
        <f>SUM(D64:D71)</f>
        <v>30</v>
      </c>
      <c r="E72" s="11"/>
      <c r="F72" s="11"/>
      <c r="G72" s="10"/>
      <c r="H72" s="10"/>
      <c r="I72" s="19"/>
      <c r="J72" s="9" t="s">
        <v>106</v>
      </c>
    </row>
    <row r="73" spans="1:12" x14ac:dyDescent="0.25">
      <c r="J73" s="9"/>
    </row>
    <row r="74" spans="1:12" x14ac:dyDescent="0.25">
      <c r="A74" s="10" t="s">
        <v>21</v>
      </c>
      <c r="B74" s="11"/>
      <c r="C74" s="11"/>
      <c r="D74" s="11"/>
      <c r="E74" s="11"/>
      <c r="F74" s="11"/>
      <c r="G74" s="10"/>
      <c r="H74" s="10"/>
      <c r="I74" s="19"/>
      <c r="J74" s="9"/>
    </row>
    <row r="75" spans="1:12" s="291" customFormat="1" ht="31.5" x14ac:dyDescent="0.25">
      <c r="A75" s="287" t="s">
        <v>44</v>
      </c>
      <c r="B75" s="288">
        <f t="shared" ref="B75:B82" si="11">SUM(C75:D75)</f>
        <v>3</v>
      </c>
      <c r="C75" s="288"/>
      <c r="D75" s="288">
        <v>3</v>
      </c>
      <c r="E75" s="288" t="s">
        <v>43</v>
      </c>
      <c r="F75" s="288" t="s">
        <v>56</v>
      </c>
      <c r="G75" s="292" t="s">
        <v>62</v>
      </c>
      <c r="H75" s="288"/>
      <c r="I75" s="299"/>
      <c r="J75" s="292" t="s">
        <v>62</v>
      </c>
      <c r="K75" s="291">
        <v>4</v>
      </c>
      <c r="L75" s="291">
        <v>4</v>
      </c>
    </row>
    <row r="76" spans="1:12" s="291" customFormat="1" ht="31.5" x14ac:dyDescent="0.25">
      <c r="A76" s="287" t="s">
        <v>5</v>
      </c>
      <c r="B76" s="288">
        <f t="shared" si="11"/>
        <v>4</v>
      </c>
      <c r="C76" s="288"/>
      <c r="D76" s="288">
        <v>4</v>
      </c>
      <c r="E76" s="288" t="s">
        <v>0</v>
      </c>
      <c r="F76" s="288" t="s">
        <v>65</v>
      </c>
      <c r="G76" s="288" t="s">
        <v>68</v>
      </c>
      <c r="H76" s="288"/>
      <c r="I76" s="288" t="s">
        <v>103</v>
      </c>
      <c r="J76" s="292" t="s">
        <v>104</v>
      </c>
      <c r="K76" s="291">
        <v>8</v>
      </c>
      <c r="L76" s="291">
        <v>4</v>
      </c>
    </row>
    <row r="77" spans="1:12" s="291" customFormat="1" ht="47.25" x14ac:dyDescent="0.25">
      <c r="A77" s="267" t="s">
        <v>42</v>
      </c>
      <c r="B77" s="288">
        <f t="shared" si="11"/>
        <v>3</v>
      </c>
      <c r="C77" s="288"/>
      <c r="D77" s="288">
        <v>3</v>
      </c>
      <c r="E77" s="288" t="s">
        <v>35</v>
      </c>
      <c r="F77" s="288" t="s">
        <v>107</v>
      </c>
      <c r="G77" s="292" t="s">
        <v>55</v>
      </c>
      <c r="H77" s="288"/>
      <c r="I77" s="299"/>
      <c r="J77" s="292" t="s">
        <v>55</v>
      </c>
      <c r="K77" s="291">
        <v>4</v>
      </c>
    </row>
    <row r="78" spans="1:12" s="291" customFormat="1" ht="15.75" x14ac:dyDescent="0.25">
      <c r="A78" s="350" t="s">
        <v>4</v>
      </c>
      <c r="B78" s="288">
        <f t="shared" si="11"/>
        <v>6</v>
      </c>
      <c r="C78" s="288">
        <v>0.5</v>
      </c>
      <c r="D78" s="288">
        <v>5.5</v>
      </c>
      <c r="E78" s="288" t="s">
        <v>0</v>
      </c>
      <c r="F78" s="288" t="s">
        <v>65</v>
      </c>
      <c r="G78" s="288" t="s">
        <v>70</v>
      </c>
      <c r="H78" s="288"/>
      <c r="I78" s="288" t="s">
        <v>69</v>
      </c>
      <c r="J78" s="292" t="s">
        <v>68</v>
      </c>
      <c r="K78" s="291">
        <v>8</v>
      </c>
    </row>
    <row r="79" spans="1:12" s="291" customFormat="1" ht="47.25" x14ac:dyDescent="0.25">
      <c r="A79" s="267" t="s">
        <v>41</v>
      </c>
      <c r="B79" s="288">
        <f t="shared" si="11"/>
        <v>4.5</v>
      </c>
      <c r="C79" s="288"/>
      <c r="D79" s="288">
        <v>4.5</v>
      </c>
      <c r="E79" s="288" t="s">
        <v>33</v>
      </c>
      <c r="F79" s="288" t="s">
        <v>107</v>
      </c>
      <c r="G79" s="288" t="s">
        <v>70</v>
      </c>
      <c r="H79" s="288"/>
      <c r="I79" s="288" t="s">
        <v>69</v>
      </c>
      <c r="J79" s="292" t="s">
        <v>68</v>
      </c>
      <c r="K79" s="291">
        <v>8</v>
      </c>
    </row>
    <row r="80" spans="1:12" s="291" customFormat="1" ht="31.5" x14ac:dyDescent="0.25">
      <c r="A80" s="267" t="s">
        <v>40</v>
      </c>
      <c r="B80" s="288">
        <f t="shared" si="11"/>
        <v>5</v>
      </c>
      <c r="C80" s="288">
        <v>2</v>
      </c>
      <c r="D80" s="288">
        <v>3</v>
      </c>
      <c r="E80" s="288" t="s">
        <v>33</v>
      </c>
      <c r="F80" s="288" t="s">
        <v>65</v>
      </c>
      <c r="G80" s="288" t="s">
        <v>55</v>
      </c>
      <c r="H80" s="288"/>
      <c r="I80" s="288" t="s">
        <v>69</v>
      </c>
      <c r="J80" s="292" t="s">
        <v>70</v>
      </c>
      <c r="K80" s="291">
        <v>6</v>
      </c>
    </row>
    <row r="81" spans="1:11" s="291" customFormat="1" ht="31.5" x14ac:dyDescent="0.25">
      <c r="A81" s="267" t="s">
        <v>39</v>
      </c>
      <c r="B81" s="288">
        <f t="shared" si="11"/>
        <v>5</v>
      </c>
      <c r="C81" s="288">
        <v>2</v>
      </c>
      <c r="D81" s="288">
        <v>3</v>
      </c>
      <c r="E81" s="288" t="s">
        <v>33</v>
      </c>
      <c r="F81" s="288" t="s">
        <v>107</v>
      </c>
      <c r="G81" s="288" t="s">
        <v>55</v>
      </c>
      <c r="H81" s="288"/>
      <c r="I81" s="288" t="s">
        <v>69</v>
      </c>
      <c r="J81" s="292" t="s">
        <v>70</v>
      </c>
      <c r="K81" s="291">
        <v>6</v>
      </c>
    </row>
    <row r="82" spans="1:11" s="291" customFormat="1" ht="47.25" x14ac:dyDescent="0.25">
      <c r="A82" s="534" t="s">
        <v>108</v>
      </c>
      <c r="B82" s="288">
        <f t="shared" si="11"/>
        <v>7</v>
      </c>
      <c r="C82" s="288">
        <v>3</v>
      </c>
      <c r="D82" s="288">
        <v>4</v>
      </c>
      <c r="E82" s="288" t="s">
        <v>33</v>
      </c>
      <c r="F82" s="288" t="s">
        <v>65</v>
      </c>
      <c r="G82" s="288" t="s">
        <v>55</v>
      </c>
      <c r="H82" s="288"/>
      <c r="I82" s="288" t="s">
        <v>69</v>
      </c>
      <c r="J82" s="292" t="s">
        <v>70</v>
      </c>
      <c r="K82" s="291">
        <v>6</v>
      </c>
    </row>
    <row r="83" spans="1:11" ht="15.75" x14ac:dyDescent="0.25">
      <c r="A83" s="12" t="s">
        <v>37</v>
      </c>
      <c r="B83" s="11">
        <f>SUM(B75:B82)</f>
        <v>37.5</v>
      </c>
      <c r="C83" s="11">
        <f>SUM(C75:C82)</f>
        <v>7.5</v>
      </c>
      <c r="D83" s="11">
        <f>SUM(D75:D82)</f>
        <v>30</v>
      </c>
      <c r="E83" s="11"/>
      <c r="F83" s="11"/>
      <c r="G83" s="10"/>
      <c r="H83" s="10"/>
      <c r="I83" s="19"/>
      <c r="J83" s="9" t="s">
        <v>109</v>
      </c>
    </row>
    <row r="85" spans="1:11" x14ac:dyDescent="0.25">
      <c r="A85" s="10" t="s">
        <v>20</v>
      </c>
      <c r="B85" s="11"/>
      <c r="C85" s="11"/>
      <c r="D85" s="11"/>
      <c r="E85" s="11"/>
      <c r="F85" s="11"/>
      <c r="G85" s="10"/>
      <c r="H85" s="10"/>
      <c r="I85" s="10"/>
      <c r="J85" s="9"/>
    </row>
    <row r="86" spans="1:11" s="291" customFormat="1" ht="31.5" x14ac:dyDescent="0.25">
      <c r="A86" s="350" t="s">
        <v>2</v>
      </c>
      <c r="B86" s="288">
        <f t="shared" ref="B86:B92" si="12">SUM(C86:D86)</f>
        <v>1</v>
      </c>
      <c r="C86" s="288"/>
      <c r="D86" s="288">
        <v>1</v>
      </c>
      <c r="E86" s="288" t="s">
        <v>0</v>
      </c>
      <c r="F86" s="288" t="s">
        <v>66</v>
      </c>
      <c r="G86" s="288"/>
      <c r="H86" s="288"/>
      <c r="I86" s="288" t="s">
        <v>55</v>
      </c>
      <c r="J86" s="292" t="s">
        <v>55</v>
      </c>
    </row>
    <row r="87" spans="1:11" s="291" customFormat="1" ht="31.5" x14ac:dyDescent="0.25">
      <c r="A87" s="287" t="s">
        <v>1</v>
      </c>
      <c r="B87" s="288">
        <f t="shared" si="12"/>
        <v>6</v>
      </c>
      <c r="C87" s="288">
        <v>2.5</v>
      </c>
      <c r="D87" s="288">
        <v>3.5</v>
      </c>
      <c r="E87" s="288" t="s">
        <v>0</v>
      </c>
      <c r="F87" s="288" t="s">
        <v>65</v>
      </c>
      <c r="G87" s="288" t="s">
        <v>68</v>
      </c>
      <c r="H87" s="288"/>
      <c r="I87" s="288" t="s">
        <v>103</v>
      </c>
      <c r="J87" s="292" t="s">
        <v>104</v>
      </c>
    </row>
    <row r="88" spans="1:11" s="291" customFormat="1" ht="45" x14ac:dyDescent="0.25">
      <c r="A88" s="454" t="s">
        <v>36</v>
      </c>
      <c r="B88" s="288">
        <f t="shared" si="12"/>
        <v>5</v>
      </c>
      <c r="C88" s="288"/>
      <c r="D88" s="288">
        <v>5</v>
      </c>
      <c r="E88" s="288" t="s">
        <v>35</v>
      </c>
      <c r="F88" s="288" t="s">
        <v>105</v>
      </c>
      <c r="G88" s="288" t="s">
        <v>55</v>
      </c>
      <c r="H88" s="288"/>
      <c r="I88" s="288"/>
      <c r="J88" s="292" t="s">
        <v>55</v>
      </c>
    </row>
    <row r="89" spans="1:11" ht="47.25" x14ac:dyDescent="0.25">
      <c r="A89" s="15" t="s">
        <v>34</v>
      </c>
      <c r="B89" s="11">
        <f t="shared" si="12"/>
        <v>5.5</v>
      </c>
      <c r="C89" s="11"/>
      <c r="D89" s="11">
        <v>5.5</v>
      </c>
      <c r="E89" s="11" t="s">
        <v>33</v>
      </c>
      <c r="F89" s="11" t="s">
        <v>65</v>
      </c>
      <c r="G89" s="10" t="s">
        <v>70</v>
      </c>
      <c r="H89" s="10"/>
      <c r="I89" s="10" t="s">
        <v>69</v>
      </c>
      <c r="J89" s="9" t="s">
        <v>68</v>
      </c>
    </row>
    <row r="90" spans="1:11" s="291" customFormat="1" ht="15.75" x14ac:dyDescent="0.25">
      <c r="A90" s="387" t="s">
        <v>32</v>
      </c>
      <c r="B90" s="288">
        <f t="shared" si="12"/>
        <v>6</v>
      </c>
      <c r="C90" s="288"/>
      <c r="D90" s="288">
        <v>6</v>
      </c>
      <c r="E90" s="288"/>
      <c r="F90" s="288"/>
      <c r="G90" s="288"/>
      <c r="H90" s="288"/>
      <c r="I90" s="288"/>
      <c r="J90" s="292"/>
    </row>
    <row r="91" spans="1:11" ht="31.5" x14ac:dyDescent="0.25">
      <c r="A91" s="13" t="s">
        <v>31</v>
      </c>
      <c r="B91" s="11">
        <f t="shared" si="12"/>
        <v>7.5</v>
      </c>
      <c r="C91" s="11"/>
      <c r="D91" s="11">
        <v>7.5</v>
      </c>
      <c r="E91" s="11"/>
      <c r="F91" s="11"/>
      <c r="G91" s="10"/>
      <c r="H91" s="10"/>
      <c r="I91" s="10"/>
      <c r="J91" s="9"/>
    </row>
    <row r="92" spans="1:11" ht="15.75" x14ac:dyDescent="0.25">
      <c r="A92" s="13" t="s">
        <v>30</v>
      </c>
      <c r="B92" s="11">
        <f t="shared" si="12"/>
        <v>1.5</v>
      </c>
      <c r="C92" s="11"/>
      <c r="D92" s="11">
        <v>1.5</v>
      </c>
      <c r="E92" s="11"/>
      <c r="F92" s="11"/>
      <c r="G92" s="10"/>
      <c r="H92" s="10"/>
      <c r="I92" s="10"/>
      <c r="J92" s="9"/>
    </row>
    <row r="93" spans="1:11" ht="15.75" x14ac:dyDescent="0.25">
      <c r="A93" s="12" t="s">
        <v>29</v>
      </c>
      <c r="B93" s="11">
        <f>SUM(B86:B92)</f>
        <v>32.5</v>
      </c>
      <c r="C93" s="11">
        <f>SUM(C86:C92)</f>
        <v>2.5</v>
      </c>
      <c r="D93" s="11">
        <f>SUM(D86:D92)</f>
        <v>30</v>
      </c>
      <c r="E93" s="11"/>
      <c r="F93" s="11"/>
      <c r="G93" s="10"/>
      <c r="H93" s="10"/>
      <c r="I93" s="10"/>
      <c r="J93" s="9" t="s">
        <v>256</v>
      </c>
    </row>
    <row r="94" spans="1:11" x14ac:dyDescent="0.25">
      <c r="A94" s="10"/>
      <c r="B94" s="11"/>
      <c r="C94" s="11"/>
      <c r="D94" s="11"/>
      <c r="E94" s="11"/>
      <c r="F94" s="11"/>
      <c r="G94" s="10"/>
      <c r="H94" s="10"/>
      <c r="I94" s="10"/>
      <c r="J94" s="9"/>
    </row>
    <row r="97" spans="1:7" x14ac:dyDescent="0.25">
      <c r="B97" s="2" t="s">
        <v>28</v>
      </c>
      <c r="C97" s="2" t="s">
        <v>27</v>
      </c>
      <c r="D97" s="2" t="s">
        <v>26</v>
      </c>
    </row>
    <row r="98" spans="1:7" x14ac:dyDescent="0.25">
      <c r="A98" t="s">
        <v>25</v>
      </c>
      <c r="B98" s="2">
        <f>B40</f>
        <v>32.5</v>
      </c>
      <c r="C98" s="2">
        <f>C40</f>
        <v>2.5</v>
      </c>
      <c r="D98" s="2">
        <f>D40</f>
        <v>30</v>
      </c>
    </row>
    <row r="99" spans="1:7" x14ac:dyDescent="0.25">
      <c r="A99" t="s">
        <v>24</v>
      </c>
      <c r="B99" s="2">
        <f>B51</f>
        <v>31</v>
      </c>
      <c r="C99" s="2">
        <f>C51</f>
        <v>1</v>
      </c>
      <c r="D99" s="2">
        <f>D51</f>
        <v>30</v>
      </c>
    </row>
    <row r="100" spans="1:7" x14ac:dyDescent="0.25">
      <c r="A100" t="s">
        <v>23</v>
      </c>
      <c r="B100" s="2">
        <f>B61</f>
        <v>32.5</v>
      </c>
      <c r="C100" s="2">
        <f>C61</f>
        <v>2.5</v>
      </c>
      <c r="D100" s="2">
        <f>D61</f>
        <v>30</v>
      </c>
    </row>
    <row r="101" spans="1:7" x14ac:dyDescent="0.25">
      <c r="A101" t="s">
        <v>22</v>
      </c>
      <c r="B101" s="2">
        <f>B72</f>
        <v>31</v>
      </c>
      <c r="C101" s="2">
        <f>C72</f>
        <v>1</v>
      </c>
      <c r="D101" s="2">
        <f>D72</f>
        <v>30</v>
      </c>
    </row>
    <row r="102" spans="1:7" x14ac:dyDescent="0.25">
      <c r="A102" t="s">
        <v>21</v>
      </c>
      <c r="B102" s="2">
        <f>B83</f>
        <v>37.5</v>
      </c>
      <c r="C102" s="2">
        <f>C83</f>
        <v>7.5</v>
      </c>
      <c r="D102" s="2">
        <f>D83</f>
        <v>30</v>
      </c>
    </row>
    <row r="103" spans="1:7" x14ac:dyDescent="0.25">
      <c r="A103" t="s">
        <v>20</v>
      </c>
      <c r="B103" s="2">
        <f>B93</f>
        <v>32.5</v>
      </c>
      <c r="C103" s="2">
        <f>C93</f>
        <v>2.5</v>
      </c>
      <c r="D103" s="2">
        <f>D93</f>
        <v>30</v>
      </c>
    </row>
    <row r="104" spans="1:7" x14ac:dyDescent="0.25">
      <c r="A104" t="s">
        <v>19</v>
      </c>
      <c r="B104" s="2">
        <f>C104</f>
        <v>43</v>
      </c>
      <c r="C104" s="2">
        <f>SUM(C3:C9)</f>
        <v>43</v>
      </c>
    </row>
    <row r="105" spans="1:7" x14ac:dyDescent="0.25">
      <c r="B105" s="2">
        <f>SUM(B98:B104)</f>
        <v>240</v>
      </c>
      <c r="C105" s="2">
        <f>SUM(C98:C104)</f>
        <v>60</v>
      </c>
      <c r="D105" s="2">
        <f>SUM(D98:D104)</f>
        <v>180</v>
      </c>
    </row>
    <row r="108" spans="1:7" x14ac:dyDescent="0.25">
      <c r="D108" s="593" t="s">
        <v>83</v>
      </c>
      <c r="E108" s="2">
        <v>18</v>
      </c>
      <c r="F108" s="2">
        <v>12</v>
      </c>
      <c r="G108">
        <v>6</v>
      </c>
    </row>
    <row r="109" spans="1:7" x14ac:dyDescent="0.25">
      <c r="D109" s="2" t="s">
        <v>271</v>
      </c>
      <c r="E109" s="2">
        <v>9</v>
      </c>
      <c r="G109">
        <v>9</v>
      </c>
    </row>
    <row r="111" spans="1:7" x14ac:dyDescent="0.25">
      <c r="E111" s="2">
        <f>SUMIF($E3:$E92,"зо",B3:B92)</f>
        <v>72.5</v>
      </c>
      <c r="F111" s="2">
        <f t="shared" ref="F111:G111" si="13">SUMIF($E3:$E92,"зо",C3:C92)</f>
        <v>34.5</v>
      </c>
      <c r="G111" s="2">
        <f t="shared" si="13"/>
        <v>38</v>
      </c>
    </row>
    <row r="112" spans="1:7" x14ac:dyDescent="0.25">
      <c r="E112" s="2">
        <f>SUMIF($E3:$E92,"по",B3:B92)</f>
        <v>80.5</v>
      </c>
      <c r="F112" s="2">
        <f t="shared" ref="F112:G112" si="14">SUMIF($E3:$E92,"по",C3:C92)</f>
        <v>6.5</v>
      </c>
      <c r="G112" s="2">
        <f t="shared" si="14"/>
        <v>74</v>
      </c>
    </row>
    <row r="113" spans="1:7" x14ac:dyDescent="0.25">
      <c r="E113" s="2">
        <f>SUMIF($E3:$E92,"зв",B3:B92)</f>
        <v>20</v>
      </c>
      <c r="F113" s="2">
        <f t="shared" ref="F113:G113" si="15">SUMIF($E3:$E92,"зв",C3:C92)</f>
        <v>0</v>
      </c>
      <c r="G113" s="2">
        <f t="shared" si="15"/>
        <v>20</v>
      </c>
    </row>
    <row r="114" spans="1:7" x14ac:dyDescent="0.25">
      <c r="E114" s="2">
        <f>SUMIF($E3:$E92,"зп",B3:B92)</f>
        <v>40</v>
      </c>
      <c r="F114" s="2">
        <f t="shared" ref="F114:G114" si="16">SUMIF($E3:$E92,"зп",C3:C92)</f>
        <v>7</v>
      </c>
      <c r="G114" s="2">
        <f t="shared" si="16"/>
        <v>33</v>
      </c>
    </row>
    <row r="115" spans="1:7" x14ac:dyDescent="0.25">
      <c r="G115" s="2"/>
    </row>
    <row r="117" spans="1:7" x14ac:dyDescent="0.25">
      <c r="E117" s="2">
        <f>240-213</f>
        <v>27</v>
      </c>
    </row>
    <row r="122" spans="1:7" ht="15.75" x14ac:dyDescent="0.25">
      <c r="A122" s="4" t="s">
        <v>18</v>
      </c>
      <c r="B122" s="2">
        <v>5</v>
      </c>
      <c r="D122" s="2">
        <v>5</v>
      </c>
      <c r="E122" s="2" t="s">
        <v>0</v>
      </c>
    </row>
    <row r="123" spans="1:7" ht="15.75" x14ac:dyDescent="0.25">
      <c r="A123" s="4" t="s">
        <v>17</v>
      </c>
      <c r="B123" s="3">
        <v>4</v>
      </c>
      <c r="C123" s="2">
        <v>1</v>
      </c>
      <c r="D123" s="2">
        <v>3</v>
      </c>
      <c r="E123" s="2" t="s">
        <v>0</v>
      </c>
    </row>
    <row r="124" spans="1:7" ht="15.75" x14ac:dyDescent="0.25">
      <c r="A124" s="5" t="s">
        <v>16</v>
      </c>
      <c r="B124" s="3">
        <v>5</v>
      </c>
      <c r="D124" s="2">
        <v>5</v>
      </c>
      <c r="E124" s="2" t="s">
        <v>0</v>
      </c>
    </row>
    <row r="125" spans="1:7" ht="32.25" thickBot="1" x14ac:dyDescent="0.3">
      <c r="A125" s="5" t="s">
        <v>15</v>
      </c>
      <c r="B125" s="3">
        <v>1</v>
      </c>
      <c r="D125" s="2">
        <v>1</v>
      </c>
      <c r="E125" s="2" t="s">
        <v>0</v>
      </c>
    </row>
    <row r="126" spans="1:7" ht="15.75" x14ac:dyDescent="0.25">
      <c r="A126" s="8" t="s">
        <v>14</v>
      </c>
      <c r="B126" s="3">
        <v>5</v>
      </c>
      <c r="D126" s="2">
        <v>5</v>
      </c>
      <c r="E126" s="2" t="s">
        <v>0</v>
      </c>
    </row>
    <row r="127" spans="1:7" ht="15.75" x14ac:dyDescent="0.25">
      <c r="A127" s="4" t="s">
        <v>13</v>
      </c>
      <c r="B127" s="3">
        <v>4</v>
      </c>
      <c r="D127" s="2">
        <v>4</v>
      </c>
      <c r="E127" s="2" t="s">
        <v>0</v>
      </c>
    </row>
    <row r="128" spans="1:7" ht="15.75" x14ac:dyDescent="0.25">
      <c r="A128" s="4" t="s">
        <v>12</v>
      </c>
      <c r="B128" s="3">
        <v>5.5</v>
      </c>
      <c r="C128" s="2">
        <v>1.5</v>
      </c>
      <c r="D128" s="2">
        <v>4</v>
      </c>
      <c r="E128" s="2" t="s">
        <v>0</v>
      </c>
    </row>
    <row r="129" spans="1:5" ht="15.75" x14ac:dyDescent="0.25">
      <c r="A129" s="4" t="s">
        <v>11</v>
      </c>
      <c r="B129" s="3">
        <v>5</v>
      </c>
      <c r="D129" s="2">
        <v>5</v>
      </c>
      <c r="E129" s="2" t="s">
        <v>0</v>
      </c>
    </row>
    <row r="130" spans="1:5" ht="15.75" x14ac:dyDescent="0.25">
      <c r="A130" s="7" t="s">
        <v>10</v>
      </c>
      <c r="B130" s="3">
        <v>6</v>
      </c>
      <c r="C130" s="2">
        <v>1</v>
      </c>
      <c r="D130" s="2">
        <v>5</v>
      </c>
      <c r="E130" s="2" t="s">
        <v>0</v>
      </c>
    </row>
    <row r="131" spans="1:5" ht="47.25" x14ac:dyDescent="0.25">
      <c r="A131" s="7" t="s">
        <v>9</v>
      </c>
      <c r="B131" s="3">
        <v>4</v>
      </c>
      <c r="D131" s="2">
        <v>4</v>
      </c>
      <c r="E131" s="2" t="s">
        <v>0</v>
      </c>
    </row>
    <row r="132" spans="1:5" ht="15.75" x14ac:dyDescent="0.25">
      <c r="A132" s="7" t="s">
        <v>8</v>
      </c>
      <c r="B132" s="3">
        <v>5</v>
      </c>
      <c r="D132" s="2">
        <v>5</v>
      </c>
      <c r="E132" s="2" t="s">
        <v>0</v>
      </c>
    </row>
    <row r="133" spans="1:5" ht="15.75" x14ac:dyDescent="0.25">
      <c r="A133" s="7" t="s">
        <v>8</v>
      </c>
      <c r="B133" s="3">
        <v>5</v>
      </c>
      <c r="D133" s="2">
        <v>5</v>
      </c>
      <c r="E133" s="2" t="s">
        <v>0</v>
      </c>
    </row>
    <row r="134" spans="1:5" ht="31.5" x14ac:dyDescent="0.25">
      <c r="A134" s="7" t="s">
        <v>7</v>
      </c>
      <c r="B134" s="3">
        <v>5</v>
      </c>
      <c r="C134" s="2">
        <v>1</v>
      </c>
      <c r="D134" s="2">
        <v>4</v>
      </c>
      <c r="E134" s="2" t="s">
        <v>0</v>
      </c>
    </row>
    <row r="135" spans="1:5" ht="31.5" x14ac:dyDescent="0.25">
      <c r="A135" s="7" t="s">
        <v>6</v>
      </c>
      <c r="B135" s="3">
        <v>4</v>
      </c>
      <c r="D135" s="2">
        <v>4</v>
      </c>
      <c r="E135" s="2" t="s">
        <v>0</v>
      </c>
    </row>
    <row r="136" spans="1:5" ht="31.5" x14ac:dyDescent="0.25">
      <c r="A136" s="4" t="s">
        <v>5</v>
      </c>
      <c r="B136" s="3">
        <v>4</v>
      </c>
      <c r="D136" s="2">
        <v>4</v>
      </c>
      <c r="E136" s="2" t="s">
        <v>0</v>
      </c>
    </row>
    <row r="137" spans="1:5" ht="15.75" x14ac:dyDescent="0.25">
      <c r="A137" s="5" t="s">
        <v>4</v>
      </c>
      <c r="B137" s="3">
        <v>6</v>
      </c>
      <c r="C137" s="2">
        <v>0.5</v>
      </c>
      <c r="D137" s="2">
        <v>5.5</v>
      </c>
      <c r="E137" s="2" t="s">
        <v>0</v>
      </c>
    </row>
    <row r="138" spans="1:5" ht="16.5" thickBot="1" x14ac:dyDescent="0.3">
      <c r="A138" s="6" t="s">
        <v>3</v>
      </c>
      <c r="B138" s="3">
        <v>5</v>
      </c>
      <c r="D138" s="2">
        <v>5</v>
      </c>
      <c r="E138" s="2" t="s">
        <v>0</v>
      </c>
    </row>
    <row r="139" spans="1:5" ht="31.5" x14ac:dyDescent="0.25">
      <c r="A139" s="5" t="s">
        <v>2</v>
      </c>
      <c r="B139" s="3">
        <v>1</v>
      </c>
      <c r="D139" s="2">
        <v>1</v>
      </c>
      <c r="E139" s="2" t="s">
        <v>0</v>
      </c>
    </row>
    <row r="140" spans="1:5" ht="31.5" x14ac:dyDescent="0.25">
      <c r="A140" s="4" t="s">
        <v>1</v>
      </c>
      <c r="B140" s="3">
        <v>6</v>
      </c>
      <c r="D140" s="2">
        <v>6</v>
      </c>
      <c r="E140" s="2" t="s">
        <v>0</v>
      </c>
    </row>
  </sheetData>
  <mergeCells count="1">
    <mergeCell ref="B31:D31"/>
  </mergeCells>
  <pageMargins left="0.7" right="0.7" top="0.75" bottom="0.75" header="0.3" footer="0.3"/>
  <pageSetup paperSize="9" scale="2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41"/>
  <sheetViews>
    <sheetView topLeftCell="A91" workbookViewId="0">
      <selection activeCell="F55" sqref="F55"/>
    </sheetView>
  </sheetViews>
  <sheetFormatPr defaultRowHeight="15" x14ac:dyDescent="0.25"/>
  <cols>
    <col min="1" max="1" width="47.7109375" customWidth="1"/>
    <col min="2" max="2" width="13.5703125" style="2" hidden="1" customWidth="1"/>
    <col min="3" max="5" width="0" style="2" hidden="1" customWidth="1"/>
    <col min="6" max="6" width="10.28515625" style="2" bestFit="1" customWidth="1"/>
    <col min="10" max="10" width="9.140625" style="1"/>
    <col min="11" max="11" width="35.140625" customWidth="1"/>
  </cols>
  <sheetData>
    <row r="1" spans="1:5" x14ac:dyDescent="0.25">
      <c r="A1" t="s">
        <v>19</v>
      </c>
    </row>
    <row r="2" spans="1:5" x14ac:dyDescent="0.25">
      <c r="A2" s="10"/>
      <c r="B2" s="11"/>
      <c r="C2" s="11" t="s">
        <v>95</v>
      </c>
      <c r="D2" s="11"/>
      <c r="E2" s="30"/>
    </row>
    <row r="3" spans="1:5" ht="31.5" x14ac:dyDescent="0.25">
      <c r="A3" s="29" t="s">
        <v>94</v>
      </c>
      <c r="B3" s="27">
        <f>C3</f>
        <v>2.5</v>
      </c>
      <c r="C3" s="11">
        <v>2.5</v>
      </c>
      <c r="D3" s="11"/>
      <c r="E3" s="30" t="s">
        <v>43</v>
      </c>
    </row>
    <row r="4" spans="1:5" ht="31.5" x14ac:dyDescent="0.25">
      <c r="A4" s="17" t="s">
        <v>93</v>
      </c>
      <c r="B4" s="27">
        <v>3.5</v>
      </c>
      <c r="C4" s="11">
        <v>3.5</v>
      </c>
      <c r="D4" s="11"/>
      <c r="E4" s="30" t="s">
        <v>43</v>
      </c>
    </row>
    <row r="5" spans="1:5" ht="15.75" x14ac:dyDescent="0.25">
      <c r="A5" s="28" t="s">
        <v>92</v>
      </c>
      <c r="B5" s="27">
        <f>C5</f>
        <v>16</v>
      </c>
      <c r="C5" s="11">
        <v>16</v>
      </c>
      <c r="D5" s="11"/>
      <c r="E5" s="30" t="s">
        <v>43</v>
      </c>
    </row>
    <row r="6" spans="1:5" ht="15.75" x14ac:dyDescent="0.25">
      <c r="A6" s="17" t="s">
        <v>91</v>
      </c>
      <c r="B6" s="27">
        <f>C6</f>
        <v>5</v>
      </c>
      <c r="C6" s="11">
        <v>5</v>
      </c>
      <c r="D6" s="11"/>
      <c r="E6" s="30" t="s">
        <v>43</v>
      </c>
    </row>
    <row r="7" spans="1:5" ht="31.5" x14ac:dyDescent="0.25">
      <c r="A7" s="25" t="s">
        <v>90</v>
      </c>
      <c r="B7" s="27">
        <f>C7</f>
        <v>4</v>
      </c>
      <c r="C7" s="11">
        <v>4</v>
      </c>
      <c r="D7" s="11"/>
      <c r="E7" s="30" t="s">
        <v>43</v>
      </c>
    </row>
    <row r="8" spans="1:5" x14ac:dyDescent="0.25">
      <c r="A8" s="10" t="s">
        <v>89</v>
      </c>
      <c r="B8" s="11"/>
      <c r="C8" s="11">
        <v>6</v>
      </c>
      <c r="D8" s="11"/>
      <c r="E8" s="30"/>
    </row>
    <row r="9" spans="1:5" x14ac:dyDescent="0.25">
      <c r="A9" s="10" t="s">
        <v>88</v>
      </c>
      <c r="B9" s="11"/>
      <c r="C9" s="11">
        <v>6</v>
      </c>
      <c r="D9" s="11"/>
      <c r="E9" s="30"/>
    </row>
    <row r="10" spans="1:5" x14ac:dyDescent="0.25">
      <c r="A10" s="10" t="s">
        <v>87</v>
      </c>
      <c r="B10" s="11"/>
      <c r="C10" s="11">
        <f>SUM(C3:C9)</f>
        <v>43</v>
      </c>
      <c r="D10" s="11"/>
      <c r="E10" s="30"/>
    </row>
    <row r="12" spans="1:5" x14ac:dyDescent="0.25">
      <c r="A12" s="10"/>
      <c r="B12" s="11" t="s">
        <v>28</v>
      </c>
      <c r="C12" s="11" t="s">
        <v>27</v>
      </c>
      <c r="D12" s="11" t="s">
        <v>26</v>
      </c>
    </row>
    <row r="13" spans="1:5" x14ac:dyDescent="0.25">
      <c r="A13" s="10" t="s">
        <v>25</v>
      </c>
      <c r="B13" s="11">
        <f>B99</f>
        <v>32.5</v>
      </c>
      <c r="C13" s="11">
        <f>C99</f>
        <v>2.5</v>
      </c>
      <c r="D13" s="11">
        <f>D99</f>
        <v>30</v>
      </c>
    </row>
    <row r="14" spans="1:5" x14ac:dyDescent="0.25">
      <c r="A14" s="10" t="s">
        <v>24</v>
      </c>
      <c r="B14" s="11">
        <f t="shared" ref="B14:D19" si="0">B100</f>
        <v>31</v>
      </c>
      <c r="C14" s="11">
        <f t="shared" si="0"/>
        <v>1</v>
      </c>
      <c r="D14" s="11">
        <f t="shared" si="0"/>
        <v>30</v>
      </c>
    </row>
    <row r="15" spans="1:5" x14ac:dyDescent="0.25">
      <c r="A15" s="10" t="s">
        <v>23</v>
      </c>
      <c r="B15" s="11">
        <f t="shared" si="0"/>
        <v>32.5</v>
      </c>
      <c r="C15" s="11">
        <f t="shared" si="0"/>
        <v>2.5</v>
      </c>
      <c r="D15" s="11">
        <f t="shared" si="0"/>
        <v>30</v>
      </c>
    </row>
    <row r="16" spans="1:5" x14ac:dyDescent="0.25">
      <c r="A16" s="10" t="s">
        <v>22</v>
      </c>
      <c r="B16" s="11">
        <f t="shared" si="0"/>
        <v>31</v>
      </c>
      <c r="C16" s="11">
        <f t="shared" si="0"/>
        <v>1</v>
      </c>
      <c r="D16" s="11">
        <f t="shared" si="0"/>
        <v>30</v>
      </c>
    </row>
    <row r="17" spans="1:11" x14ac:dyDescent="0.25">
      <c r="A17" s="10" t="s">
        <v>21</v>
      </c>
      <c r="B17" s="11">
        <f t="shared" si="0"/>
        <v>37.5</v>
      </c>
      <c r="C17" s="11">
        <f t="shared" si="0"/>
        <v>7.5</v>
      </c>
      <c r="D17" s="11">
        <f t="shared" si="0"/>
        <v>30</v>
      </c>
    </row>
    <row r="18" spans="1:11" x14ac:dyDescent="0.25">
      <c r="A18" s="10" t="s">
        <v>20</v>
      </c>
      <c r="B18" s="11">
        <f t="shared" si="0"/>
        <v>32.5</v>
      </c>
      <c r="C18" s="11">
        <f t="shared" si="0"/>
        <v>2.5</v>
      </c>
      <c r="D18" s="11">
        <f t="shared" si="0"/>
        <v>30</v>
      </c>
    </row>
    <row r="19" spans="1:11" x14ac:dyDescent="0.25">
      <c r="A19" s="10" t="s">
        <v>19</v>
      </c>
      <c r="B19" s="11">
        <f t="shared" si="0"/>
        <v>43</v>
      </c>
      <c r="C19" s="11">
        <f t="shared" si="0"/>
        <v>43</v>
      </c>
      <c r="D19" s="11">
        <f t="shared" si="0"/>
        <v>0</v>
      </c>
    </row>
    <row r="20" spans="1:11" x14ac:dyDescent="0.25">
      <c r="A20" s="10"/>
      <c r="B20" s="11">
        <f>SUM(B13:B19)</f>
        <v>240</v>
      </c>
      <c r="C20" s="11">
        <f>SUM(C13:C19)</f>
        <v>60</v>
      </c>
      <c r="D20" s="11">
        <f>SUM(D13:D19)</f>
        <v>180</v>
      </c>
    </row>
    <row r="30" spans="1:11" ht="21" x14ac:dyDescent="0.35">
      <c r="A30" s="1378" t="s">
        <v>102</v>
      </c>
      <c r="B30" s="1378"/>
      <c r="C30" s="1378"/>
      <c r="D30" s="1378"/>
      <c r="E30" s="1378"/>
      <c r="F30" s="1378"/>
      <c r="G30" s="1378"/>
      <c r="H30" s="1378"/>
      <c r="I30" s="1378"/>
      <c r="J30" s="1378"/>
      <c r="K30" s="1378"/>
    </row>
    <row r="31" spans="1:11" s="34" customFormat="1" ht="21" x14ac:dyDescent="0.35">
      <c r="A31" s="1374" t="s">
        <v>82</v>
      </c>
      <c r="B31" s="1373" t="s">
        <v>86</v>
      </c>
      <c r="C31" s="1373"/>
      <c r="D31" s="1373"/>
      <c r="E31" s="33"/>
      <c r="F31" s="48" t="s">
        <v>99</v>
      </c>
      <c r="G31" s="49" t="s">
        <v>85</v>
      </c>
      <c r="H31" s="49" t="s">
        <v>84</v>
      </c>
      <c r="I31" s="49" t="s">
        <v>83</v>
      </c>
      <c r="J31" s="50" t="s">
        <v>28</v>
      </c>
      <c r="K31" s="51" t="s">
        <v>100</v>
      </c>
    </row>
    <row r="32" spans="1:11" s="34" customFormat="1" ht="21" x14ac:dyDescent="0.35">
      <c r="A32" s="1374"/>
      <c r="B32" s="33" t="s">
        <v>81</v>
      </c>
      <c r="C32" s="33" t="s">
        <v>27</v>
      </c>
      <c r="D32" s="33" t="s">
        <v>26</v>
      </c>
      <c r="E32" s="33"/>
      <c r="F32" s="33"/>
      <c r="G32" s="35"/>
      <c r="H32" s="35"/>
      <c r="I32" s="36"/>
      <c r="J32" s="36"/>
      <c r="K32" s="35"/>
    </row>
    <row r="33" spans="1:11" s="34" customFormat="1" ht="21" x14ac:dyDescent="0.35">
      <c r="A33" s="1375" t="s">
        <v>25</v>
      </c>
      <c r="B33" s="1376"/>
      <c r="C33" s="1376"/>
      <c r="D33" s="1376"/>
      <c r="E33" s="1376"/>
      <c r="F33" s="1376"/>
      <c r="G33" s="1376"/>
      <c r="H33" s="1376"/>
      <c r="I33" s="1376"/>
      <c r="J33" s="1376"/>
      <c r="K33" s="1377"/>
    </row>
    <row r="34" spans="1:11" s="34" customFormat="1" ht="21" x14ac:dyDescent="0.35">
      <c r="A34" s="37" t="s">
        <v>80</v>
      </c>
      <c r="B34" s="33">
        <f t="shared" ref="B34:B40" si="1">SUM(C34:D34)</f>
        <v>1</v>
      </c>
      <c r="C34" s="33"/>
      <c r="D34" s="33">
        <v>1</v>
      </c>
      <c r="E34" s="33" t="s">
        <v>43</v>
      </c>
      <c r="F34" s="33" t="s">
        <v>56</v>
      </c>
      <c r="G34" s="38" t="s">
        <v>55</v>
      </c>
      <c r="H34" s="38"/>
      <c r="I34" s="39"/>
      <c r="J34" s="38" t="s">
        <v>55</v>
      </c>
      <c r="K34" s="35"/>
    </row>
    <row r="35" spans="1:11" s="34" customFormat="1" ht="21" x14ac:dyDescent="0.35">
      <c r="A35" s="40" t="s">
        <v>79</v>
      </c>
      <c r="B35" s="33">
        <f t="shared" si="1"/>
        <v>4.5</v>
      </c>
      <c r="C35" s="33">
        <v>1.5</v>
      </c>
      <c r="D35" s="33">
        <v>3</v>
      </c>
      <c r="E35" s="33" t="s">
        <v>43</v>
      </c>
      <c r="F35" s="33" t="s">
        <v>56</v>
      </c>
      <c r="G35" s="41" t="s">
        <v>55</v>
      </c>
      <c r="H35" s="42"/>
      <c r="I35" s="41"/>
      <c r="J35" s="41" t="s">
        <v>55</v>
      </c>
      <c r="K35" s="33"/>
    </row>
    <row r="36" spans="1:11" s="34" customFormat="1" ht="40.5" x14ac:dyDescent="0.35">
      <c r="A36" s="40" t="s">
        <v>18</v>
      </c>
      <c r="B36" s="33">
        <f t="shared" si="1"/>
        <v>5</v>
      </c>
      <c r="C36" s="33"/>
      <c r="D36" s="33">
        <v>5</v>
      </c>
      <c r="E36" s="33" t="s">
        <v>0</v>
      </c>
      <c r="F36" s="33" t="s">
        <v>60</v>
      </c>
      <c r="G36" s="41" t="s">
        <v>55</v>
      </c>
      <c r="H36" s="42">
        <v>0</v>
      </c>
      <c r="I36" s="41" t="s">
        <v>96</v>
      </c>
      <c r="J36" s="41" t="s">
        <v>97</v>
      </c>
      <c r="K36" s="33"/>
    </row>
    <row r="37" spans="1:11" s="34" customFormat="1" ht="40.5" x14ac:dyDescent="0.35">
      <c r="A37" s="37" t="s">
        <v>78</v>
      </c>
      <c r="B37" s="33">
        <f t="shared" si="1"/>
        <v>7</v>
      </c>
      <c r="C37" s="33"/>
      <c r="D37" s="33">
        <v>7</v>
      </c>
      <c r="E37" s="33" t="s">
        <v>43</v>
      </c>
      <c r="F37" s="33" t="s">
        <v>65</v>
      </c>
      <c r="G37" s="41" t="s">
        <v>55</v>
      </c>
      <c r="H37" s="42"/>
      <c r="I37" s="41" t="s">
        <v>63</v>
      </c>
      <c r="J37" s="41" t="s">
        <v>64</v>
      </c>
      <c r="K37" s="33"/>
    </row>
    <row r="38" spans="1:11" s="34" customFormat="1" ht="21" x14ac:dyDescent="0.35">
      <c r="A38" s="40" t="s">
        <v>77</v>
      </c>
      <c r="B38" s="33">
        <f t="shared" si="1"/>
        <v>6</v>
      </c>
      <c r="C38" s="33"/>
      <c r="D38" s="33">
        <v>6</v>
      </c>
      <c r="E38" s="33" t="s">
        <v>43</v>
      </c>
      <c r="F38" s="33" t="s">
        <v>65</v>
      </c>
      <c r="G38" s="43" t="s">
        <v>68</v>
      </c>
      <c r="H38" s="43"/>
      <c r="I38" s="43" t="s">
        <v>62</v>
      </c>
      <c r="J38" s="41" t="s">
        <v>76</v>
      </c>
      <c r="K38" s="33"/>
    </row>
    <row r="39" spans="1:11" s="34" customFormat="1" ht="21" x14ac:dyDescent="0.35">
      <c r="A39" s="37" t="s">
        <v>75</v>
      </c>
      <c r="B39" s="33">
        <f t="shared" si="1"/>
        <v>4</v>
      </c>
      <c r="C39" s="33">
        <v>1</v>
      </c>
      <c r="D39" s="33">
        <v>3</v>
      </c>
      <c r="E39" s="33" t="s">
        <v>43</v>
      </c>
      <c r="F39" s="33" t="s">
        <v>56</v>
      </c>
      <c r="G39" s="41" t="s">
        <v>55</v>
      </c>
      <c r="H39" s="42"/>
      <c r="I39" s="41"/>
      <c r="J39" s="41" t="s">
        <v>55</v>
      </c>
      <c r="K39" s="33"/>
    </row>
    <row r="40" spans="1:11" s="34" customFormat="1" ht="21" x14ac:dyDescent="0.35">
      <c r="A40" s="37" t="s">
        <v>74</v>
      </c>
      <c r="B40" s="33">
        <f t="shared" si="1"/>
        <v>5</v>
      </c>
      <c r="C40" s="33"/>
      <c r="D40" s="33">
        <v>5</v>
      </c>
      <c r="E40" s="33" t="s">
        <v>43</v>
      </c>
      <c r="F40" s="33" t="s">
        <v>65</v>
      </c>
      <c r="G40" s="41" t="s">
        <v>55</v>
      </c>
      <c r="H40" s="42"/>
      <c r="I40" s="41" t="s">
        <v>55</v>
      </c>
      <c r="J40" s="41" t="s">
        <v>68</v>
      </c>
      <c r="K40" s="33"/>
    </row>
    <row r="41" spans="1:11" s="34" customFormat="1" ht="21" x14ac:dyDescent="0.35">
      <c r="A41" s="44" t="s">
        <v>73</v>
      </c>
      <c r="B41" s="33">
        <f>SUM(B34:B40)</f>
        <v>32.5</v>
      </c>
      <c r="C41" s="33">
        <f>SUM(C34:C40)</f>
        <v>2.5</v>
      </c>
      <c r="D41" s="33">
        <f>SUM(D34:D40)</f>
        <v>30</v>
      </c>
      <c r="E41" s="33"/>
      <c r="F41" s="33"/>
      <c r="G41" s="41"/>
      <c r="H41" s="42"/>
      <c r="I41" s="41"/>
      <c r="J41" s="41" t="s">
        <v>98</v>
      </c>
      <c r="K41" s="33"/>
    </row>
    <row r="42" spans="1:11" s="34" customFormat="1" ht="1.5" customHeight="1" x14ac:dyDescent="0.35">
      <c r="A42" s="33"/>
      <c r="B42" s="33"/>
      <c r="C42" s="33"/>
      <c r="D42" s="33"/>
      <c r="E42" s="33"/>
      <c r="F42" s="33"/>
      <c r="G42" s="45"/>
      <c r="H42" s="33"/>
      <c r="I42" s="45"/>
      <c r="J42" s="45"/>
      <c r="K42" s="33"/>
    </row>
    <row r="43" spans="1:11" s="34" customFormat="1" ht="21" x14ac:dyDescent="0.35">
      <c r="A43" s="1375" t="s">
        <v>24</v>
      </c>
      <c r="B43" s="1376"/>
      <c r="C43" s="1376"/>
      <c r="D43" s="1376"/>
      <c r="E43" s="1376"/>
      <c r="F43" s="1376"/>
      <c r="G43" s="1376"/>
      <c r="H43" s="1376"/>
      <c r="I43" s="1376"/>
      <c r="J43" s="1376"/>
      <c r="K43" s="1377"/>
    </row>
    <row r="44" spans="1:11" s="34" customFormat="1" ht="21" x14ac:dyDescent="0.35">
      <c r="A44" s="46" t="s">
        <v>72</v>
      </c>
      <c r="B44" s="33">
        <f t="shared" ref="B44:B51" si="2">SUM(C44:D44)</f>
        <v>5</v>
      </c>
      <c r="C44" s="33">
        <v>0</v>
      </c>
      <c r="D44" s="33">
        <v>5</v>
      </c>
      <c r="E44" s="33" t="s">
        <v>43</v>
      </c>
      <c r="F44" s="33" t="s">
        <v>65</v>
      </c>
      <c r="G44" s="43" t="s">
        <v>68</v>
      </c>
      <c r="H44" s="43"/>
      <c r="I44" s="43" t="s">
        <v>55</v>
      </c>
      <c r="J44" s="41" t="s">
        <v>71</v>
      </c>
      <c r="K44" s="33"/>
    </row>
    <row r="45" spans="1:11" s="34" customFormat="1" ht="21" x14ac:dyDescent="0.35">
      <c r="A45" s="46" t="s">
        <v>17</v>
      </c>
      <c r="B45" s="33">
        <f t="shared" si="2"/>
        <v>4</v>
      </c>
      <c r="C45" s="33">
        <v>1</v>
      </c>
      <c r="D45" s="33">
        <v>3</v>
      </c>
      <c r="E45" s="33" t="s">
        <v>0</v>
      </c>
      <c r="F45" s="33" t="s">
        <v>65</v>
      </c>
      <c r="G45" s="43" t="s">
        <v>70</v>
      </c>
      <c r="H45" s="43"/>
      <c r="I45" s="43" t="s">
        <v>69</v>
      </c>
      <c r="J45" s="41" t="s">
        <v>68</v>
      </c>
      <c r="K45" s="33"/>
    </row>
    <row r="46" spans="1:11" s="34" customFormat="1" ht="21" x14ac:dyDescent="0.35">
      <c r="A46" s="47" t="s">
        <v>16</v>
      </c>
      <c r="B46" s="33">
        <f t="shared" si="2"/>
        <v>5</v>
      </c>
      <c r="C46" s="33"/>
      <c r="D46" s="33">
        <v>5</v>
      </c>
      <c r="E46" s="33" t="s">
        <v>0</v>
      </c>
      <c r="F46" s="33" t="s">
        <v>65</v>
      </c>
      <c r="G46" s="41" t="s">
        <v>62</v>
      </c>
      <c r="H46" s="42"/>
      <c r="I46" s="41" t="s">
        <v>59</v>
      </c>
      <c r="J46" s="41" t="s">
        <v>67</v>
      </c>
      <c r="K46" s="33"/>
    </row>
    <row r="47" spans="1:11" s="34" customFormat="1" ht="40.5" x14ac:dyDescent="0.35">
      <c r="A47" s="47" t="s">
        <v>15</v>
      </c>
      <c r="B47" s="33">
        <f t="shared" si="2"/>
        <v>1</v>
      </c>
      <c r="C47" s="33"/>
      <c r="D47" s="33">
        <v>1</v>
      </c>
      <c r="E47" s="33" t="s">
        <v>0</v>
      </c>
      <c r="F47" s="33" t="s">
        <v>66</v>
      </c>
      <c r="G47" s="41"/>
      <c r="H47" s="42"/>
      <c r="I47" s="41" t="s">
        <v>55</v>
      </c>
      <c r="J47" s="41" t="s">
        <v>55</v>
      </c>
      <c r="K47" s="33"/>
    </row>
    <row r="48" spans="1:11" s="34" customFormat="1" ht="21" x14ac:dyDescent="0.35">
      <c r="A48" s="46" t="s">
        <v>14</v>
      </c>
      <c r="B48" s="33">
        <f t="shared" si="2"/>
        <v>5</v>
      </c>
      <c r="C48" s="33"/>
      <c r="D48" s="33">
        <v>5</v>
      </c>
      <c r="E48" s="33" t="s">
        <v>0</v>
      </c>
      <c r="F48" s="33" t="s">
        <v>65</v>
      </c>
      <c r="G48" s="41" t="s">
        <v>64</v>
      </c>
      <c r="H48" s="42"/>
      <c r="I48" s="41" t="s">
        <v>63</v>
      </c>
      <c r="J48" s="41" t="s">
        <v>62</v>
      </c>
      <c r="K48" s="33"/>
    </row>
    <row r="49" spans="1:11" s="34" customFormat="1" ht="21" x14ac:dyDescent="0.35">
      <c r="A49" s="46" t="s">
        <v>61</v>
      </c>
      <c r="B49" s="33">
        <f t="shared" si="2"/>
        <v>3</v>
      </c>
      <c r="C49" s="33"/>
      <c r="D49" s="33">
        <v>3</v>
      </c>
      <c r="E49" s="33" t="s">
        <v>43</v>
      </c>
      <c r="F49" s="33" t="s">
        <v>56</v>
      </c>
      <c r="G49" s="41" t="s">
        <v>55</v>
      </c>
      <c r="H49" s="42"/>
      <c r="I49" s="41"/>
      <c r="J49" s="41" t="s">
        <v>55</v>
      </c>
      <c r="K49" s="33"/>
    </row>
    <row r="50" spans="1:11" s="34" customFormat="1" ht="21" x14ac:dyDescent="0.35">
      <c r="A50" s="46" t="s">
        <v>13</v>
      </c>
      <c r="B50" s="33">
        <f t="shared" si="2"/>
        <v>4</v>
      </c>
      <c r="C50" s="33"/>
      <c r="D50" s="33">
        <v>4</v>
      </c>
      <c r="E50" s="33" t="s">
        <v>0</v>
      </c>
      <c r="F50" s="33" t="s">
        <v>60</v>
      </c>
      <c r="G50" s="43" t="s">
        <v>55</v>
      </c>
      <c r="H50" s="43"/>
      <c r="I50" s="43" t="s">
        <v>59</v>
      </c>
      <c r="J50" s="41" t="s">
        <v>58</v>
      </c>
      <c r="K50" s="33"/>
    </row>
    <row r="51" spans="1:11" s="34" customFormat="1" ht="40.5" x14ac:dyDescent="0.35">
      <c r="A51" s="40" t="s">
        <v>101</v>
      </c>
      <c r="B51" s="33">
        <f t="shared" si="2"/>
        <v>4</v>
      </c>
      <c r="C51" s="33"/>
      <c r="D51" s="33">
        <v>4</v>
      </c>
      <c r="E51" s="33" t="s">
        <v>35</v>
      </c>
      <c r="F51" s="33" t="s">
        <v>56</v>
      </c>
      <c r="G51" s="41" t="s">
        <v>55</v>
      </c>
      <c r="H51" s="42"/>
      <c r="I51" s="41"/>
      <c r="J51" s="41" t="s">
        <v>55</v>
      </c>
      <c r="K51" s="33"/>
    </row>
    <row r="52" spans="1:11" s="34" customFormat="1" ht="21" x14ac:dyDescent="0.35">
      <c r="A52" s="44" t="s">
        <v>54</v>
      </c>
      <c r="B52" s="33">
        <f>SUM(B44:B51)</f>
        <v>31</v>
      </c>
      <c r="C52" s="33">
        <f>SUM(C44:C51)</f>
        <v>1</v>
      </c>
      <c r="D52" s="33">
        <f>SUM(D44:D51)</f>
        <v>30</v>
      </c>
      <c r="E52" s="33"/>
      <c r="F52" s="33"/>
      <c r="G52" s="39"/>
      <c r="H52" s="38"/>
      <c r="I52" s="39"/>
      <c r="J52" s="39" t="s">
        <v>53</v>
      </c>
      <c r="K52" s="35"/>
    </row>
    <row r="53" spans="1:11" x14ac:dyDescent="0.25">
      <c r="I53" s="1"/>
    </row>
    <row r="54" spans="1:11" x14ac:dyDescent="0.25">
      <c r="A54" s="10" t="s">
        <v>23</v>
      </c>
      <c r="B54" s="11"/>
      <c r="C54" s="11"/>
      <c r="D54" s="11"/>
      <c r="E54" s="11"/>
      <c r="F54" s="11"/>
      <c r="G54" s="10"/>
      <c r="H54" s="10"/>
      <c r="I54" s="10"/>
      <c r="J54" s="9"/>
    </row>
    <row r="55" spans="1:11" ht="15.75" x14ac:dyDescent="0.25">
      <c r="A55" s="17" t="s">
        <v>12</v>
      </c>
      <c r="B55" s="11">
        <f t="shared" ref="B55:B61" si="3">SUM(C55:D55)</f>
        <v>5.5</v>
      </c>
      <c r="C55" s="11">
        <v>1.5</v>
      </c>
      <c r="D55" s="11">
        <v>4</v>
      </c>
      <c r="E55" s="11" t="s">
        <v>0</v>
      </c>
      <c r="F55" s="11"/>
      <c r="G55" s="10"/>
      <c r="H55" s="10"/>
      <c r="I55" s="10"/>
      <c r="J55" s="9"/>
    </row>
    <row r="56" spans="1:11" ht="15.75" x14ac:dyDescent="0.25">
      <c r="A56" s="17" t="s">
        <v>11</v>
      </c>
      <c r="B56" s="11">
        <f t="shared" si="3"/>
        <v>5</v>
      </c>
      <c r="C56" s="11"/>
      <c r="D56" s="11">
        <v>5</v>
      </c>
      <c r="E56" s="11" t="s">
        <v>0</v>
      </c>
      <c r="F56" s="11"/>
      <c r="G56" s="10"/>
      <c r="H56" s="10"/>
      <c r="I56" s="10"/>
      <c r="J56" s="9"/>
    </row>
    <row r="57" spans="1:11" ht="15.75" x14ac:dyDescent="0.25">
      <c r="A57" s="12" t="s">
        <v>10</v>
      </c>
      <c r="B57" s="11">
        <f t="shared" si="3"/>
        <v>6</v>
      </c>
      <c r="C57" s="11">
        <v>0</v>
      </c>
      <c r="D57" s="11">
        <v>6</v>
      </c>
      <c r="E57" s="11" t="s">
        <v>0</v>
      </c>
      <c r="F57" s="11"/>
      <c r="G57" s="10"/>
      <c r="H57" s="10"/>
      <c r="I57" s="10"/>
      <c r="J57" s="9"/>
    </row>
    <row r="58" spans="1:11" ht="15.75" x14ac:dyDescent="0.25">
      <c r="A58" s="17" t="s">
        <v>52</v>
      </c>
      <c r="B58" s="11">
        <f t="shared" si="3"/>
        <v>3</v>
      </c>
      <c r="C58" s="11">
        <v>1</v>
      </c>
      <c r="D58" s="11">
        <v>2</v>
      </c>
      <c r="E58" s="11" t="s">
        <v>43</v>
      </c>
      <c r="F58" s="11"/>
      <c r="G58" s="10"/>
      <c r="H58" s="10"/>
      <c r="I58" s="10"/>
      <c r="J58" s="9"/>
    </row>
    <row r="59" spans="1:11" ht="47.25" x14ac:dyDescent="0.25">
      <c r="A59" s="12" t="s">
        <v>9</v>
      </c>
      <c r="B59" s="11">
        <f t="shared" si="3"/>
        <v>4</v>
      </c>
      <c r="C59" s="11"/>
      <c r="D59" s="11">
        <v>4</v>
      </c>
      <c r="E59" s="11" t="s">
        <v>0</v>
      </c>
      <c r="F59" s="11"/>
      <c r="G59" s="10"/>
      <c r="H59" s="10"/>
      <c r="I59" s="10"/>
      <c r="J59" s="9"/>
    </row>
    <row r="60" spans="1:11" ht="15.75" x14ac:dyDescent="0.25">
      <c r="A60" s="12" t="s">
        <v>8</v>
      </c>
      <c r="B60" s="11">
        <f t="shared" si="3"/>
        <v>5</v>
      </c>
      <c r="C60" s="11"/>
      <c r="D60" s="11">
        <v>5</v>
      </c>
      <c r="E60" s="11" t="s">
        <v>0</v>
      </c>
      <c r="F60" s="11"/>
      <c r="G60" s="10"/>
      <c r="H60" s="10"/>
      <c r="I60" s="10"/>
      <c r="J60" s="9"/>
    </row>
    <row r="61" spans="1:11" ht="31.5" x14ac:dyDescent="0.25">
      <c r="A61" s="21" t="s">
        <v>51</v>
      </c>
      <c r="B61" s="11">
        <f t="shared" si="3"/>
        <v>4</v>
      </c>
      <c r="C61" s="11"/>
      <c r="D61" s="11">
        <v>4</v>
      </c>
      <c r="E61" s="11" t="s">
        <v>35</v>
      </c>
      <c r="F61" s="11"/>
      <c r="G61" s="10"/>
      <c r="H61" s="10"/>
      <c r="I61" s="10"/>
      <c r="J61" s="9"/>
    </row>
    <row r="62" spans="1:11" ht="15.75" x14ac:dyDescent="0.25">
      <c r="A62" s="12" t="s">
        <v>50</v>
      </c>
      <c r="B62" s="11">
        <f>SUM(B55:B61)</f>
        <v>32.5</v>
      </c>
      <c r="C62" s="11">
        <f>SUM(C55:C61)</f>
        <v>2.5</v>
      </c>
      <c r="D62" s="11">
        <f>SUM(D55:D61)</f>
        <v>30</v>
      </c>
      <c r="E62" s="11"/>
      <c r="F62" s="11"/>
      <c r="G62" s="10"/>
      <c r="H62" s="10"/>
      <c r="I62" s="10"/>
      <c r="J62" s="9"/>
    </row>
    <row r="65" spans="1:10" x14ac:dyDescent="0.25">
      <c r="A65" s="10" t="s">
        <v>22</v>
      </c>
      <c r="B65" s="11"/>
      <c r="C65" s="11"/>
      <c r="D65" s="11"/>
      <c r="E65" s="11"/>
      <c r="F65" s="11"/>
      <c r="G65" s="10"/>
      <c r="H65" s="10"/>
      <c r="I65" s="19"/>
      <c r="J65" s="9"/>
    </row>
    <row r="66" spans="1:10" ht="31.5" x14ac:dyDescent="0.25">
      <c r="A66" s="12" t="s">
        <v>7</v>
      </c>
      <c r="B66" s="11">
        <f t="shared" ref="B66:B72" si="4">SUM(C66:D66)</f>
        <v>5</v>
      </c>
      <c r="C66" s="11">
        <v>1</v>
      </c>
      <c r="D66" s="11">
        <v>4</v>
      </c>
      <c r="E66" s="11" t="s">
        <v>0</v>
      </c>
      <c r="F66" s="11"/>
      <c r="G66" s="10"/>
      <c r="H66" s="10"/>
      <c r="I66" s="19"/>
      <c r="J66" s="9"/>
    </row>
    <row r="67" spans="1:10" ht="47.25" x14ac:dyDescent="0.25">
      <c r="A67" s="21" t="s">
        <v>49</v>
      </c>
      <c r="B67" s="11">
        <f t="shared" si="4"/>
        <v>4</v>
      </c>
      <c r="C67" s="11"/>
      <c r="D67" s="11">
        <v>4</v>
      </c>
      <c r="E67" s="11" t="s">
        <v>35</v>
      </c>
      <c r="F67" s="11"/>
      <c r="G67" s="10"/>
      <c r="H67" s="10"/>
      <c r="I67" s="19"/>
      <c r="J67" s="9"/>
    </row>
    <row r="68" spans="1:10" ht="15.75" x14ac:dyDescent="0.25">
      <c r="A68" s="21" t="s">
        <v>48</v>
      </c>
      <c r="B68" s="11">
        <f t="shared" si="4"/>
        <v>4</v>
      </c>
      <c r="C68" s="11"/>
      <c r="D68" s="11">
        <v>4</v>
      </c>
      <c r="E68" s="11" t="s">
        <v>33</v>
      </c>
      <c r="F68" s="11"/>
      <c r="G68" s="10"/>
      <c r="H68" s="10"/>
      <c r="I68" s="19"/>
      <c r="J68" s="9"/>
    </row>
    <row r="69" spans="1:10" ht="15.75" x14ac:dyDescent="0.25">
      <c r="A69" s="21" t="s">
        <v>47</v>
      </c>
      <c r="B69" s="11">
        <f t="shared" si="4"/>
        <v>5</v>
      </c>
      <c r="C69" s="11"/>
      <c r="D69" s="11">
        <v>5</v>
      </c>
      <c r="E69" s="11" t="s">
        <v>33</v>
      </c>
      <c r="F69" s="11"/>
      <c r="G69" s="10"/>
      <c r="H69" s="10"/>
      <c r="I69" s="19"/>
      <c r="J69" s="9"/>
    </row>
    <row r="70" spans="1:10" ht="31.5" x14ac:dyDescent="0.25">
      <c r="A70" s="12" t="s">
        <v>6</v>
      </c>
      <c r="B70" s="11">
        <f t="shared" si="4"/>
        <v>4</v>
      </c>
      <c r="C70" s="11"/>
      <c r="D70" s="11">
        <v>4</v>
      </c>
      <c r="E70" s="11" t="s">
        <v>0</v>
      </c>
      <c r="F70" s="11"/>
      <c r="G70" s="10"/>
      <c r="H70" s="10"/>
      <c r="I70" s="19"/>
      <c r="J70" s="9"/>
    </row>
    <row r="71" spans="1:10" ht="47.25" x14ac:dyDescent="0.25">
      <c r="A71" s="21" t="s">
        <v>46</v>
      </c>
      <c r="B71" s="11">
        <f t="shared" si="4"/>
        <v>4</v>
      </c>
      <c r="C71" s="11"/>
      <c r="D71" s="11">
        <v>4</v>
      </c>
      <c r="E71" s="11" t="s">
        <v>33</v>
      </c>
      <c r="F71" s="11"/>
      <c r="G71" s="10"/>
      <c r="H71" s="10"/>
      <c r="I71" s="19"/>
      <c r="J71" s="9"/>
    </row>
    <row r="72" spans="1:10" ht="15.75" x14ac:dyDescent="0.25">
      <c r="A72" s="17" t="s">
        <v>3</v>
      </c>
      <c r="B72" s="11">
        <f t="shared" si="4"/>
        <v>5</v>
      </c>
      <c r="C72" s="11"/>
      <c r="D72" s="11">
        <v>5</v>
      </c>
      <c r="E72" s="11" t="s">
        <v>0</v>
      </c>
      <c r="F72" s="11"/>
      <c r="G72" s="10"/>
      <c r="H72" s="10"/>
      <c r="I72" s="19"/>
      <c r="J72" s="9"/>
    </row>
    <row r="73" spans="1:10" ht="15.75" x14ac:dyDescent="0.25">
      <c r="A73" s="12" t="s">
        <v>45</v>
      </c>
      <c r="B73" s="11">
        <f>SUM(B65:B72)</f>
        <v>31</v>
      </c>
      <c r="C73" s="11">
        <f>SUM(C65:C72)</f>
        <v>1</v>
      </c>
      <c r="D73" s="11">
        <f>SUM(D65:D72)</f>
        <v>30</v>
      </c>
      <c r="E73" s="11"/>
      <c r="F73" s="11"/>
      <c r="G73" s="10"/>
      <c r="H73" s="10"/>
      <c r="I73" s="19"/>
      <c r="J73" s="9"/>
    </row>
    <row r="74" spans="1:10" x14ac:dyDescent="0.25">
      <c r="J74" s="9"/>
    </row>
    <row r="75" spans="1:10" x14ac:dyDescent="0.25">
      <c r="A75" s="10" t="s">
        <v>21</v>
      </c>
      <c r="B75" s="11"/>
      <c r="C75" s="11"/>
      <c r="D75" s="11"/>
      <c r="E75" s="11"/>
      <c r="F75" s="11"/>
      <c r="G75" s="10"/>
      <c r="H75" s="10"/>
      <c r="I75" s="19"/>
      <c r="J75" s="9"/>
    </row>
    <row r="76" spans="1:10" ht="31.5" x14ac:dyDescent="0.25">
      <c r="A76" s="17" t="s">
        <v>44</v>
      </c>
      <c r="B76" s="11">
        <f t="shared" ref="B76:B83" si="5">SUM(C76:D76)</f>
        <v>3</v>
      </c>
      <c r="C76" s="11"/>
      <c r="D76" s="11">
        <v>3</v>
      </c>
      <c r="E76" s="11" t="s">
        <v>43</v>
      </c>
      <c r="F76" s="11"/>
      <c r="G76" s="10"/>
      <c r="H76" s="10"/>
      <c r="I76" s="19"/>
      <c r="J76" s="9"/>
    </row>
    <row r="77" spans="1:10" ht="31.5" x14ac:dyDescent="0.25">
      <c r="A77" s="17" t="s">
        <v>5</v>
      </c>
      <c r="B77" s="11">
        <f t="shared" si="5"/>
        <v>4</v>
      </c>
      <c r="C77" s="11"/>
      <c r="D77" s="11">
        <v>4</v>
      </c>
      <c r="E77" s="11" t="s">
        <v>0</v>
      </c>
      <c r="F77" s="11"/>
      <c r="G77" s="10"/>
      <c r="H77" s="10"/>
      <c r="I77" s="19"/>
      <c r="J77" s="9"/>
    </row>
    <row r="78" spans="1:10" ht="47.25" x14ac:dyDescent="0.25">
      <c r="A78" s="21" t="s">
        <v>42</v>
      </c>
      <c r="B78" s="11">
        <f t="shared" si="5"/>
        <v>3</v>
      </c>
      <c r="C78" s="11"/>
      <c r="D78" s="11">
        <v>3</v>
      </c>
      <c r="E78" s="11" t="s">
        <v>35</v>
      </c>
      <c r="F78" s="11"/>
      <c r="G78" s="10"/>
      <c r="H78" s="10"/>
      <c r="I78" s="19"/>
      <c r="J78" s="9"/>
    </row>
    <row r="79" spans="1:10" ht="15.75" x14ac:dyDescent="0.25">
      <c r="A79" s="18" t="s">
        <v>4</v>
      </c>
      <c r="B79" s="11">
        <f t="shared" si="5"/>
        <v>6</v>
      </c>
      <c r="C79" s="11">
        <v>0.5</v>
      </c>
      <c r="D79" s="11">
        <v>5.5</v>
      </c>
      <c r="E79" s="11" t="s">
        <v>0</v>
      </c>
      <c r="F79" s="11"/>
      <c r="G79" s="10"/>
      <c r="H79" s="10"/>
      <c r="I79" s="19"/>
      <c r="J79" s="9"/>
    </row>
    <row r="80" spans="1:10" ht="47.25" x14ac:dyDescent="0.25">
      <c r="A80" s="21" t="s">
        <v>41</v>
      </c>
      <c r="B80" s="11">
        <f t="shared" si="5"/>
        <v>4.5</v>
      </c>
      <c r="C80" s="11"/>
      <c r="D80" s="11">
        <v>4.5</v>
      </c>
      <c r="E80" s="11" t="s">
        <v>33</v>
      </c>
      <c r="F80" s="11"/>
      <c r="G80" s="10"/>
      <c r="H80" s="10"/>
      <c r="I80" s="19"/>
      <c r="J80" s="9"/>
    </row>
    <row r="81" spans="1:10" ht="31.5" x14ac:dyDescent="0.25">
      <c r="A81" s="21" t="s">
        <v>40</v>
      </c>
      <c r="B81" s="11">
        <f t="shared" si="5"/>
        <v>5</v>
      </c>
      <c r="C81" s="11">
        <v>2</v>
      </c>
      <c r="D81" s="11">
        <v>3</v>
      </c>
      <c r="E81" s="11" t="s">
        <v>33</v>
      </c>
      <c r="F81" s="11"/>
      <c r="G81" s="10"/>
      <c r="H81" s="10"/>
      <c r="I81" s="19"/>
      <c r="J81" s="9"/>
    </row>
    <row r="82" spans="1:10" ht="31.5" x14ac:dyDescent="0.25">
      <c r="A82" s="21" t="s">
        <v>39</v>
      </c>
      <c r="B82" s="11">
        <f t="shared" si="5"/>
        <v>5</v>
      </c>
      <c r="C82" s="11">
        <v>2</v>
      </c>
      <c r="D82" s="11">
        <v>3</v>
      </c>
      <c r="E82" s="11" t="s">
        <v>33</v>
      </c>
      <c r="F82" s="11"/>
      <c r="G82" s="10"/>
      <c r="H82" s="10"/>
      <c r="I82" s="19"/>
      <c r="J82" s="9"/>
    </row>
    <row r="83" spans="1:10" ht="47.25" x14ac:dyDescent="0.25">
      <c r="A83" s="20" t="s">
        <v>38</v>
      </c>
      <c r="B83" s="11">
        <f t="shared" si="5"/>
        <v>7</v>
      </c>
      <c r="C83" s="11">
        <v>3</v>
      </c>
      <c r="D83" s="11">
        <v>4</v>
      </c>
      <c r="E83" s="11" t="s">
        <v>33</v>
      </c>
      <c r="F83" s="11"/>
      <c r="G83" s="10"/>
      <c r="H83" s="10"/>
      <c r="I83" s="19"/>
      <c r="J83" s="9"/>
    </row>
    <row r="84" spans="1:10" ht="15.75" x14ac:dyDescent="0.25">
      <c r="A84" s="12" t="s">
        <v>37</v>
      </c>
      <c r="B84" s="11">
        <f>SUM(B76:B83)</f>
        <v>37.5</v>
      </c>
      <c r="C84" s="11">
        <f>SUM(C76:C83)</f>
        <v>7.5</v>
      </c>
      <c r="D84" s="11">
        <f>SUM(D76:D83)</f>
        <v>30</v>
      </c>
      <c r="E84" s="11"/>
      <c r="F84" s="11"/>
      <c r="G84" s="10"/>
      <c r="H84" s="10"/>
      <c r="I84" s="19"/>
      <c r="J84" s="9"/>
    </row>
    <row r="86" spans="1:10" x14ac:dyDescent="0.25">
      <c r="A86" s="10" t="s">
        <v>20</v>
      </c>
      <c r="B86" s="11"/>
      <c r="C86" s="11"/>
      <c r="D86" s="11"/>
      <c r="E86" s="11"/>
      <c r="F86" s="11"/>
      <c r="G86" s="10"/>
      <c r="H86" s="10"/>
      <c r="I86" s="10"/>
      <c r="J86" s="9"/>
    </row>
    <row r="87" spans="1:10" ht="31.5" x14ac:dyDescent="0.25">
      <c r="A87" s="18" t="s">
        <v>2</v>
      </c>
      <c r="B87" s="11">
        <f t="shared" ref="B87:B93" si="6">SUM(C87:D87)</f>
        <v>1</v>
      </c>
      <c r="C87" s="11"/>
      <c r="D87" s="11">
        <v>1</v>
      </c>
      <c r="E87" s="11" t="s">
        <v>0</v>
      </c>
      <c r="F87" s="11"/>
      <c r="G87" s="10"/>
      <c r="H87" s="10"/>
      <c r="I87" s="10"/>
      <c r="J87" s="9"/>
    </row>
    <row r="88" spans="1:10" ht="31.5" x14ac:dyDescent="0.25">
      <c r="A88" s="17" t="s">
        <v>1</v>
      </c>
      <c r="B88" s="11">
        <f t="shared" si="6"/>
        <v>6</v>
      </c>
      <c r="C88" s="11">
        <v>2.5</v>
      </c>
      <c r="D88" s="11">
        <v>3.5</v>
      </c>
      <c r="E88" s="11" t="s">
        <v>0</v>
      </c>
      <c r="F88" s="11"/>
      <c r="G88" s="10"/>
      <c r="H88" s="10"/>
      <c r="I88" s="10"/>
      <c r="J88" s="9"/>
    </row>
    <row r="89" spans="1:10" ht="45" x14ac:dyDescent="0.25">
      <c r="A89" s="16" t="s">
        <v>36</v>
      </c>
      <c r="B89" s="11">
        <f t="shared" si="6"/>
        <v>5</v>
      </c>
      <c r="C89" s="11"/>
      <c r="D89" s="11">
        <v>5</v>
      </c>
      <c r="E89" s="11" t="s">
        <v>35</v>
      </c>
      <c r="F89" s="11"/>
      <c r="G89" s="10"/>
      <c r="H89" s="10"/>
      <c r="I89" s="10"/>
      <c r="J89" s="9"/>
    </row>
    <row r="90" spans="1:10" ht="47.25" x14ac:dyDescent="0.25">
      <c r="A90" s="15" t="s">
        <v>34</v>
      </c>
      <c r="B90" s="11">
        <f t="shared" si="6"/>
        <v>5.5</v>
      </c>
      <c r="C90" s="11"/>
      <c r="D90" s="11">
        <v>5.5</v>
      </c>
      <c r="E90" s="11" t="s">
        <v>33</v>
      </c>
      <c r="F90" s="11"/>
      <c r="G90" s="10"/>
      <c r="H90" s="10"/>
      <c r="I90" s="10"/>
      <c r="J90" s="9"/>
    </row>
    <row r="91" spans="1:10" ht="15.75" x14ac:dyDescent="0.25">
      <c r="A91" s="14" t="s">
        <v>32</v>
      </c>
      <c r="B91" s="11">
        <f t="shared" si="6"/>
        <v>6</v>
      </c>
      <c r="C91" s="11"/>
      <c r="D91" s="11">
        <v>6</v>
      </c>
      <c r="E91" s="11"/>
      <c r="F91" s="11"/>
      <c r="G91" s="10"/>
      <c r="H91" s="10"/>
      <c r="I91" s="10"/>
      <c r="J91" s="9"/>
    </row>
    <row r="92" spans="1:10" ht="31.5" x14ac:dyDescent="0.25">
      <c r="A92" s="13" t="s">
        <v>31</v>
      </c>
      <c r="B92" s="11">
        <f t="shared" si="6"/>
        <v>7.5</v>
      </c>
      <c r="C92" s="11"/>
      <c r="D92" s="11">
        <v>7.5</v>
      </c>
      <c r="E92" s="11"/>
      <c r="F92" s="11"/>
      <c r="G92" s="10"/>
      <c r="H92" s="10"/>
      <c r="I92" s="10"/>
      <c r="J92" s="9"/>
    </row>
    <row r="93" spans="1:10" ht="15.75" x14ac:dyDescent="0.25">
      <c r="A93" s="13" t="s">
        <v>30</v>
      </c>
      <c r="B93" s="11">
        <f t="shared" si="6"/>
        <v>1.5</v>
      </c>
      <c r="C93" s="11"/>
      <c r="D93" s="11">
        <v>1.5</v>
      </c>
      <c r="E93" s="11"/>
      <c r="F93" s="11"/>
      <c r="G93" s="10"/>
      <c r="H93" s="10"/>
      <c r="I93" s="10"/>
      <c r="J93" s="9"/>
    </row>
    <row r="94" spans="1:10" ht="15.75" x14ac:dyDescent="0.25">
      <c r="A94" s="12" t="s">
        <v>29</v>
      </c>
      <c r="B94" s="11">
        <f>SUM(B87:B93)</f>
        <v>32.5</v>
      </c>
      <c r="C94" s="11">
        <f>SUM(C87:C93)</f>
        <v>2.5</v>
      </c>
      <c r="D94" s="11">
        <f>SUM(D87:D93)</f>
        <v>30</v>
      </c>
      <c r="E94" s="11"/>
      <c r="F94" s="11"/>
      <c r="G94" s="10"/>
      <c r="H94" s="10"/>
      <c r="I94" s="10"/>
      <c r="J94" s="9"/>
    </row>
    <row r="95" spans="1:10" x14ac:dyDescent="0.25">
      <c r="A95" s="10"/>
      <c r="B95" s="11"/>
      <c r="C95" s="11"/>
      <c r="D95" s="11"/>
      <c r="E95" s="11"/>
      <c r="F95" s="11"/>
      <c r="G95" s="10"/>
      <c r="H95" s="10"/>
      <c r="I95" s="10"/>
      <c r="J95" s="9"/>
    </row>
    <row r="98" spans="1:5" x14ac:dyDescent="0.25">
      <c r="B98" s="2" t="s">
        <v>28</v>
      </c>
      <c r="C98" s="2" t="s">
        <v>27</v>
      </c>
      <c r="D98" s="2" t="s">
        <v>26</v>
      </c>
    </row>
    <row r="99" spans="1:5" x14ac:dyDescent="0.25">
      <c r="A99" t="s">
        <v>25</v>
      </c>
      <c r="B99" s="2">
        <f>B41</f>
        <v>32.5</v>
      </c>
      <c r="C99" s="2">
        <f>C41</f>
        <v>2.5</v>
      </c>
      <c r="D99" s="2">
        <f>D41</f>
        <v>30</v>
      </c>
    </row>
    <row r="100" spans="1:5" x14ac:dyDescent="0.25">
      <c r="A100" t="s">
        <v>24</v>
      </c>
      <c r="B100" s="2">
        <f>B52</f>
        <v>31</v>
      </c>
      <c r="C100" s="2">
        <f>C52</f>
        <v>1</v>
      </c>
      <c r="D100" s="2">
        <f>D52</f>
        <v>30</v>
      </c>
    </row>
    <row r="101" spans="1:5" x14ac:dyDescent="0.25">
      <c r="A101" t="s">
        <v>23</v>
      </c>
      <c r="B101" s="2">
        <f>B62</f>
        <v>32.5</v>
      </c>
      <c r="C101" s="2">
        <f>C62</f>
        <v>2.5</v>
      </c>
      <c r="D101" s="2">
        <f>D62</f>
        <v>30</v>
      </c>
    </row>
    <row r="102" spans="1:5" x14ac:dyDescent="0.25">
      <c r="A102" t="s">
        <v>22</v>
      </c>
      <c r="B102" s="2">
        <f>B73</f>
        <v>31</v>
      </c>
      <c r="C102" s="2">
        <f>C73</f>
        <v>1</v>
      </c>
      <c r="D102" s="2">
        <f>D73</f>
        <v>30</v>
      </c>
    </row>
    <row r="103" spans="1:5" x14ac:dyDescent="0.25">
      <c r="A103" t="s">
        <v>21</v>
      </c>
      <c r="B103" s="2">
        <f>B84</f>
        <v>37.5</v>
      </c>
      <c r="C103" s="2">
        <f>C84</f>
        <v>7.5</v>
      </c>
      <c r="D103" s="2">
        <f>D84</f>
        <v>30</v>
      </c>
    </row>
    <row r="104" spans="1:5" x14ac:dyDescent="0.25">
      <c r="A104" t="s">
        <v>20</v>
      </c>
      <c r="B104" s="2">
        <f>B94</f>
        <v>32.5</v>
      </c>
      <c r="C104" s="2">
        <f>C94</f>
        <v>2.5</v>
      </c>
      <c r="D104" s="2">
        <f>D94</f>
        <v>30</v>
      </c>
    </row>
    <row r="105" spans="1:5" x14ac:dyDescent="0.25">
      <c r="A105" t="s">
        <v>19</v>
      </c>
      <c r="B105" s="2">
        <f>C105</f>
        <v>43</v>
      </c>
      <c r="C105" s="2">
        <f>SUM(C3:C9)</f>
        <v>43</v>
      </c>
    </row>
    <row r="106" spans="1:5" x14ac:dyDescent="0.25">
      <c r="B106" s="2">
        <f>SUM(B99:B105)</f>
        <v>240</v>
      </c>
      <c r="C106" s="2">
        <f>SUM(C99:C105)</f>
        <v>60</v>
      </c>
      <c r="D106" s="2">
        <f>SUM(D99:D105)</f>
        <v>180</v>
      </c>
    </row>
    <row r="112" spans="1:5" x14ac:dyDescent="0.25">
      <c r="E112" s="2">
        <f>SUMIF(E3:E93,"зо",B3:B93)</f>
        <v>72.5</v>
      </c>
    </row>
    <row r="113" spans="1:5" x14ac:dyDescent="0.25">
      <c r="E113" s="2">
        <f>SUMIF(E3:E93,"по",B3:B93)</f>
        <v>80.5</v>
      </c>
    </row>
    <row r="114" spans="1:5" x14ac:dyDescent="0.25">
      <c r="E114" s="2">
        <f>SUMIF(E3:E93,"зв",B3:B93)</f>
        <v>20</v>
      </c>
    </row>
    <row r="115" spans="1:5" x14ac:dyDescent="0.25">
      <c r="E115" s="2">
        <f>SUMIF(E3:E93,"зп",B3:B93)</f>
        <v>40</v>
      </c>
    </row>
    <row r="116" spans="1:5" x14ac:dyDescent="0.25">
      <c r="E116" s="2">
        <f>SUM(E112:E115)</f>
        <v>213</v>
      </c>
    </row>
    <row r="118" spans="1:5" x14ac:dyDescent="0.25">
      <c r="E118" s="2">
        <f>240-213</f>
        <v>27</v>
      </c>
    </row>
    <row r="123" spans="1:5" ht="15.75" x14ac:dyDescent="0.25">
      <c r="A123" s="4" t="s">
        <v>18</v>
      </c>
      <c r="B123" s="2">
        <v>5</v>
      </c>
      <c r="D123" s="2">
        <v>5</v>
      </c>
      <c r="E123" s="2" t="s">
        <v>0</v>
      </c>
    </row>
    <row r="124" spans="1:5" ht="15.75" x14ac:dyDescent="0.25">
      <c r="A124" s="4" t="s">
        <v>17</v>
      </c>
      <c r="B124" s="3">
        <v>4</v>
      </c>
      <c r="C124" s="2">
        <v>1</v>
      </c>
      <c r="D124" s="2">
        <v>3</v>
      </c>
      <c r="E124" s="2" t="s">
        <v>0</v>
      </c>
    </row>
    <row r="125" spans="1:5" ht="15.75" x14ac:dyDescent="0.25">
      <c r="A125" s="5" t="s">
        <v>16</v>
      </c>
      <c r="B125" s="3">
        <v>5</v>
      </c>
      <c r="D125" s="2">
        <v>5</v>
      </c>
      <c r="E125" s="2" t="s">
        <v>0</v>
      </c>
    </row>
    <row r="126" spans="1:5" ht="32.25" thickBot="1" x14ac:dyDescent="0.3">
      <c r="A126" s="5" t="s">
        <v>15</v>
      </c>
      <c r="B126" s="3">
        <v>1</v>
      </c>
      <c r="D126" s="2">
        <v>1</v>
      </c>
      <c r="E126" s="2" t="s">
        <v>0</v>
      </c>
    </row>
    <row r="127" spans="1:5" ht="15.75" x14ac:dyDescent="0.25">
      <c r="A127" s="8" t="s">
        <v>14</v>
      </c>
      <c r="B127" s="3">
        <v>5</v>
      </c>
      <c r="D127" s="2">
        <v>5</v>
      </c>
      <c r="E127" s="2" t="s">
        <v>0</v>
      </c>
    </row>
    <row r="128" spans="1:5" ht="15.75" x14ac:dyDescent="0.25">
      <c r="A128" s="4" t="s">
        <v>13</v>
      </c>
      <c r="B128" s="3">
        <v>4</v>
      </c>
      <c r="D128" s="2">
        <v>4</v>
      </c>
      <c r="E128" s="2" t="s">
        <v>0</v>
      </c>
    </row>
    <row r="129" spans="1:5" ht="15.75" x14ac:dyDescent="0.25">
      <c r="A129" s="4" t="s">
        <v>12</v>
      </c>
      <c r="B129" s="3">
        <v>5.5</v>
      </c>
      <c r="C129" s="2">
        <v>1.5</v>
      </c>
      <c r="D129" s="2">
        <v>4</v>
      </c>
      <c r="E129" s="2" t="s">
        <v>0</v>
      </c>
    </row>
    <row r="130" spans="1:5" ht="15.75" x14ac:dyDescent="0.25">
      <c r="A130" s="4" t="s">
        <v>11</v>
      </c>
      <c r="B130" s="3">
        <v>5</v>
      </c>
      <c r="D130" s="2">
        <v>5</v>
      </c>
      <c r="E130" s="2" t="s">
        <v>0</v>
      </c>
    </row>
    <row r="131" spans="1:5" ht="15.75" x14ac:dyDescent="0.25">
      <c r="A131" s="7" t="s">
        <v>10</v>
      </c>
      <c r="B131" s="3">
        <v>6</v>
      </c>
      <c r="C131" s="2">
        <v>1</v>
      </c>
      <c r="D131" s="2">
        <v>5</v>
      </c>
      <c r="E131" s="2" t="s">
        <v>0</v>
      </c>
    </row>
    <row r="132" spans="1:5" ht="47.25" x14ac:dyDescent="0.25">
      <c r="A132" s="7" t="s">
        <v>9</v>
      </c>
      <c r="B132" s="3">
        <v>4</v>
      </c>
      <c r="D132" s="2">
        <v>4</v>
      </c>
      <c r="E132" s="2" t="s">
        <v>0</v>
      </c>
    </row>
    <row r="133" spans="1:5" ht="15.75" x14ac:dyDescent="0.25">
      <c r="A133" s="7" t="s">
        <v>8</v>
      </c>
      <c r="B133" s="3">
        <v>5</v>
      </c>
      <c r="D133" s="2">
        <v>5</v>
      </c>
      <c r="E133" s="2" t="s">
        <v>0</v>
      </c>
    </row>
    <row r="134" spans="1:5" ht="15.75" x14ac:dyDescent="0.25">
      <c r="A134" s="7" t="s">
        <v>8</v>
      </c>
      <c r="B134" s="3">
        <v>5</v>
      </c>
      <c r="D134" s="2">
        <v>5</v>
      </c>
      <c r="E134" s="2" t="s">
        <v>0</v>
      </c>
    </row>
    <row r="135" spans="1:5" ht="31.5" x14ac:dyDescent="0.25">
      <c r="A135" s="7" t="s">
        <v>7</v>
      </c>
      <c r="B135" s="3">
        <v>5</v>
      </c>
      <c r="C135" s="2">
        <v>1</v>
      </c>
      <c r="D135" s="2">
        <v>4</v>
      </c>
      <c r="E135" s="2" t="s">
        <v>0</v>
      </c>
    </row>
    <row r="136" spans="1:5" ht="31.5" x14ac:dyDescent="0.25">
      <c r="A136" s="7" t="s">
        <v>6</v>
      </c>
      <c r="B136" s="3">
        <v>4</v>
      </c>
      <c r="D136" s="2">
        <v>4</v>
      </c>
      <c r="E136" s="2" t="s">
        <v>0</v>
      </c>
    </row>
    <row r="137" spans="1:5" ht="31.5" x14ac:dyDescent="0.25">
      <c r="A137" s="4" t="s">
        <v>5</v>
      </c>
      <c r="B137" s="3">
        <v>4</v>
      </c>
      <c r="D137" s="2">
        <v>4</v>
      </c>
      <c r="E137" s="2" t="s">
        <v>0</v>
      </c>
    </row>
    <row r="138" spans="1:5" ht="15.75" x14ac:dyDescent="0.25">
      <c r="A138" s="5" t="s">
        <v>4</v>
      </c>
      <c r="B138" s="3">
        <v>6</v>
      </c>
      <c r="C138" s="2">
        <v>0.5</v>
      </c>
      <c r="D138" s="2">
        <v>5.5</v>
      </c>
      <c r="E138" s="2" t="s">
        <v>0</v>
      </c>
    </row>
    <row r="139" spans="1:5" ht="16.5" thickBot="1" x14ac:dyDescent="0.3">
      <c r="A139" s="6" t="s">
        <v>3</v>
      </c>
      <c r="B139" s="3">
        <v>5</v>
      </c>
      <c r="D139" s="2">
        <v>5</v>
      </c>
      <c r="E139" s="2" t="s">
        <v>0</v>
      </c>
    </row>
    <row r="140" spans="1:5" ht="31.5" x14ac:dyDescent="0.25">
      <c r="A140" s="5" t="s">
        <v>2</v>
      </c>
      <c r="B140" s="3">
        <v>1</v>
      </c>
      <c r="D140" s="2">
        <v>1</v>
      </c>
      <c r="E140" s="2" t="s">
        <v>0</v>
      </c>
    </row>
    <row r="141" spans="1:5" ht="31.5" x14ac:dyDescent="0.25">
      <c r="A141" s="4" t="s">
        <v>1</v>
      </c>
      <c r="B141" s="3">
        <v>6</v>
      </c>
      <c r="D141" s="2">
        <v>6</v>
      </c>
      <c r="E141" s="2" t="s">
        <v>0</v>
      </c>
    </row>
  </sheetData>
  <mergeCells count="5">
    <mergeCell ref="B31:D31"/>
    <mergeCell ref="A31:A32"/>
    <mergeCell ref="A43:K43"/>
    <mergeCell ref="A33:K33"/>
    <mergeCell ref="A30:K30"/>
  </mergeCells>
  <pageMargins left="0.7" right="0.7" top="0.75" bottom="0.75" header="0.3" footer="0.3"/>
  <pageSetup paperSize="9" scale="1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План 2020 заочне (2)</vt:lpstr>
      <vt:lpstr>титульний заочн</vt:lpstr>
      <vt:lpstr>План 2020 заочне приск</vt:lpstr>
      <vt:lpstr>семестровка (правка)</vt:lpstr>
      <vt:lpstr>План 2023 заочне приск (2)</vt:lpstr>
      <vt:lpstr>сем для дисп</vt:lpstr>
      <vt:lpstr>семестровкаПУА-21-1зт</vt:lpstr>
      <vt:lpstr>семестровка ПУА-20-1зт</vt:lpstr>
      <vt:lpstr>семестровка ПУА-20-1зт (2)</vt:lpstr>
      <vt:lpstr>'План 2020 заочне (2)'!Область_печати</vt:lpstr>
      <vt:lpstr>'План 2020 заочне приск'!Область_печати</vt:lpstr>
      <vt:lpstr>'План 2023 заочне приск (2)'!Область_печати</vt:lpstr>
      <vt:lpstr>'сем для дисп'!Область_печати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дом</cp:lastModifiedBy>
  <cp:lastPrinted>2021-09-30T07:04:26Z</cp:lastPrinted>
  <dcterms:created xsi:type="dcterms:W3CDTF">2020-09-23T15:35:41Z</dcterms:created>
  <dcterms:modified xsi:type="dcterms:W3CDTF">2023-03-12T13:59:31Z</dcterms:modified>
</cp:coreProperties>
</file>