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5\"/>
    </mc:Choice>
  </mc:AlternateContent>
  <bookViews>
    <workbookView xWindow="0" yWindow="0" windowWidth="15360" windowHeight="5145" firstSheet="2" activeTab="2"/>
  </bookViews>
  <sheets>
    <sheet name="бюджет" sheetId="2" state="hidden" r:id="rId1"/>
    <sheet name="до наказу МК-21-1зм" sheetId="14" state="hidden" r:id="rId2"/>
    <sheet name="тит ЗО" sheetId="13" r:id="rId3"/>
    <sheet name="План МКТ (новий)" sheetId="9" state="hidden" r:id="rId4"/>
    <sheet name="План МКТ" sheetId="8" state="hidden" r:id="rId5"/>
    <sheet name="Маркетинг" sheetId="7" state="hidden" r:id="rId6"/>
    <sheet name="до наказу" sheetId="11" state="hidden" r:id="rId7"/>
    <sheet name="План МК  (2024-2025)" sheetId="12" r:id="rId8"/>
  </sheets>
  <externalReferences>
    <externalReference r:id="rId9"/>
  </externalReferences>
  <definedNames>
    <definedName name="_xlnm.Print_Titles" localSheetId="7">'План МК  (2024-2025)'!$9:$9</definedName>
    <definedName name="_xlnm.Print_Titles" localSheetId="4">'План МКТ'!$9:$9</definedName>
    <definedName name="_xlnm.Print_Titles" localSheetId="3">'План МКТ (новий)'!$9:$9</definedName>
    <definedName name="_xlnm.Print_Area" localSheetId="0">бюджет!$A$1:$K$16</definedName>
    <definedName name="_xlnm.Print_Area" localSheetId="7">'План МК  (2024-2025)'!$A$1:$AA$73</definedName>
    <definedName name="_xlnm.Print_Area" localSheetId="4">'План МКТ'!$A$1:$AA$66</definedName>
    <definedName name="_xlnm.Print_Area" localSheetId="3">'План МКТ (новий)'!$A$1:$AA$70</definedName>
    <definedName name="_xlnm.Print_Area" localSheetId="2">'тит ЗО'!$A$1:$BA$32</definedName>
  </definedNames>
  <calcPr calcId="162913"/>
</workbook>
</file>

<file path=xl/calcChain.xml><?xml version="1.0" encoding="utf-8"?>
<calcChain xmlns="http://schemas.openxmlformats.org/spreadsheetml/2006/main">
  <c r="P31" i="14" l="1"/>
  <c r="L31" i="14"/>
  <c r="K31" i="14"/>
  <c r="J31" i="14"/>
  <c r="I31" i="14"/>
  <c r="H31" i="14"/>
  <c r="G31" i="14"/>
  <c r="F31" i="14"/>
  <c r="C31" i="14"/>
  <c r="B31" i="14"/>
  <c r="A31" i="14"/>
  <c r="P30" i="14"/>
  <c r="L30" i="14"/>
  <c r="K30" i="14"/>
  <c r="J30" i="14"/>
  <c r="I30" i="14"/>
  <c r="H30" i="14"/>
  <c r="G30" i="14"/>
  <c r="F30" i="14"/>
  <c r="C30" i="14"/>
  <c r="B30" i="14"/>
  <c r="A30" i="14"/>
  <c r="P29" i="14"/>
  <c r="L29" i="14"/>
  <c r="K29" i="14"/>
  <c r="J29" i="14"/>
  <c r="I29" i="14"/>
  <c r="H29" i="14"/>
  <c r="G29" i="14"/>
  <c r="F29" i="14"/>
  <c r="C29" i="14"/>
  <c r="B29" i="14"/>
  <c r="A29" i="14"/>
  <c r="P28" i="14"/>
  <c r="L28" i="14"/>
  <c r="K28" i="14"/>
  <c r="J28" i="14"/>
  <c r="I28" i="14"/>
  <c r="H28" i="14"/>
  <c r="G28" i="14"/>
  <c r="F28" i="14"/>
  <c r="C28" i="14"/>
  <c r="B28" i="14"/>
  <c r="A28" i="14"/>
  <c r="P27" i="14"/>
  <c r="L27" i="14"/>
  <c r="K27" i="14"/>
  <c r="J27" i="14"/>
  <c r="I27" i="14"/>
  <c r="H27" i="14"/>
  <c r="G27" i="14"/>
  <c r="F27" i="14"/>
  <c r="C27" i="14"/>
  <c r="B27" i="14"/>
  <c r="A27" i="14"/>
  <c r="P26" i="14"/>
  <c r="L26" i="14"/>
  <c r="K26" i="14"/>
  <c r="J26" i="14"/>
  <c r="I26" i="14"/>
  <c r="H26" i="14"/>
  <c r="G26" i="14"/>
  <c r="F26" i="14"/>
  <c r="C26" i="14"/>
  <c r="B26" i="14"/>
  <c r="A26" i="14"/>
  <c r="P25" i="14"/>
  <c r="L25" i="14"/>
  <c r="K25" i="14"/>
  <c r="J25" i="14"/>
  <c r="I25" i="14"/>
  <c r="H25" i="14"/>
  <c r="G25" i="14"/>
  <c r="F25" i="14"/>
  <c r="B25" i="14"/>
  <c r="A25" i="14"/>
  <c r="P24" i="14"/>
  <c r="L24" i="14"/>
  <c r="K24" i="14"/>
  <c r="J24" i="14"/>
  <c r="I24" i="14"/>
  <c r="H24" i="14"/>
  <c r="G24" i="14"/>
  <c r="F24" i="14"/>
  <c r="C24" i="14"/>
  <c r="B24" i="14"/>
  <c r="A24" i="14"/>
  <c r="P23" i="14"/>
  <c r="L23" i="14"/>
  <c r="K23" i="14"/>
  <c r="J23" i="14"/>
  <c r="I23" i="14"/>
  <c r="H23" i="14"/>
  <c r="G23" i="14"/>
  <c r="F23" i="14"/>
  <c r="C23" i="14"/>
  <c r="B23" i="14"/>
  <c r="A23" i="14"/>
  <c r="P22" i="14"/>
  <c r="L22" i="14"/>
  <c r="K22" i="14"/>
  <c r="J22" i="14"/>
  <c r="I22" i="14"/>
  <c r="H22" i="14"/>
  <c r="G22" i="14"/>
  <c r="F22" i="14"/>
  <c r="C22" i="14"/>
  <c r="B22" i="14"/>
  <c r="A22" i="14"/>
  <c r="P21" i="14"/>
  <c r="L21" i="14"/>
  <c r="K21" i="14"/>
  <c r="J21" i="14"/>
  <c r="I21" i="14"/>
  <c r="H21" i="14"/>
  <c r="G21" i="14"/>
  <c r="F21" i="14"/>
  <c r="C21" i="14"/>
  <c r="B21" i="14"/>
  <c r="A21" i="14"/>
  <c r="P20" i="14"/>
  <c r="L20" i="14"/>
  <c r="K20" i="14"/>
  <c r="J20" i="14"/>
  <c r="I20" i="14"/>
  <c r="H20" i="14"/>
  <c r="G20" i="14"/>
  <c r="F20" i="14"/>
  <c r="C20" i="14"/>
  <c r="B20" i="14"/>
  <c r="A20" i="14"/>
  <c r="P19" i="14"/>
  <c r="L19" i="14"/>
  <c r="K19" i="14"/>
  <c r="J19" i="14"/>
  <c r="I19" i="14"/>
  <c r="H19" i="14"/>
  <c r="G19" i="14"/>
  <c r="F19" i="14"/>
  <c r="C19" i="14"/>
  <c r="B19" i="14"/>
  <c r="A19" i="14"/>
  <c r="P16" i="14"/>
  <c r="L16" i="14"/>
  <c r="K16" i="14"/>
  <c r="J16" i="14"/>
  <c r="I16" i="14"/>
  <c r="H16" i="14"/>
  <c r="G16" i="14"/>
  <c r="F16" i="14"/>
  <c r="C16" i="14"/>
  <c r="B16" i="14"/>
  <c r="A16" i="14"/>
  <c r="P15" i="14"/>
  <c r="L15" i="14"/>
  <c r="K15" i="14"/>
  <c r="J15" i="14"/>
  <c r="I15" i="14"/>
  <c r="H15" i="14"/>
  <c r="G15" i="14"/>
  <c r="F15" i="14"/>
  <c r="C15" i="14"/>
  <c r="B15" i="14"/>
  <c r="A15" i="14"/>
  <c r="P14" i="14"/>
  <c r="L14" i="14"/>
  <c r="K14" i="14"/>
  <c r="J14" i="14"/>
  <c r="I14" i="14"/>
  <c r="H14" i="14"/>
  <c r="G14" i="14"/>
  <c r="F14" i="14"/>
  <c r="C14" i="14"/>
  <c r="B14" i="14"/>
  <c r="A14" i="14"/>
  <c r="P13" i="14"/>
  <c r="L13" i="14"/>
  <c r="K13" i="14"/>
  <c r="J13" i="14"/>
  <c r="I13" i="14"/>
  <c r="H13" i="14"/>
  <c r="G13" i="14"/>
  <c r="F13" i="14"/>
  <c r="C13" i="14"/>
  <c r="B13" i="14"/>
  <c r="A13" i="14"/>
  <c r="P12" i="14"/>
  <c r="L12" i="14"/>
  <c r="K12" i="14"/>
  <c r="J12" i="14"/>
  <c r="I12" i="14"/>
  <c r="H12" i="14"/>
  <c r="G12" i="14"/>
  <c r="F12" i="14"/>
  <c r="B12" i="14"/>
  <c r="A12" i="14"/>
  <c r="P11" i="14"/>
  <c r="L11" i="14"/>
  <c r="K11" i="14"/>
  <c r="J11" i="14"/>
  <c r="I11" i="14"/>
  <c r="H11" i="14"/>
  <c r="G11" i="14"/>
  <c r="F11" i="14"/>
  <c r="C11" i="14"/>
  <c r="B11" i="14"/>
  <c r="A11" i="14"/>
  <c r="P10" i="14"/>
  <c r="L10" i="14"/>
  <c r="K10" i="14"/>
  <c r="J10" i="14"/>
  <c r="I10" i="14"/>
  <c r="H10" i="14"/>
  <c r="G10" i="14"/>
  <c r="F10" i="14"/>
  <c r="C10" i="14"/>
  <c r="B10" i="14"/>
  <c r="A10" i="14"/>
  <c r="P9" i="14"/>
  <c r="L9" i="14"/>
  <c r="K9" i="14"/>
  <c r="J9" i="14"/>
  <c r="I9" i="14"/>
  <c r="H9" i="14"/>
  <c r="G9" i="14"/>
  <c r="F9" i="14"/>
  <c r="C9" i="14"/>
  <c r="B9" i="14"/>
  <c r="A9" i="14"/>
  <c r="P8" i="14"/>
  <c r="L8" i="14"/>
  <c r="K8" i="14"/>
  <c r="J8" i="14"/>
  <c r="I8" i="14"/>
  <c r="H8" i="14"/>
  <c r="G8" i="14"/>
  <c r="F8" i="14"/>
  <c r="C8" i="14"/>
  <c r="B8" i="14"/>
  <c r="A8" i="14"/>
  <c r="P7" i="14"/>
  <c r="L7" i="14"/>
  <c r="K7" i="14"/>
  <c r="J7" i="14"/>
  <c r="I7" i="14"/>
  <c r="H7" i="14"/>
  <c r="G7" i="14"/>
  <c r="F7" i="14"/>
  <c r="C7" i="14"/>
  <c r="B7" i="14"/>
  <c r="A7" i="14"/>
  <c r="P6" i="14"/>
  <c r="L6" i="14"/>
  <c r="K6" i="14"/>
  <c r="J6" i="14"/>
  <c r="I6" i="14"/>
  <c r="H6" i="14"/>
  <c r="G6" i="14"/>
  <c r="F6" i="14"/>
  <c r="C6" i="14"/>
  <c r="B6" i="14"/>
  <c r="A6" i="14"/>
  <c r="P5" i="14"/>
  <c r="L5" i="14"/>
  <c r="K5" i="14"/>
  <c r="J5" i="14"/>
  <c r="I5" i="14"/>
  <c r="H5" i="14"/>
  <c r="G5" i="14"/>
  <c r="F5" i="14"/>
  <c r="C5" i="14"/>
  <c r="B5" i="14"/>
  <c r="A5" i="14"/>
  <c r="P4" i="14"/>
  <c r="L4" i="14"/>
  <c r="K4" i="14"/>
  <c r="J4" i="14"/>
  <c r="I4" i="14"/>
  <c r="H4" i="14"/>
  <c r="G4" i="14"/>
  <c r="F4" i="14"/>
  <c r="C4" i="14"/>
  <c r="B4" i="14"/>
  <c r="A4" i="14"/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R56" i="12"/>
  <c r="U56" i="12"/>
  <c r="S56" i="12"/>
  <c r="R51" i="9"/>
  <c r="T51" i="9"/>
  <c r="Q56" i="12"/>
  <c r="Q51" i="9"/>
  <c r="U51" i="9"/>
  <c r="T14" i="9"/>
  <c r="T30" i="9"/>
  <c r="T50" i="9"/>
  <c r="R14" i="9"/>
  <c r="R30" i="9"/>
  <c r="R50" i="9"/>
  <c r="S51" i="9"/>
  <c r="S14" i="9"/>
  <c r="S30" i="9"/>
  <c r="S50" i="9"/>
  <c r="V56" i="12"/>
  <c r="R14" i="12"/>
  <c r="R30" i="12"/>
  <c r="R55" i="12"/>
  <c r="V14" i="9"/>
  <c r="V30" i="9"/>
  <c r="V50" i="9"/>
  <c r="V51" i="9"/>
  <c r="T14" i="12"/>
  <c r="T30" i="12"/>
  <c r="T55" i="12"/>
  <c r="T56" i="12"/>
  <c r="Q14" i="12"/>
  <c r="Q30" i="12"/>
  <c r="Q55" i="12"/>
  <c r="Q14" i="9"/>
  <c r="Q30" i="9"/>
  <c r="Q50" i="9"/>
  <c r="U14" i="9"/>
  <c r="U30" i="9"/>
  <c r="U50" i="9"/>
  <c r="U14" i="12"/>
  <c r="U30" i="12"/>
  <c r="U55" i="12"/>
  <c r="V14" i="12"/>
  <c r="V30" i="12"/>
  <c r="V55" i="12"/>
  <c r="S14" i="12"/>
  <c r="S30" i="12"/>
  <c r="S55" i="12"/>
</calcChain>
</file>

<file path=xl/sharedStrings.xml><?xml version="1.0" encoding="utf-8"?>
<sst xmlns="http://schemas.openxmlformats.org/spreadsheetml/2006/main" count="923" uniqueCount="315">
  <si>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</si>
  <si>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</si>
  <si>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</si>
  <si>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</si>
  <si>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</si>
  <si>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</si>
  <si>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</si>
  <si>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</si>
  <si>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</si>
  <si>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</si>
  <si>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</si>
  <si>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</si>
  <si>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</si>
  <si>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</si>
  <si>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</si>
  <si>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</si>
  <si>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</si>
  <si>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</si>
  <si>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</si>
  <si>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</si>
  <si>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</si>
  <si>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</si>
  <si>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</si>
  <si>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</si>
  <si>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</si>
  <si>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</si>
  <si>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</si>
  <si>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</si>
  <si>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</si>
  <si>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</si>
  <si>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</si>
  <si>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</si>
  <si>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</si>
  <si>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</si>
  <si>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</si>
  <si>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</si>
  <si>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</si>
  <si>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</si>
  <si>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</si>
  <si>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</si>
  <si>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</si>
  <si>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</si>
  <si>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</si>
  <si>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</si>
  <si>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</si>
  <si>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</si>
  <si>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</si>
  <si>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</si>
  <si>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</si>
  <si>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</si>
  <si>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</si>
  <si>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</si>
  <si>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</si>
  <si>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</si>
  <si>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</si>
  <si>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</si>
  <si>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</si>
  <si>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</si>
  <si>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</si>
  <si>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</si>
  <si>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</si>
  <si>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</si>
  <si>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</si>
  <si>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</si>
  <si>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</si>
  <si>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</si>
  <si>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</si>
  <si>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</si>
  <si>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</si>
  <si>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</si>
  <si>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</si>
  <si>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</si>
  <si>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</si>
  <si>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</si>
  <si>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</si>
  <si>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</si>
  <si>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</si>
  <si>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</si>
  <si>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</si>
  <si>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</si>
  <si>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</si>
  <si>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</si>
  <si>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</si>
  <si>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</si>
  <si>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</si>
  <si>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</si>
  <si>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</si>
  <si>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</si>
  <si>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</si>
  <si>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</si>
  <si>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</si>
  <si>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</si>
  <si>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</si>
  <si>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</si>
  <si>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</si>
  <si>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</si>
  <si>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</si>
  <si>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</si>
  <si>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</si>
  <si>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</si>
  <si>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</si>
  <si>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</si>
  <si>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</si>
  <si>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</si>
  <si>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</si>
  <si>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</si>
  <si>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</si>
  <si>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</si>
  <si>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</si>
  <si>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</si>
  <si>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</si>
  <si>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</si>
  <si>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</si>
  <si>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</si>
  <si>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</si>
  <si>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</si>
  <si>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</si>
  <si>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</si>
  <si>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</si>
  <si>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</si>
  <si>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</si>
  <si>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</si>
  <si>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</si>
  <si>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</si>
  <si>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</si>
  <si>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</si>
  <si>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</si>
  <si>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</si>
  <si>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</si>
  <si>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</si>
  <si>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</si>
  <si>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</si>
  <si>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</si>
  <si>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</si>
  <si>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</si>
  <si>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</si>
  <si>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</si>
  <si>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</si>
  <si>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</si>
  <si>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</si>
  <si>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</si>
  <si>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</si>
  <si>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</si>
  <si>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</si>
  <si>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</si>
  <si>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</si>
  <si>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</si>
  <si>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</si>
  <si>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</si>
  <si>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</si>
  <si>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</si>
  <si>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</si>
  <si>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</si>
  <si>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</si>
  <si>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</si>
  <si>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</si>
  <si>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</si>
  <si>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</si>
  <si>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</si>
  <si>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</si>
  <si>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</si>
  <si>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</si>
  <si>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</si>
  <si>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</si>
  <si>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</si>
  <si>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</si>
  <si>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</si>
  <si>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</si>
  <si>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</si>
  <si>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</si>
  <si>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</si>
  <si>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</si>
  <si>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</si>
  <si>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</si>
  <si>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</si>
  <si>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</si>
  <si>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</si>
  <si>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</si>
  <si>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</si>
  <si>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</si>
  <si>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</si>
  <si>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</si>
  <si>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</si>
  <si>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</si>
  <si>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</si>
  <si>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</si>
  <si>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</si>
  <si>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</si>
  <si>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</si>
  <si>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</si>
  <si>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</si>
  <si>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</si>
  <si>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</si>
  <si>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</si>
  <si>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</si>
  <si>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</si>
  <si>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</si>
  <si>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</si>
  <si>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</si>
  <si>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</si>
  <si>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</si>
  <si>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</si>
  <si>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</si>
  <si>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</si>
  <si>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</si>
  <si>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</si>
  <si>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</si>
  <si>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</si>
  <si>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</si>
  <si>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</si>
  <si>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</si>
  <si>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</si>
  <si>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</si>
  <si>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</si>
  <si>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</si>
  <si>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</si>
  <si>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</si>
  <si>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</si>
  <si>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</si>
  <si>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</si>
  <si>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</si>
  <si>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</si>
  <si>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</si>
  <si>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</si>
  <si>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</si>
  <si>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</si>
  <si>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</si>
  <si>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</si>
  <si>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</si>
  <si>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</si>
  <si>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</si>
  <si>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</si>
  <si>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</si>
  <si>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</si>
  <si>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</si>
  <si>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</si>
  <si>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</si>
  <si>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</si>
  <si>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</si>
  <si>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</si>
  <si>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</si>
  <si>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</si>
  <si>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</si>
  <si>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</si>
  <si>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</si>
  <si>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</si>
  <si>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</si>
  <si>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</si>
  <si>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</si>
  <si>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</si>
  <si>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</si>
  <si>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</si>
  <si>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</si>
  <si>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</si>
  <si>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</si>
  <si>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</si>
  <si>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</si>
  <si>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</si>
  <si>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</si>
  <si>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</si>
  <si>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</si>
  <si>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</si>
  <si>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</si>
  <si>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</si>
  <si>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</si>
  <si>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</si>
  <si>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</si>
  <si>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</si>
  <si>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</si>
  <si>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</si>
  <si>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</si>
  <si>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</si>
  <si>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</si>
  <si>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</si>
  <si>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</si>
  <si>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</si>
  <si>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</si>
  <si>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</si>
  <si>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</si>
  <si>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</si>
  <si>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</si>
  <si>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</si>
  <si>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</si>
  <si>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</si>
  <si>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</si>
  <si>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</si>
  <si>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спеціальність: 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</si>
  <si>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</si>
  <si>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</si>
  <si>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</si>
  <si>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</si>
  <si>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</si>
  <si>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</si>
  <si>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</si>
  <si>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</si>
  <si>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</si>
  <si>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</si>
  <si>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</si>
  <si>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</si>
  <si>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</si>
  <si>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</si>
  <si>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</si>
  <si>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</si>
  <si>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ФЕМ</t>
  </si>
  <si>
    <t>другий</t>
  </si>
  <si>
    <t>2 семестр</t>
  </si>
  <si>
    <t>МК-23-1зм</t>
  </si>
  <si>
    <t>кред</t>
  </si>
  <si>
    <t>Вибіркові дисципліни циклу професійної підготовки (2 дисц)</t>
  </si>
  <si>
    <t>Вибіркові дисципліни циклу професійної підготовки (3 дисц)</t>
  </si>
  <si>
    <t>ні</t>
  </si>
  <si>
    <t>Н/П</t>
  </si>
  <si>
    <t>Т</t>
  </si>
  <si>
    <t>протокол № 9</t>
  </si>
  <si>
    <t>"  25  "  квітня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</si>
</sst>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9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6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_075_2021-22%20&#1084;&#1072;&#1075;i&#1089;&#1090;&#1088;%20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План МКТ (новий)"/>
      <sheetName val="План МКТ"/>
      <sheetName val="Маркетинг"/>
      <sheetName val="до наказу"/>
      <sheetName val="План МК  (2021-2022)"/>
      <sheetName val="сем для дисп"/>
      <sheetName val="до наказу МК-21-1зм"/>
      <sheetName val="сем 1 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8">
          <cell r="A198" t="str">
            <v>1.1.1</v>
          </cell>
          <cell r="B198" t="str">
            <v>Психологія лідерства та професійної успішності</v>
          </cell>
          <cell r="AB198" t="str">
            <v>ЗО</v>
          </cell>
          <cell r="AC198" t="str">
            <v>м</v>
          </cell>
          <cell r="AD198" t="str">
            <v>залік</v>
          </cell>
          <cell r="AE198">
            <v>4</v>
          </cell>
        </row>
        <row r="199">
          <cell r="A199" t="str">
            <v>1.1.2</v>
          </cell>
          <cell r="B199" t="str">
            <v>Ділове та академічне письмо іноземною мовою</v>
          </cell>
          <cell r="AB199" t="str">
            <v>ЗО</v>
          </cell>
          <cell r="AC199" t="str">
            <v>мп</v>
          </cell>
          <cell r="AD199" t="str">
            <v>залік</v>
          </cell>
          <cell r="AE199">
            <v>0</v>
          </cell>
          <cell r="AG199">
            <v>4</v>
          </cell>
        </row>
        <row r="200">
          <cell r="A200" t="str">
            <v>1.2.1</v>
          </cell>
          <cell r="B200" t="str">
            <v>Стратегічний маркетинг</v>
          </cell>
          <cell r="AB200" t="str">
            <v>ПО</v>
          </cell>
          <cell r="AC200" t="str">
            <v>м</v>
          </cell>
          <cell r="AD200" t="str">
            <v>екзамен</v>
          </cell>
          <cell r="AE200">
            <v>4</v>
          </cell>
          <cell r="AH200">
            <v>2</v>
          </cell>
          <cell r="AJ200">
            <v>2</v>
          </cell>
        </row>
        <row r="201">
          <cell r="A201" t="str">
            <v>1.2.2</v>
          </cell>
          <cell r="B201" t="str">
            <v>Маркетинговий менеджмент</v>
          </cell>
          <cell r="AB201" t="str">
            <v>ПО</v>
          </cell>
          <cell r="AC201" t="str">
            <v>м</v>
          </cell>
          <cell r="AD201" t="str">
            <v>екзамен</v>
          </cell>
          <cell r="AE201">
            <v>4</v>
          </cell>
          <cell r="AH201">
            <v>2</v>
          </cell>
          <cell r="AJ201">
            <v>2</v>
          </cell>
        </row>
        <row r="202">
          <cell r="A202" t="str">
            <v>1.2.6</v>
          </cell>
          <cell r="B202" t="str">
            <v xml:space="preserve">Інформаційні системи і технології в маркетингу та інтернет-маркетинг </v>
          </cell>
          <cell r="AB202" t="str">
            <v>ПО</v>
          </cell>
          <cell r="AC202" t="str">
            <v>мп</v>
          </cell>
          <cell r="AD202" t="str">
            <v>залік</v>
          </cell>
          <cell r="AE202">
            <v>4</v>
          </cell>
          <cell r="AF202">
            <v>4</v>
          </cell>
        </row>
        <row r="203">
          <cell r="B203" t="str">
            <v>Вибіркова дисципліна циклу
 загальної підготовки</v>
          </cell>
          <cell r="AB203" t="str">
            <v>ЗВ</v>
          </cell>
        </row>
        <row r="204">
          <cell r="A204" t="str">
            <v>2.1.1</v>
          </cell>
          <cell r="B204" t="str">
            <v xml:space="preserve">Охорона праці в галузі та цивільний захист </v>
          </cell>
          <cell r="AB204" t="str">
            <v>ЗВ</v>
          </cell>
          <cell r="AC204" t="str">
            <v>хіоп</v>
          </cell>
          <cell r="AD204" t="str">
            <v>залік</v>
          </cell>
          <cell r="AE204">
            <v>4</v>
          </cell>
        </row>
        <row r="205">
          <cell r="A205" t="str">
            <v>2.1.2</v>
          </cell>
          <cell r="B205" t="str">
            <v>Ділова риторика</v>
          </cell>
          <cell r="AB205" t="str">
            <v>ЗВ</v>
          </cell>
          <cell r="AC205" t="str">
            <v>м</v>
          </cell>
          <cell r="AD205" t="str">
            <v>залік</v>
          </cell>
          <cell r="AE205">
            <v>4</v>
          </cell>
        </row>
        <row r="206">
          <cell r="AB206" t="str">
            <v>ПВ</v>
          </cell>
          <cell r="AE206">
            <v>0</v>
          </cell>
        </row>
        <row r="207">
          <cell r="A207" t="str">
            <v>2.2.1</v>
          </cell>
          <cell r="B207" t="str">
            <v>Рекламний менеджмент</v>
          </cell>
          <cell r="AB207" t="str">
            <v>ПВ</v>
          </cell>
          <cell r="AC207" t="str">
            <v>м</v>
          </cell>
          <cell r="AD207" t="str">
            <v>залік</v>
          </cell>
          <cell r="AE207">
            <v>4</v>
          </cell>
          <cell r="AG207">
            <v>4</v>
          </cell>
        </row>
        <row r="208">
          <cell r="A208" t="str">
            <v>2.2.2</v>
          </cell>
          <cell r="B208" t="str">
            <v>Бренд-менеджмент</v>
          </cell>
          <cell r="AB208" t="str">
            <v>ПВ</v>
          </cell>
          <cell r="AC208" t="str">
            <v>м</v>
          </cell>
          <cell r="AD208" t="str">
            <v>залік</v>
          </cell>
          <cell r="AE208">
            <v>4</v>
          </cell>
          <cell r="AG208">
            <v>4</v>
          </cell>
        </row>
        <row r="209">
          <cell r="A209" t="str">
            <v>2.2.3</v>
          </cell>
          <cell r="B209" t="str">
            <v>Фінансовий менеджмент</v>
          </cell>
          <cell r="AB209" t="str">
            <v>ПВ</v>
          </cell>
          <cell r="AC209" t="str">
            <v>м</v>
          </cell>
          <cell r="AD209" t="str">
            <v>залік</v>
          </cell>
          <cell r="AE209">
            <v>4</v>
          </cell>
          <cell r="AG209">
            <v>4</v>
          </cell>
        </row>
        <row r="210">
          <cell r="A210" t="str">
            <v>2.2.4</v>
          </cell>
          <cell r="B210" t="str">
            <v>Інвестиційний менеджмент</v>
          </cell>
          <cell r="AB210" t="str">
            <v>ПВ</v>
          </cell>
          <cell r="AC210" t="str">
            <v>м</v>
          </cell>
          <cell r="AD210" t="str">
            <v>залік</v>
          </cell>
          <cell r="AE210">
            <v>4</v>
          </cell>
          <cell r="AG210">
            <v>4</v>
          </cell>
        </row>
        <row r="215">
          <cell r="B215" t="str">
            <v>2 семестр</v>
          </cell>
        </row>
        <row r="216">
          <cell r="A216" t="str">
            <v>1.1.3</v>
          </cell>
          <cell r="B216" t="str">
            <v>Методологія наукових досліджень у професійній сфері</v>
          </cell>
          <cell r="AB216" t="str">
            <v>ЗО</v>
          </cell>
          <cell r="AC216" t="str">
            <v>м</v>
          </cell>
          <cell r="AD216" t="str">
            <v>залік</v>
          </cell>
          <cell r="AE216">
            <v>6</v>
          </cell>
          <cell r="AF216">
            <v>0</v>
          </cell>
          <cell r="AG216">
            <v>2</v>
          </cell>
          <cell r="AI216">
            <v>0</v>
          </cell>
        </row>
        <row r="217">
          <cell r="A217" t="str">
            <v>1.2.3</v>
          </cell>
          <cell r="B217" t="str">
            <v>Маркетинговий аудит</v>
          </cell>
          <cell r="AB217" t="str">
            <v>ПО</v>
          </cell>
          <cell r="AC217" t="str">
            <v>м</v>
          </cell>
          <cell r="AD217" t="str">
            <v>екзамен</v>
          </cell>
          <cell r="AE217">
            <v>4</v>
          </cell>
          <cell r="AF217">
            <v>0</v>
          </cell>
          <cell r="AG217">
            <v>0</v>
          </cell>
          <cell r="AH217">
            <v>2</v>
          </cell>
          <cell r="AI217">
            <v>0</v>
          </cell>
          <cell r="AJ217">
            <v>2</v>
          </cell>
        </row>
        <row r="218">
          <cell r="A218" t="str">
            <v>1.2.4</v>
          </cell>
          <cell r="B218" t="str">
            <v>Управління маркетинговими проектами</v>
          </cell>
          <cell r="AB218" t="str">
            <v>ПО</v>
          </cell>
          <cell r="AC218" t="str">
            <v>м</v>
          </cell>
          <cell r="AD218" t="str">
            <v>екзамен</v>
          </cell>
          <cell r="AE218">
            <v>4</v>
          </cell>
          <cell r="AF218">
            <v>0</v>
          </cell>
          <cell r="AG218">
            <v>4</v>
          </cell>
          <cell r="AH218">
            <v>4</v>
          </cell>
          <cell r="AI218">
            <v>0</v>
          </cell>
        </row>
        <row r="219">
          <cell r="A219" t="str">
            <v>1.2.5</v>
          </cell>
          <cell r="B219" t="str">
            <v>Курсова робота "Стратегічний маркетинг"</v>
          </cell>
          <cell r="AB219" t="str">
            <v>ПО</v>
          </cell>
          <cell r="AC219" t="str">
            <v>м</v>
          </cell>
          <cell r="AD219" t="str">
            <v>курс.роб.</v>
          </cell>
          <cell r="AG219">
            <v>4</v>
          </cell>
          <cell r="AI219">
            <v>0</v>
          </cell>
        </row>
        <row r="220">
          <cell r="A220" t="str">
            <v>1.3.1</v>
          </cell>
          <cell r="B220" t="str">
            <v>Виробнича практика</v>
          </cell>
          <cell r="AB220" t="str">
            <v>ПР</v>
          </cell>
          <cell r="AC220" t="str">
            <v>м</v>
          </cell>
          <cell r="AD220" t="str">
            <v>диф.залік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B221" t="str">
            <v>ПВ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A222" t="str">
            <v>2.2.5</v>
          </cell>
          <cell r="B222" t="str">
            <v xml:space="preserve">Психологічні технології роботи з персоналом  </v>
          </cell>
          <cell r="AB222" t="str">
            <v>ПВ</v>
          </cell>
          <cell r="AC222" t="str">
            <v>м</v>
          </cell>
          <cell r="AD222" t="str">
            <v>залік</v>
          </cell>
          <cell r="AE222">
            <v>4</v>
          </cell>
          <cell r="AF222">
            <v>0</v>
          </cell>
          <cell r="AG222">
            <v>4</v>
          </cell>
          <cell r="AI222">
            <v>0</v>
          </cell>
        </row>
        <row r="223">
          <cell r="A223" t="str">
            <v>2.2.6</v>
          </cell>
          <cell r="B223" t="str">
            <v xml:space="preserve">Інформаційно-комунікаційні технології </v>
          </cell>
          <cell r="AB223" t="str">
            <v>ПВ</v>
          </cell>
          <cell r="AC223" t="str">
            <v>м</v>
          </cell>
          <cell r="AD223" t="str">
            <v>залік</v>
          </cell>
          <cell r="AE223">
            <v>4</v>
          </cell>
          <cell r="AF223">
            <v>0</v>
          </cell>
          <cell r="AG223">
            <v>4</v>
          </cell>
          <cell r="AI223">
            <v>0</v>
          </cell>
        </row>
        <row r="224">
          <cell r="A224" t="str">
            <v>2.2.7</v>
          </cell>
          <cell r="B224" t="str">
            <v xml:space="preserve">Управління конкурентоспроможністю </v>
          </cell>
          <cell r="AB224" t="str">
            <v>ПВ</v>
          </cell>
          <cell r="AC224" t="str">
            <v>м</v>
          </cell>
          <cell r="AD224" t="str">
            <v>залік</v>
          </cell>
          <cell r="AE224">
            <v>4</v>
          </cell>
          <cell r="AG224">
            <v>4</v>
          </cell>
          <cell r="AI224">
            <v>0</v>
          </cell>
        </row>
        <row r="225">
          <cell r="A225" t="str">
            <v>2.2.8</v>
          </cell>
          <cell r="B225" t="str">
            <v>Міжнародний маркетинг</v>
          </cell>
          <cell r="AB225" t="str">
            <v>ПВ</v>
          </cell>
          <cell r="AC225" t="str">
            <v>м</v>
          </cell>
          <cell r="AD225" t="str">
            <v>залік</v>
          </cell>
          <cell r="AE225">
            <v>4</v>
          </cell>
          <cell r="AF225">
            <v>0</v>
          </cell>
          <cell r="AG225">
            <v>4</v>
          </cell>
          <cell r="AI225">
            <v>0</v>
          </cell>
        </row>
        <row r="226">
          <cell r="A226" t="str">
            <v>2.2.9</v>
          </cell>
          <cell r="B226" t="str">
            <v>Медіапланування</v>
          </cell>
          <cell r="AB226" t="str">
            <v>ПВ</v>
          </cell>
          <cell r="AC226" t="str">
            <v>м</v>
          </cell>
          <cell r="AD226" t="str">
            <v>залік</v>
          </cell>
          <cell r="AE226">
            <v>4</v>
          </cell>
          <cell r="AF226">
            <v>0</v>
          </cell>
          <cell r="AG226">
            <v>4</v>
          </cell>
          <cell r="AI226">
            <v>0</v>
          </cell>
        </row>
        <row r="227">
          <cell r="A227" t="str">
            <v>2.2.10</v>
          </cell>
          <cell r="B227" t="str">
            <v>Цифровий маркетинг</v>
          </cell>
          <cell r="AB227" t="str">
            <v>ПВ</v>
          </cell>
          <cell r="AC227" t="str">
            <v>м</v>
          </cell>
          <cell r="AD227" t="str">
            <v>залік</v>
          </cell>
          <cell r="AE227">
            <v>4</v>
          </cell>
          <cell r="AF227">
            <v>0</v>
          </cell>
          <cell r="AG227">
            <v>4</v>
          </cell>
          <cell r="AI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54" t="s">
        <v>64</v>
      </c>
      <c r="D1" s="755"/>
      <c r="E1" s="755"/>
      <c r="F1" s="755"/>
      <c r="G1" s="755"/>
      <c r="H1" s="755"/>
      <c r="I1" s="755"/>
      <c r="J1" s="755"/>
      <c r="K1" s="75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60" t="s">
        <v>46</v>
      </c>
      <c r="F7" s="761"/>
      <c r="G7" s="761"/>
      <c r="H7" s="2"/>
      <c r="I7" s="2"/>
      <c r="J7" s="2"/>
      <c r="K7" s="4"/>
    </row>
    <row r="8" spans="1:12" s="3" customFormat="1" ht="18.75" x14ac:dyDescent="0.3">
      <c r="C8" s="2"/>
      <c r="D8" s="757" t="s">
        <v>47</v>
      </c>
      <c r="E8" s="758"/>
      <c r="F8" s="759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57" t="s">
        <v>26</v>
      </c>
      <c r="E9" s="758"/>
      <c r="F9" s="759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50" t="s">
        <v>27</v>
      </c>
      <c r="E10" s="751"/>
      <c r="F10" s="751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52" t="s">
        <v>49</v>
      </c>
      <c r="F12" s="753"/>
      <c r="G12" s="753"/>
      <c r="H12" s="2"/>
      <c r="I12" s="2"/>
      <c r="J12" s="2"/>
      <c r="K12" s="4"/>
    </row>
    <row r="13" spans="1:12" s="3" customFormat="1" ht="63.75" x14ac:dyDescent="0.3">
      <c r="C13" s="2"/>
      <c r="D13" s="762" t="s">
        <v>50</v>
      </c>
      <c r="E13" s="763"/>
      <c r="F13" s="764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47" t="s">
        <v>44</v>
      </c>
      <c r="E14" s="748"/>
      <c r="F14" s="749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47"/>
      <c r="E15" s="748"/>
      <c r="F15" s="749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C25" sqref="C25"/>
    </sheetView>
  </sheetViews>
  <sheetFormatPr defaultRowHeight="12.75" x14ac:dyDescent="0.2"/>
  <cols>
    <col min="3" max="3" width="56.42578125" customWidth="1"/>
    <col min="5" max="5" width="21.28515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3" max="14" width="4.42578125" customWidth="1"/>
    <col min="15" max="15" width="7" customWidth="1"/>
  </cols>
  <sheetData>
    <row r="1" spans="1:24" s="733" customFormat="1" ht="20.100000000000001" customHeight="1" x14ac:dyDescent="0.25">
      <c r="A1" s="731"/>
      <c r="B1" s="731"/>
      <c r="C1" s="731"/>
      <c r="D1" s="731"/>
      <c r="E1" s="731"/>
      <c r="F1" s="765" t="s">
        <v>289</v>
      </c>
      <c r="G1" s="765"/>
      <c r="H1" s="765"/>
      <c r="I1" s="765" t="s">
        <v>290</v>
      </c>
      <c r="J1" s="765"/>
      <c r="K1" s="765"/>
      <c r="L1" s="731"/>
      <c r="M1" s="731"/>
      <c r="N1" s="731"/>
      <c r="O1" s="731"/>
      <c r="P1" s="731"/>
      <c r="Q1" s="731"/>
      <c r="R1" s="731"/>
      <c r="S1" s="731"/>
      <c r="T1" s="731"/>
      <c r="U1" s="732"/>
      <c r="V1" s="732"/>
      <c r="W1" s="732"/>
      <c r="X1" s="732"/>
    </row>
    <row r="2" spans="1:24" s="733" customFormat="1" ht="82.5" customHeight="1" x14ac:dyDescent="0.25">
      <c r="A2" s="734" t="s">
        <v>291</v>
      </c>
      <c r="B2" s="731" t="s">
        <v>292</v>
      </c>
      <c r="C2" s="735" t="s">
        <v>293</v>
      </c>
      <c r="D2" s="735" t="s">
        <v>290</v>
      </c>
      <c r="E2" s="735" t="s">
        <v>294</v>
      </c>
      <c r="F2" s="735" t="s">
        <v>295</v>
      </c>
      <c r="G2" s="735" t="s">
        <v>296</v>
      </c>
      <c r="H2" s="735" t="s">
        <v>297</v>
      </c>
      <c r="I2" s="735" t="s">
        <v>295</v>
      </c>
      <c r="J2" s="735" t="s">
        <v>296</v>
      </c>
      <c r="K2" s="735" t="s">
        <v>297</v>
      </c>
      <c r="L2" s="735" t="s">
        <v>88</v>
      </c>
      <c r="M2" s="735"/>
      <c r="N2" s="735"/>
      <c r="O2" s="731" t="s">
        <v>307</v>
      </c>
      <c r="P2" s="735" t="s">
        <v>298</v>
      </c>
      <c r="Q2" s="736" t="s">
        <v>299</v>
      </c>
      <c r="R2" s="736" t="s">
        <v>300</v>
      </c>
      <c r="S2" s="735" t="s">
        <v>301</v>
      </c>
      <c r="T2" s="737" t="s">
        <v>302</v>
      </c>
      <c r="U2" s="732"/>
      <c r="V2" s="732"/>
      <c r="W2" s="732"/>
      <c r="X2" s="732"/>
    </row>
    <row r="3" spans="1:24" s="738" customFormat="1" x14ac:dyDescent="0.2">
      <c r="A3" s="766" t="s">
        <v>228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24" s="738" customFormat="1" x14ac:dyDescent="0.2">
      <c r="A4" s="739" t="str">
        <f>'[1]сем 1 курс'!A198</f>
        <v>1.1.1</v>
      </c>
      <c r="B4" s="738" t="str">
        <f>'[1]сем 1 курс'!AB198</f>
        <v>ЗО</v>
      </c>
      <c r="C4" s="739" t="str">
        <f>'[1]сем 1 курс'!B198</f>
        <v>Психологія лідерства та професійної успішності</v>
      </c>
      <c r="D4" s="738">
        <v>1</v>
      </c>
      <c r="E4" s="738" t="s">
        <v>306</v>
      </c>
      <c r="F4" s="738">
        <f>'[1]сем 1 курс'!AE198</f>
        <v>4</v>
      </c>
      <c r="G4" s="738">
        <f>'[1]сем 1 курс'!AF198</f>
        <v>0</v>
      </c>
      <c r="H4" s="738">
        <f>'[1]сем 1 курс'!AG198</f>
        <v>0</v>
      </c>
      <c r="I4" s="738">
        <f>'[1]сем 1 курс'!AH198</f>
        <v>0</v>
      </c>
      <c r="J4" s="738">
        <f>'[1]сем 1 курс'!AI198</f>
        <v>0</v>
      </c>
      <c r="K4" s="738">
        <f>'[1]сем 1 курс'!AJ198</f>
        <v>0</v>
      </c>
      <c r="L4" s="738" t="str">
        <f>'[1]сем 1 курс'!AD198</f>
        <v>залік</v>
      </c>
      <c r="O4" s="738">
        <v>3</v>
      </c>
      <c r="P4" s="738" t="str">
        <f>'[1]сем 1 курс'!AC198</f>
        <v>м</v>
      </c>
      <c r="R4" s="738" t="s">
        <v>303</v>
      </c>
      <c r="S4" s="738" t="s">
        <v>304</v>
      </c>
    </row>
    <row r="5" spans="1:24" s="738" customFormat="1" x14ac:dyDescent="0.2">
      <c r="A5" s="739" t="str">
        <f>'[1]сем 1 курс'!A199</f>
        <v>1.1.2</v>
      </c>
      <c r="B5" s="738" t="str">
        <f>'[1]сем 1 курс'!AB199</f>
        <v>ЗО</v>
      </c>
      <c r="C5" s="739" t="str">
        <f>'[1]сем 1 курс'!B199</f>
        <v>Ділове та академічне письмо іноземною мовою</v>
      </c>
      <c r="D5" s="738">
        <v>1</v>
      </c>
      <c r="E5" s="738" t="s">
        <v>306</v>
      </c>
      <c r="F5" s="738">
        <f>'[1]сем 1 курс'!AE199</f>
        <v>0</v>
      </c>
      <c r="G5" s="738">
        <f>'[1]сем 1 курс'!AF199</f>
        <v>0</v>
      </c>
      <c r="H5" s="738">
        <f>'[1]сем 1 курс'!AG199</f>
        <v>4</v>
      </c>
      <c r="I5" s="738">
        <f>'[1]сем 1 курс'!AH199</f>
        <v>0</v>
      </c>
      <c r="J5" s="738">
        <f>'[1]сем 1 курс'!AI199</f>
        <v>0</v>
      </c>
      <c r="K5" s="738">
        <f>'[1]сем 1 курс'!AJ199</f>
        <v>0</v>
      </c>
      <c r="L5" s="738" t="str">
        <f>'[1]сем 1 курс'!AD199</f>
        <v>залік</v>
      </c>
      <c r="O5" s="738">
        <v>3</v>
      </c>
      <c r="P5" s="738" t="str">
        <f>'[1]сем 1 курс'!AC199</f>
        <v>мп</v>
      </c>
      <c r="R5" s="738" t="s">
        <v>303</v>
      </c>
      <c r="S5" s="738" t="s">
        <v>304</v>
      </c>
    </row>
    <row r="6" spans="1:24" s="738" customFormat="1" x14ac:dyDescent="0.2">
      <c r="A6" s="739" t="str">
        <f>'[1]сем 1 курс'!A200</f>
        <v>1.2.1</v>
      </c>
      <c r="B6" s="738" t="str">
        <f>'[1]сем 1 курс'!AB200</f>
        <v>ПО</v>
      </c>
      <c r="C6" s="739" t="str">
        <f>'[1]сем 1 курс'!B200</f>
        <v>Стратегічний маркетинг</v>
      </c>
      <c r="D6" s="738">
        <v>1</v>
      </c>
      <c r="E6" s="738" t="s">
        <v>306</v>
      </c>
      <c r="F6" s="738">
        <f>'[1]сем 1 курс'!AE200</f>
        <v>4</v>
      </c>
      <c r="G6" s="738">
        <f>'[1]сем 1 курс'!AF200</f>
        <v>0</v>
      </c>
      <c r="H6" s="738">
        <f>'[1]сем 1 курс'!AG200</f>
        <v>0</v>
      </c>
      <c r="I6" s="738">
        <f>'[1]сем 1 курс'!AH200</f>
        <v>2</v>
      </c>
      <c r="J6" s="738">
        <f>'[1]сем 1 курс'!AI200</f>
        <v>0</v>
      </c>
      <c r="K6" s="738">
        <f>'[1]сем 1 курс'!AJ200</f>
        <v>2</v>
      </c>
      <c r="L6" s="738" t="str">
        <f>'[1]сем 1 курс'!AD200</f>
        <v>екзамен</v>
      </c>
      <c r="O6" s="738">
        <v>5</v>
      </c>
      <c r="P6" s="738" t="str">
        <f>'[1]сем 1 курс'!AC200</f>
        <v>м</v>
      </c>
      <c r="R6" s="738" t="s">
        <v>303</v>
      </c>
      <c r="S6" s="738" t="s">
        <v>304</v>
      </c>
    </row>
    <row r="7" spans="1:24" s="738" customFormat="1" x14ac:dyDescent="0.2">
      <c r="A7" s="739" t="str">
        <f>'[1]сем 1 курс'!A201</f>
        <v>1.2.2</v>
      </c>
      <c r="B7" s="738" t="str">
        <f>'[1]сем 1 курс'!AB201</f>
        <v>ПО</v>
      </c>
      <c r="C7" s="739" t="str">
        <f>'[1]сем 1 курс'!B201</f>
        <v>Маркетинговий менеджмент</v>
      </c>
      <c r="D7" s="738">
        <v>1</v>
      </c>
      <c r="E7" s="738" t="s">
        <v>306</v>
      </c>
      <c r="F7" s="738">
        <f>'[1]сем 1 курс'!AE201</f>
        <v>4</v>
      </c>
      <c r="G7" s="738">
        <f>'[1]сем 1 курс'!AF201</f>
        <v>0</v>
      </c>
      <c r="H7" s="738">
        <f>'[1]сем 1 курс'!AG201</f>
        <v>0</v>
      </c>
      <c r="I7" s="738">
        <f>'[1]сем 1 курс'!AH201</f>
        <v>2</v>
      </c>
      <c r="J7" s="738">
        <f>'[1]сем 1 курс'!AI201</f>
        <v>0</v>
      </c>
      <c r="K7" s="738">
        <f>'[1]сем 1 курс'!AJ201</f>
        <v>2</v>
      </c>
      <c r="L7" s="738" t="str">
        <f>'[1]сем 1 курс'!AD201</f>
        <v>екзамен</v>
      </c>
      <c r="O7" s="738">
        <v>4</v>
      </c>
      <c r="P7" s="738" t="str">
        <f>'[1]сем 1 курс'!AC201</f>
        <v>м</v>
      </c>
      <c r="R7" s="738" t="s">
        <v>303</v>
      </c>
      <c r="S7" s="738" t="s">
        <v>304</v>
      </c>
    </row>
    <row r="8" spans="1:24" s="738" customFormat="1" x14ac:dyDescent="0.2">
      <c r="A8" s="739" t="str">
        <f>'[1]сем 1 курс'!A202</f>
        <v>1.2.6</v>
      </c>
      <c r="B8" s="738" t="str">
        <f>'[1]сем 1 курс'!AB202</f>
        <v>ПО</v>
      </c>
      <c r="C8" s="739" t="str">
        <f>'[1]сем 1 курс'!B202</f>
        <v xml:space="preserve">Інформаційні системи і технології в маркетингу та інтернет-маркетинг </v>
      </c>
      <c r="D8" s="738">
        <v>1</v>
      </c>
      <c r="E8" s="738" t="s">
        <v>306</v>
      </c>
      <c r="F8" s="738">
        <f>'[1]сем 1 курс'!AE202</f>
        <v>4</v>
      </c>
      <c r="G8" s="738">
        <f>'[1]сем 1 курс'!AF202</f>
        <v>4</v>
      </c>
      <c r="H8" s="738">
        <f>'[1]сем 1 курс'!AG202</f>
        <v>0</v>
      </c>
      <c r="I8" s="738">
        <f>'[1]сем 1 курс'!AH202</f>
        <v>0</v>
      </c>
      <c r="J8" s="738">
        <f>'[1]сем 1 курс'!AI202</f>
        <v>0</v>
      </c>
      <c r="K8" s="738">
        <f>'[1]сем 1 курс'!AJ202</f>
        <v>0</v>
      </c>
      <c r="L8" s="738" t="str">
        <f>'[1]сем 1 курс'!AD202</f>
        <v>залік</v>
      </c>
      <c r="O8" s="738">
        <v>4</v>
      </c>
      <c r="P8" s="738" t="str">
        <f>'[1]сем 1 курс'!AC202</f>
        <v>мп</v>
      </c>
      <c r="R8" s="738" t="s">
        <v>303</v>
      </c>
      <c r="S8" s="738" t="s">
        <v>304</v>
      </c>
    </row>
    <row r="9" spans="1:24" s="738" customFormat="1" x14ac:dyDescent="0.2">
      <c r="A9" s="739">
        <f>'[1]сем 1 курс'!A203</f>
        <v>0</v>
      </c>
      <c r="B9" s="738" t="str">
        <f>'[1]сем 1 курс'!AB203</f>
        <v>ЗВ</v>
      </c>
      <c r="C9" s="739" t="str">
        <f>'[1]сем 1 курс'!B203</f>
        <v>Вибіркова дисципліна циклу
 загальної підготовки</v>
      </c>
      <c r="D9" s="738">
        <v>1</v>
      </c>
      <c r="E9" s="738" t="s">
        <v>306</v>
      </c>
      <c r="F9" s="738">
        <f>'[1]сем 1 курс'!AE203</f>
        <v>0</v>
      </c>
      <c r="G9" s="738">
        <f>'[1]сем 1 курс'!AF203</f>
        <v>0</v>
      </c>
      <c r="H9" s="738">
        <f>'[1]сем 1 курс'!AG203</f>
        <v>0</v>
      </c>
      <c r="I9" s="738">
        <f>'[1]сем 1 курс'!AH203</f>
        <v>0</v>
      </c>
      <c r="J9" s="738">
        <f>'[1]сем 1 курс'!AI203</f>
        <v>0</v>
      </c>
      <c r="K9" s="738">
        <f>'[1]сем 1 курс'!AJ203</f>
        <v>0</v>
      </c>
      <c r="L9" s="738">
        <f>'[1]сем 1 курс'!AD203</f>
        <v>0</v>
      </c>
      <c r="P9" s="738">
        <f>'[1]сем 1 курс'!AC203</f>
        <v>0</v>
      </c>
      <c r="R9" s="738" t="s">
        <v>303</v>
      </c>
      <c r="S9" s="738" t="s">
        <v>304</v>
      </c>
    </row>
    <row r="10" spans="1:24" s="738" customFormat="1" x14ac:dyDescent="0.2">
      <c r="A10" s="739" t="str">
        <f>'[1]сем 1 курс'!A204</f>
        <v>2.1.1</v>
      </c>
      <c r="B10" s="738" t="str">
        <f>'[1]сем 1 курс'!AB204</f>
        <v>ЗВ</v>
      </c>
      <c r="C10" s="739" t="str">
        <f>'[1]сем 1 курс'!B204</f>
        <v xml:space="preserve">Охорона праці в галузі та цивільний захист </v>
      </c>
      <c r="D10" s="738">
        <v>1</v>
      </c>
      <c r="E10" s="738" t="s">
        <v>306</v>
      </c>
      <c r="F10" s="738">
        <f>'[1]сем 1 курс'!AE204</f>
        <v>4</v>
      </c>
      <c r="G10" s="738">
        <f>'[1]сем 1 курс'!AF204</f>
        <v>0</v>
      </c>
      <c r="H10" s="738">
        <f>'[1]сем 1 курс'!AG204</f>
        <v>0</v>
      </c>
      <c r="I10" s="738">
        <f>'[1]сем 1 курс'!AH204</f>
        <v>0</v>
      </c>
      <c r="J10" s="738">
        <f>'[1]сем 1 курс'!AI204</f>
        <v>0</v>
      </c>
      <c r="K10" s="738">
        <f>'[1]сем 1 курс'!AJ204</f>
        <v>0</v>
      </c>
      <c r="L10" s="738" t="str">
        <f>'[1]сем 1 курс'!AD204</f>
        <v>залік</v>
      </c>
      <c r="O10" s="738">
        <v>3</v>
      </c>
      <c r="P10" s="738" t="str">
        <f>'[1]сем 1 курс'!AC204</f>
        <v>хіоп</v>
      </c>
      <c r="R10" s="738" t="s">
        <v>303</v>
      </c>
      <c r="S10" s="738" t="s">
        <v>304</v>
      </c>
      <c r="T10" s="738" t="s">
        <v>310</v>
      </c>
    </row>
    <row r="11" spans="1:24" s="738" customFormat="1" x14ac:dyDescent="0.2">
      <c r="A11" s="739" t="str">
        <f>'[1]сем 1 курс'!A205</f>
        <v>2.1.2</v>
      </c>
      <c r="B11" s="738" t="str">
        <f>'[1]сем 1 курс'!AB205</f>
        <v>ЗВ</v>
      </c>
      <c r="C11" s="739" t="str">
        <f>'[1]сем 1 курс'!B205</f>
        <v>Ділова риторика</v>
      </c>
      <c r="D11" s="738">
        <v>1</v>
      </c>
      <c r="E11" s="738" t="s">
        <v>306</v>
      </c>
      <c r="F11" s="738">
        <f>'[1]сем 1 курс'!AE205</f>
        <v>4</v>
      </c>
      <c r="G11" s="738">
        <f>'[1]сем 1 курс'!AF205</f>
        <v>0</v>
      </c>
      <c r="H11" s="738">
        <f>'[1]сем 1 курс'!AG205</f>
        <v>0</v>
      </c>
      <c r="I11" s="738">
        <f>'[1]сем 1 курс'!AH205</f>
        <v>0</v>
      </c>
      <c r="J11" s="738">
        <f>'[1]сем 1 курс'!AI205</f>
        <v>0</v>
      </c>
      <c r="K11" s="738">
        <f>'[1]сем 1 курс'!AJ205</f>
        <v>0</v>
      </c>
      <c r="L11" s="738" t="str">
        <f>'[1]сем 1 курс'!AD205</f>
        <v>залік</v>
      </c>
      <c r="O11" s="738">
        <v>3</v>
      </c>
      <c r="P11" s="738" t="str">
        <f>'[1]сем 1 курс'!AC205</f>
        <v>м</v>
      </c>
      <c r="R11" s="738" t="s">
        <v>303</v>
      </c>
      <c r="S11" s="738" t="s">
        <v>304</v>
      </c>
      <c r="T11" s="738" t="s">
        <v>310</v>
      </c>
    </row>
    <row r="12" spans="1:24" s="738" customFormat="1" x14ac:dyDescent="0.2">
      <c r="A12" s="739">
        <f>'[1]сем 1 курс'!A206</f>
        <v>0</v>
      </c>
      <c r="B12" s="738" t="str">
        <f>'[1]сем 1 курс'!AB206</f>
        <v>ПВ</v>
      </c>
      <c r="C12" s="738" t="s">
        <v>308</v>
      </c>
      <c r="D12" s="738">
        <v>1</v>
      </c>
      <c r="E12" s="738" t="s">
        <v>306</v>
      </c>
      <c r="F12" s="738">
        <f>'[1]сем 1 курс'!AE206</f>
        <v>0</v>
      </c>
      <c r="G12" s="738">
        <f>'[1]сем 1 курс'!AF206</f>
        <v>0</v>
      </c>
      <c r="H12" s="738">
        <f>'[1]сем 1 курс'!AG206</f>
        <v>0</v>
      </c>
      <c r="I12" s="738">
        <f>'[1]сем 1 курс'!AH206</f>
        <v>0</v>
      </c>
      <c r="J12" s="738">
        <f>'[1]сем 1 курс'!AI206</f>
        <v>0</v>
      </c>
      <c r="K12" s="738">
        <f>'[1]сем 1 курс'!AJ206</f>
        <v>0</v>
      </c>
      <c r="L12" s="738">
        <f>'[1]сем 1 курс'!AD206</f>
        <v>0</v>
      </c>
      <c r="P12" s="738">
        <f>'[1]сем 1 курс'!AC206</f>
        <v>0</v>
      </c>
      <c r="R12" s="738" t="s">
        <v>303</v>
      </c>
      <c r="S12" s="738" t="s">
        <v>304</v>
      </c>
      <c r="T12" s="738" t="s">
        <v>310</v>
      </c>
    </row>
    <row r="13" spans="1:24" s="738" customFormat="1" x14ac:dyDescent="0.2">
      <c r="A13" s="739" t="str">
        <f>'[1]сем 1 курс'!A207</f>
        <v>2.2.1</v>
      </c>
      <c r="B13" s="738" t="str">
        <f>'[1]сем 1 курс'!AB207</f>
        <v>ПВ</v>
      </c>
      <c r="C13" s="739" t="str">
        <f>'[1]сем 1 курс'!B207</f>
        <v>Рекламний менеджмент</v>
      </c>
      <c r="D13" s="738">
        <v>1</v>
      </c>
      <c r="E13" s="738" t="s">
        <v>306</v>
      </c>
      <c r="F13" s="738">
        <f>'[1]сем 1 курс'!AE207</f>
        <v>4</v>
      </c>
      <c r="G13" s="738">
        <f>'[1]сем 1 курс'!AF207</f>
        <v>0</v>
      </c>
      <c r="H13" s="738">
        <f>'[1]сем 1 курс'!AG207</f>
        <v>4</v>
      </c>
      <c r="I13" s="738">
        <f>'[1]сем 1 курс'!AH207</f>
        <v>0</v>
      </c>
      <c r="J13" s="738">
        <f>'[1]сем 1 курс'!AI207</f>
        <v>0</v>
      </c>
      <c r="K13" s="738">
        <f>'[1]сем 1 курс'!AJ207</f>
        <v>0</v>
      </c>
      <c r="L13" s="738" t="str">
        <f>'[1]сем 1 курс'!AD207</f>
        <v>залік</v>
      </c>
      <c r="O13" s="738">
        <v>4</v>
      </c>
      <c r="P13" s="738" t="str">
        <f>'[1]сем 1 курс'!AC207</f>
        <v>м</v>
      </c>
      <c r="R13" s="738" t="s">
        <v>303</v>
      </c>
      <c r="S13" s="738" t="s">
        <v>304</v>
      </c>
      <c r="T13" s="738" t="s">
        <v>310</v>
      </c>
    </row>
    <row r="14" spans="1:24" s="738" customFormat="1" x14ac:dyDescent="0.2">
      <c r="A14" s="739" t="str">
        <f>'[1]сем 1 курс'!A208</f>
        <v>2.2.2</v>
      </c>
      <c r="B14" s="738" t="str">
        <f>'[1]сем 1 курс'!AB208</f>
        <v>ПВ</v>
      </c>
      <c r="C14" s="739" t="str">
        <f>'[1]сем 1 курс'!B208</f>
        <v>Бренд-менеджмент</v>
      </c>
      <c r="D14" s="738">
        <v>1</v>
      </c>
      <c r="E14" s="738" t="s">
        <v>306</v>
      </c>
      <c r="F14" s="738">
        <f>'[1]сем 1 курс'!AE208</f>
        <v>4</v>
      </c>
      <c r="G14" s="738">
        <f>'[1]сем 1 курс'!AF208</f>
        <v>0</v>
      </c>
      <c r="H14" s="738">
        <f>'[1]сем 1 курс'!AG208</f>
        <v>4</v>
      </c>
      <c r="I14" s="738">
        <f>'[1]сем 1 курс'!AH208</f>
        <v>0</v>
      </c>
      <c r="J14" s="738">
        <f>'[1]сем 1 курс'!AI208</f>
        <v>0</v>
      </c>
      <c r="K14" s="738">
        <f>'[1]сем 1 курс'!AJ208</f>
        <v>0</v>
      </c>
      <c r="L14" s="738" t="str">
        <f>'[1]сем 1 курс'!AD208</f>
        <v>залік</v>
      </c>
      <c r="O14" s="738">
        <v>4</v>
      </c>
      <c r="P14" s="738" t="str">
        <f>'[1]сем 1 курс'!AC208</f>
        <v>м</v>
      </c>
      <c r="R14" s="738" t="s">
        <v>303</v>
      </c>
      <c r="S14" s="738" t="s">
        <v>304</v>
      </c>
      <c r="T14" s="738" t="s">
        <v>310</v>
      </c>
    </row>
    <row r="15" spans="1:24" s="738" customFormat="1" x14ac:dyDescent="0.2">
      <c r="A15" s="739" t="str">
        <f>'[1]сем 1 курс'!A209</f>
        <v>2.2.3</v>
      </c>
      <c r="B15" s="738" t="str">
        <f>'[1]сем 1 курс'!AB209</f>
        <v>ПВ</v>
      </c>
      <c r="C15" s="739" t="str">
        <f>'[1]сем 1 курс'!B209</f>
        <v>Фінансовий менеджмент</v>
      </c>
      <c r="D15" s="738">
        <v>1</v>
      </c>
      <c r="E15" s="738" t="s">
        <v>306</v>
      </c>
      <c r="F15" s="738">
        <f>'[1]сем 1 курс'!AE209</f>
        <v>4</v>
      </c>
      <c r="G15" s="738">
        <f>'[1]сем 1 курс'!AF209</f>
        <v>0</v>
      </c>
      <c r="H15" s="738">
        <f>'[1]сем 1 курс'!AG209</f>
        <v>4</v>
      </c>
      <c r="I15" s="738">
        <f>'[1]сем 1 курс'!AH209</f>
        <v>0</v>
      </c>
      <c r="J15" s="738">
        <f>'[1]сем 1 курс'!AI209</f>
        <v>0</v>
      </c>
      <c r="K15" s="738">
        <f>'[1]сем 1 курс'!AJ209</f>
        <v>0</v>
      </c>
      <c r="L15" s="738" t="str">
        <f>'[1]сем 1 курс'!AD209</f>
        <v>залік</v>
      </c>
      <c r="O15" s="738">
        <v>4</v>
      </c>
      <c r="P15" s="738" t="str">
        <f>'[1]сем 1 курс'!AC209</f>
        <v>м</v>
      </c>
      <c r="R15" s="738" t="s">
        <v>303</v>
      </c>
      <c r="S15" s="738" t="s">
        <v>304</v>
      </c>
      <c r="T15" s="738" t="s">
        <v>310</v>
      </c>
    </row>
    <row r="16" spans="1:24" s="738" customFormat="1" x14ac:dyDescent="0.2">
      <c r="A16" s="739" t="str">
        <f>'[1]сем 1 курс'!A210</f>
        <v>2.2.4</v>
      </c>
      <c r="B16" s="738" t="str">
        <f>'[1]сем 1 курс'!AB210</f>
        <v>ПВ</v>
      </c>
      <c r="C16" s="739" t="str">
        <f>'[1]сем 1 курс'!B210</f>
        <v>Інвестиційний менеджмент</v>
      </c>
      <c r="D16" s="738">
        <v>1</v>
      </c>
      <c r="E16" s="738" t="s">
        <v>306</v>
      </c>
      <c r="F16" s="738">
        <f>'[1]сем 1 курс'!AE210</f>
        <v>4</v>
      </c>
      <c r="G16" s="738">
        <f>'[1]сем 1 курс'!AF210</f>
        <v>0</v>
      </c>
      <c r="H16" s="738">
        <f>'[1]сем 1 курс'!AG210</f>
        <v>4</v>
      </c>
      <c r="I16" s="738">
        <f>'[1]сем 1 курс'!AH210</f>
        <v>0</v>
      </c>
      <c r="J16" s="738">
        <f>'[1]сем 1 курс'!AI210</f>
        <v>0</v>
      </c>
      <c r="K16" s="738">
        <f>'[1]сем 1 курс'!AJ210</f>
        <v>0</v>
      </c>
      <c r="L16" s="738" t="str">
        <f>'[1]сем 1 курс'!AD210</f>
        <v>залік</v>
      </c>
      <c r="O16" s="738">
        <v>4</v>
      </c>
      <c r="P16" s="738" t="str">
        <f>'[1]сем 1 курс'!AC210</f>
        <v>м</v>
      </c>
      <c r="R16" s="738" t="s">
        <v>303</v>
      </c>
      <c r="S16" s="738" t="s">
        <v>304</v>
      </c>
      <c r="T16" s="738" t="s">
        <v>310</v>
      </c>
    </row>
    <row r="17" spans="1:20" s="738" customFormat="1" x14ac:dyDescent="0.2">
      <c r="A17" s="739"/>
      <c r="C17" s="739"/>
    </row>
    <row r="18" spans="1:20" s="738" customFormat="1" x14ac:dyDescent="0.2">
      <c r="A18" s="767" t="s">
        <v>305</v>
      </c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</row>
    <row r="19" spans="1:20" s="738" customFormat="1" x14ac:dyDescent="0.2">
      <c r="A19" s="739">
        <f>'[1]сем 1 курс'!A215</f>
        <v>0</v>
      </c>
      <c r="B19" s="738">
        <f>'[1]сем 1 курс'!AB215</f>
        <v>0</v>
      </c>
      <c r="C19" s="739" t="str">
        <f>'[1]сем 1 курс'!B215</f>
        <v>2 семестр</v>
      </c>
      <c r="E19" s="738" t="s">
        <v>306</v>
      </c>
      <c r="F19" s="738">
        <f>'[1]сем 1 курс'!AE215</f>
        <v>0</v>
      </c>
      <c r="G19" s="738">
        <f>'[1]сем 1 курс'!AF215</f>
        <v>0</v>
      </c>
      <c r="H19" s="738">
        <f>'[1]сем 1 курс'!AG215</f>
        <v>0</v>
      </c>
      <c r="I19" s="738">
        <f>'[1]сем 1 курс'!AH215</f>
        <v>0</v>
      </c>
      <c r="J19" s="738">
        <f>'[1]сем 1 курс'!AI215</f>
        <v>0</v>
      </c>
      <c r="K19" s="738">
        <f>'[1]сем 1 курс'!AJ215</f>
        <v>0</v>
      </c>
      <c r="L19" s="738">
        <f>'[1]сем 1 курс'!AD215</f>
        <v>0</v>
      </c>
      <c r="P19" s="738">
        <f>'[1]сем 1 курс'!AC215</f>
        <v>0</v>
      </c>
      <c r="R19" s="738" t="s">
        <v>303</v>
      </c>
      <c r="S19" s="738" t="s">
        <v>304</v>
      </c>
    </row>
    <row r="20" spans="1:20" s="738" customFormat="1" x14ac:dyDescent="0.2">
      <c r="A20" s="739" t="str">
        <f>'[1]сем 1 курс'!A216</f>
        <v>1.1.3</v>
      </c>
      <c r="B20" s="738" t="str">
        <f>'[1]сем 1 курс'!AB216</f>
        <v>ЗО</v>
      </c>
      <c r="C20" s="739" t="str">
        <f>'[1]сем 1 курс'!B216</f>
        <v>Методологія наукових досліджень у професійній сфері</v>
      </c>
      <c r="D20" s="738">
        <v>2</v>
      </c>
      <c r="E20" s="738" t="s">
        <v>306</v>
      </c>
      <c r="F20" s="738">
        <f>'[1]сем 1 курс'!AE216</f>
        <v>6</v>
      </c>
      <c r="G20" s="738">
        <f>'[1]сем 1 курс'!AF216</f>
        <v>0</v>
      </c>
      <c r="H20" s="738">
        <f>'[1]сем 1 курс'!AG216</f>
        <v>2</v>
      </c>
      <c r="I20" s="738">
        <f>'[1]сем 1 курс'!AH216</f>
        <v>0</v>
      </c>
      <c r="J20" s="738">
        <f>'[1]сем 1 курс'!AI216</f>
        <v>0</v>
      </c>
      <c r="K20" s="738">
        <f>'[1]сем 1 курс'!AJ216</f>
        <v>0</v>
      </c>
      <c r="L20" s="738" t="str">
        <f>'[1]сем 1 курс'!AD216</f>
        <v>залік</v>
      </c>
      <c r="O20" s="738">
        <v>3</v>
      </c>
      <c r="P20" s="738" t="str">
        <f>'[1]сем 1 курс'!AC216</f>
        <v>м</v>
      </c>
      <c r="R20" s="738" t="s">
        <v>303</v>
      </c>
      <c r="S20" s="738" t="s">
        <v>304</v>
      </c>
    </row>
    <row r="21" spans="1:20" s="738" customFormat="1" x14ac:dyDescent="0.2">
      <c r="A21" s="739" t="str">
        <f>'[1]сем 1 курс'!A217</f>
        <v>1.2.3</v>
      </c>
      <c r="B21" s="738" t="str">
        <f>'[1]сем 1 курс'!AB217</f>
        <v>ПО</v>
      </c>
      <c r="C21" s="739" t="str">
        <f>'[1]сем 1 курс'!B217</f>
        <v>Маркетинговий аудит</v>
      </c>
      <c r="D21" s="738">
        <v>2</v>
      </c>
      <c r="E21" s="738" t="s">
        <v>306</v>
      </c>
      <c r="F21" s="738">
        <f>'[1]сем 1 курс'!AE217</f>
        <v>4</v>
      </c>
      <c r="G21" s="738">
        <f>'[1]сем 1 курс'!AF217</f>
        <v>0</v>
      </c>
      <c r="H21" s="738">
        <f>'[1]сем 1 курс'!AG217</f>
        <v>0</v>
      </c>
      <c r="I21" s="738">
        <f>'[1]сем 1 курс'!AH217</f>
        <v>2</v>
      </c>
      <c r="J21" s="738">
        <f>'[1]сем 1 курс'!AI217</f>
        <v>0</v>
      </c>
      <c r="K21" s="738">
        <f>'[1]сем 1 курс'!AJ217</f>
        <v>2</v>
      </c>
      <c r="L21" s="738" t="str">
        <f>'[1]сем 1 курс'!AD217</f>
        <v>екзамен</v>
      </c>
      <c r="O21" s="738">
        <v>5</v>
      </c>
      <c r="P21" s="738" t="str">
        <f>'[1]сем 1 курс'!AC217</f>
        <v>м</v>
      </c>
      <c r="R21" s="738" t="s">
        <v>303</v>
      </c>
      <c r="S21" s="738" t="s">
        <v>304</v>
      </c>
    </row>
    <row r="22" spans="1:20" s="738" customFormat="1" x14ac:dyDescent="0.2">
      <c r="A22" s="739" t="str">
        <f>'[1]сем 1 курс'!A218</f>
        <v>1.2.4</v>
      </c>
      <c r="B22" s="738" t="str">
        <f>'[1]сем 1 курс'!AB218</f>
        <v>ПО</v>
      </c>
      <c r="C22" s="739" t="str">
        <f>'[1]сем 1 курс'!B218</f>
        <v>Управління маркетинговими проектами</v>
      </c>
      <c r="D22" s="738">
        <v>2</v>
      </c>
      <c r="E22" s="738" t="s">
        <v>306</v>
      </c>
      <c r="F22" s="738">
        <f>'[1]сем 1 курс'!AE218</f>
        <v>4</v>
      </c>
      <c r="G22" s="738">
        <f>'[1]сем 1 курс'!AF218</f>
        <v>0</v>
      </c>
      <c r="H22" s="738">
        <f>'[1]сем 1 курс'!AG218</f>
        <v>4</v>
      </c>
      <c r="I22" s="738">
        <f>'[1]сем 1 курс'!AH218</f>
        <v>4</v>
      </c>
      <c r="J22" s="738">
        <f>'[1]сем 1 курс'!AI218</f>
        <v>0</v>
      </c>
      <c r="K22" s="738">
        <f>'[1]сем 1 курс'!AJ218</f>
        <v>0</v>
      </c>
      <c r="L22" s="738" t="str">
        <f>'[1]сем 1 курс'!AD218</f>
        <v>екзамен</v>
      </c>
      <c r="O22" s="738">
        <v>5</v>
      </c>
      <c r="P22" s="738" t="str">
        <f>'[1]сем 1 курс'!AC218</f>
        <v>м</v>
      </c>
      <c r="R22" s="738" t="s">
        <v>303</v>
      </c>
      <c r="S22" s="738" t="s">
        <v>304</v>
      </c>
    </row>
    <row r="23" spans="1:20" s="738" customFormat="1" x14ac:dyDescent="0.2">
      <c r="A23" s="739" t="str">
        <f>'[1]сем 1 курс'!A219</f>
        <v>1.2.5</v>
      </c>
      <c r="B23" s="738" t="str">
        <f>'[1]сем 1 курс'!AB219</f>
        <v>ПО</v>
      </c>
      <c r="C23" s="739" t="str">
        <f>'[1]сем 1 курс'!B219</f>
        <v>Курсова робота "Стратегічний маркетинг"</v>
      </c>
      <c r="D23" s="738">
        <v>2</v>
      </c>
      <c r="E23" s="738" t="s">
        <v>306</v>
      </c>
      <c r="F23" s="738">
        <f>'[1]сем 1 курс'!AE219</f>
        <v>0</v>
      </c>
      <c r="G23" s="738">
        <f>'[1]сем 1 курс'!AF219</f>
        <v>0</v>
      </c>
      <c r="H23" s="738">
        <f>'[1]сем 1 курс'!AG219</f>
        <v>4</v>
      </c>
      <c r="I23" s="738">
        <f>'[1]сем 1 курс'!AH219</f>
        <v>0</v>
      </c>
      <c r="J23" s="738">
        <f>'[1]сем 1 курс'!AI219</f>
        <v>0</v>
      </c>
      <c r="K23" s="738">
        <f>'[1]сем 1 курс'!AJ219</f>
        <v>0</v>
      </c>
      <c r="L23" s="738" t="str">
        <f>'[1]сем 1 курс'!AD219</f>
        <v>курс.роб.</v>
      </c>
      <c r="O23" s="738">
        <v>2</v>
      </c>
      <c r="P23" s="738" t="str">
        <f>'[1]сем 1 курс'!AC219</f>
        <v>м</v>
      </c>
      <c r="R23" s="738" t="s">
        <v>303</v>
      </c>
      <c r="S23" s="738" t="s">
        <v>304</v>
      </c>
    </row>
    <row r="24" spans="1:20" s="738" customFormat="1" x14ac:dyDescent="0.2">
      <c r="A24" s="739" t="str">
        <f>'[1]сем 1 курс'!A220</f>
        <v>1.3.1</v>
      </c>
      <c r="B24" s="738" t="str">
        <f>'[1]сем 1 курс'!AB220</f>
        <v>ПР</v>
      </c>
      <c r="C24" s="739" t="str">
        <f>'[1]сем 1 курс'!B220</f>
        <v>Виробнича практика</v>
      </c>
      <c r="D24" s="738">
        <v>2</v>
      </c>
      <c r="E24" s="738" t="s">
        <v>306</v>
      </c>
      <c r="F24" s="738">
        <f>'[1]сем 1 курс'!AE220</f>
        <v>0</v>
      </c>
      <c r="G24" s="738">
        <f>'[1]сем 1 курс'!AF220</f>
        <v>0</v>
      </c>
      <c r="H24" s="738">
        <f>'[1]сем 1 курс'!AG220</f>
        <v>0</v>
      </c>
      <c r="I24" s="738">
        <f>'[1]сем 1 курс'!AH220</f>
        <v>0</v>
      </c>
      <c r="J24" s="738">
        <f>'[1]сем 1 курс'!AI220</f>
        <v>0</v>
      </c>
      <c r="K24" s="738">
        <f>'[1]сем 1 курс'!AJ220</f>
        <v>0</v>
      </c>
      <c r="L24" s="738" t="str">
        <f>'[1]сем 1 курс'!AD220</f>
        <v>диф.залік</v>
      </c>
      <c r="O24" s="738">
        <v>3</v>
      </c>
      <c r="P24" s="738" t="str">
        <f>'[1]сем 1 курс'!AC220</f>
        <v>м</v>
      </c>
      <c r="R24" s="738" t="s">
        <v>303</v>
      </c>
      <c r="S24" s="738" t="s">
        <v>304</v>
      </c>
    </row>
    <row r="25" spans="1:20" s="738" customFormat="1" x14ac:dyDescent="0.2">
      <c r="A25" s="739">
        <f>'[1]сем 1 курс'!A221</f>
        <v>0</v>
      </c>
      <c r="B25" s="738" t="str">
        <f>'[1]сем 1 курс'!AB221</f>
        <v>ПВ</v>
      </c>
      <c r="C25" s="738" t="s">
        <v>309</v>
      </c>
      <c r="D25" s="738">
        <v>2</v>
      </c>
      <c r="E25" s="738" t="s">
        <v>306</v>
      </c>
      <c r="F25" s="738">
        <f>'[1]сем 1 курс'!AE221</f>
        <v>0</v>
      </c>
      <c r="G25" s="738">
        <f>'[1]сем 1 курс'!AF221</f>
        <v>0</v>
      </c>
      <c r="H25" s="738">
        <f>'[1]сем 1 курс'!AG221</f>
        <v>0</v>
      </c>
      <c r="I25" s="738">
        <f>'[1]сем 1 курс'!AH221</f>
        <v>0</v>
      </c>
      <c r="J25" s="738">
        <f>'[1]сем 1 курс'!AI221</f>
        <v>0</v>
      </c>
      <c r="K25" s="738">
        <f>'[1]сем 1 курс'!AJ221</f>
        <v>0</v>
      </c>
      <c r="L25" s="738">
        <f>'[1]сем 1 курс'!AD221</f>
        <v>0</v>
      </c>
      <c r="P25" s="738">
        <f>'[1]сем 1 курс'!AC221</f>
        <v>0</v>
      </c>
      <c r="R25" s="738" t="s">
        <v>303</v>
      </c>
      <c r="S25" s="738" t="s">
        <v>304</v>
      </c>
      <c r="T25" s="738" t="s">
        <v>310</v>
      </c>
    </row>
    <row r="26" spans="1:20" s="738" customFormat="1" x14ac:dyDescent="0.2">
      <c r="A26" s="739" t="str">
        <f>'[1]сем 1 курс'!A222</f>
        <v>2.2.5</v>
      </c>
      <c r="B26" s="738" t="str">
        <f>'[1]сем 1 курс'!AB222</f>
        <v>ПВ</v>
      </c>
      <c r="C26" s="739" t="str">
        <f>'[1]сем 1 курс'!B222</f>
        <v xml:space="preserve">Психологічні технології роботи з персоналом  </v>
      </c>
      <c r="D26" s="738">
        <v>2</v>
      </c>
      <c r="E26" s="738" t="s">
        <v>306</v>
      </c>
      <c r="F26" s="738">
        <f>'[1]сем 1 курс'!AE222</f>
        <v>4</v>
      </c>
      <c r="G26" s="738">
        <f>'[1]сем 1 курс'!AF222</f>
        <v>0</v>
      </c>
      <c r="H26" s="738">
        <f>'[1]сем 1 курс'!AG222</f>
        <v>4</v>
      </c>
      <c r="I26" s="738">
        <f>'[1]сем 1 курс'!AH222</f>
        <v>0</v>
      </c>
      <c r="J26" s="738">
        <f>'[1]сем 1 курс'!AI222</f>
        <v>0</v>
      </c>
      <c r="K26" s="738">
        <f>'[1]сем 1 курс'!AJ222</f>
        <v>0</v>
      </c>
      <c r="L26" s="738" t="str">
        <f>'[1]сем 1 курс'!AD222</f>
        <v>залік</v>
      </c>
      <c r="O26" s="738">
        <v>4</v>
      </c>
      <c r="P26" s="738" t="str">
        <f>'[1]сем 1 курс'!AC222</f>
        <v>м</v>
      </c>
      <c r="R26" s="738" t="s">
        <v>303</v>
      </c>
      <c r="S26" s="738" t="s">
        <v>304</v>
      </c>
      <c r="T26" s="738" t="s">
        <v>310</v>
      </c>
    </row>
    <row r="27" spans="1:20" s="738" customFormat="1" x14ac:dyDescent="0.2">
      <c r="A27" s="739" t="str">
        <f>'[1]сем 1 курс'!A223</f>
        <v>2.2.6</v>
      </c>
      <c r="B27" s="738" t="str">
        <f>'[1]сем 1 курс'!AB223</f>
        <v>ПВ</v>
      </c>
      <c r="C27" s="739" t="str">
        <f>'[1]сем 1 курс'!B223</f>
        <v xml:space="preserve">Інформаційно-комунікаційні технології </v>
      </c>
      <c r="D27" s="738">
        <v>2</v>
      </c>
      <c r="E27" s="738" t="s">
        <v>306</v>
      </c>
      <c r="F27" s="738">
        <f>'[1]сем 1 курс'!AE223</f>
        <v>4</v>
      </c>
      <c r="G27" s="738">
        <f>'[1]сем 1 курс'!AF223</f>
        <v>0</v>
      </c>
      <c r="H27" s="738">
        <f>'[1]сем 1 курс'!AG223</f>
        <v>4</v>
      </c>
      <c r="I27" s="738">
        <f>'[1]сем 1 курс'!AH223</f>
        <v>0</v>
      </c>
      <c r="J27" s="738">
        <f>'[1]сем 1 курс'!AI223</f>
        <v>0</v>
      </c>
      <c r="K27" s="738">
        <f>'[1]сем 1 курс'!AJ223</f>
        <v>0</v>
      </c>
      <c r="L27" s="738" t="str">
        <f>'[1]сем 1 курс'!AD223</f>
        <v>залік</v>
      </c>
      <c r="O27" s="738">
        <v>4</v>
      </c>
      <c r="P27" s="738" t="str">
        <f>'[1]сем 1 курс'!AC223</f>
        <v>м</v>
      </c>
      <c r="R27" s="738" t="s">
        <v>303</v>
      </c>
      <c r="S27" s="738" t="s">
        <v>304</v>
      </c>
      <c r="T27" s="738" t="s">
        <v>310</v>
      </c>
    </row>
    <row r="28" spans="1:20" s="738" customFormat="1" x14ac:dyDescent="0.2">
      <c r="A28" s="739" t="str">
        <f>'[1]сем 1 курс'!A224</f>
        <v>2.2.7</v>
      </c>
      <c r="B28" s="738" t="str">
        <f>'[1]сем 1 курс'!AB224</f>
        <v>ПВ</v>
      </c>
      <c r="C28" s="739" t="str">
        <f>'[1]сем 1 курс'!B224</f>
        <v xml:space="preserve">Управління конкурентоспроможністю </v>
      </c>
      <c r="D28" s="738">
        <v>2</v>
      </c>
      <c r="E28" s="738" t="s">
        <v>306</v>
      </c>
      <c r="F28" s="738">
        <f>'[1]сем 1 курс'!AE224</f>
        <v>4</v>
      </c>
      <c r="G28" s="738">
        <f>'[1]сем 1 курс'!AF224</f>
        <v>0</v>
      </c>
      <c r="H28" s="738">
        <f>'[1]сем 1 курс'!AG224</f>
        <v>4</v>
      </c>
      <c r="I28" s="738">
        <f>'[1]сем 1 курс'!AH224</f>
        <v>0</v>
      </c>
      <c r="J28" s="738">
        <f>'[1]сем 1 курс'!AI224</f>
        <v>0</v>
      </c>
      <c r="K28" s="738">
        <f>'[1]сем 1 курс'!AJ224</f>
        <v>0</v>
      </c>
      <c r="L28" s="738" t="str">
        <f>'[1]сем 1 курс'!AD224</f>
        <v>залік</v>
      </c>
      <c r="O28" s="738">
        <v>4</v>
      </c>
      <c r="P28" s="738" t="str">
        <f>'[1]сем 1 курс'!AC224</f>
        <v>м</v>
      </c>
      <c r="R28" s="738" t="s">
        <v>303</v>
      </c>
      <c r="S28" s="738" t="s">
        <v>304</v>
      </c>
      <c r="T28" s="738" t="s">
        <v>310</v>
      </c>
    </row>
    <row r="29" spans="1:20" s="738" customFormat="1" x14ac:dyDescent="0.2">
      <c r="A29" s="739" t="str">
        <f>'[1]сем 1 курс'!A225</f>
        <v>2.2.8</v>
      </c>
      <c r="B29" s="738" t="str">
        <f>'[1]сем 1 курс'!AB225</f>
        <v>ПВ</v>
      </c>
      <c r="C29" s="739" t="str">
        <f>'[1]сем 1 курс'!B225</f>
        <v>Міжнародний маркетинг</v>
      </c>
      <c r="D29" s="738">
        <v>2</v>
      </c>
      <c r="E29" s="738" t="s">
        <v>306</v>
      </c>
      <c r="F29" s="738">
        <f>'[1]сем 1 курс'!AE225</f>
        <v>4</v>
      </c>
      <c r="G29" s="738">
        <f>'[1]сем 1 курс'!AF225</f>
        <v>0</v>
      </c>
      <c r="H29" s="738">
        <f>'[1]сем 1 курс'!AG225</f>
        <v>4</v>
      </c>
      <c r="I29" s="738">
        <f>'[1]сем 1 курс'!AH225</f>
        <v>0</v>
      </c>
      <c r="J29" s="738">
        <f>'[1]сем 1 курс'!AI225</f>
        <v>0</v>
      </c>
      <c r="K29" s="738">
        <f>'[1]сем 1 курс'!AJ225</f>
        <v>0</v>
      </c>
      <c r="L29" s="738" t="str">
        <f>'[1]сем 1 курс'!AD225</f>
        <v>залік</v>
      </c>
      <c r="O29" s="738">
        <v>4</v>
      </c>
      <c r="P29" s="738" t="str">
        <f>'[1]сем 1 курс'!AC225</f>
        <v>м</v>
      </c>
      <c r="R29" s="738" t="s">
        <v>303</v>
      </c>
      <c r="S29" s="738" t="s">
        <v>304</v>
      </c>
      <c r="T29" s="738" t="s">
        <v>310</v>
      </c>
    </row>
    <row r="30" spans="1:20" s="738" customFormat="1" x14ac:dyDescent="0.2">
      <c r="A30" s="739" t="str">
        <f>'[1]сем 1 курс'!A226</f>
        <v>2.2.9</v>
      </c>
      <c r="B30" s="738" t="str">
        <f>'[1]сем 1 курс'!AB226</f>
        <v>ПВ</v>
      </c>
      <c r="C30" s="739" t="str">
        <f>'[1]сем 1 курс'!B226</f>
        <v>Медіапланування</v>
      </c>
      <c r="D30" s="738">
        <v>2</v>
      </c>
      <c r="E30" s="738" t="s">
        <v>306</v>
      </c>
      <c r="F30" s="738">
        <f>'[1]сем 1 курс'!AE226</f>
        <v>4</v>
      </c>
      <c r="G30" s="738">
        <f>'[1]сем 1 курс'!AF226</f>
        <v>0</v>
      </c>
      <c r="H30" s="738">
        <f>'[1]сем 1 курс'!AG226</f>
        <v>4</v>
      </c>
      <c r="I30" s="738">
        <f>'[1]сем 1 курс'!AH226</f>
        <v>0</v>
      </c>
      <c r="J30" s="738">
        <f>'[1]сем 1 курс'!AI226</f>
        <v>0</v>
      </c>
      <c r="K30" s="738">
        <f>'[1]сем 1 курс'!AJ226</f>
        <v>0</v>
      </c>
      <c r="L30" s="738" t="str">
        <f>'[1]сем 1 курс'!AD226</f>
        <v>залік</v>
      </c>
      <c r="O30" s="738">
        <v>4</v>
      </c>
      <c r="P30" s="738" t="str">
        <f>'[1]сем 1 курс'!AC226</f>
        <v>м</v>
      </c>
      <c r="R30" s="738" t="s">
        <v>303</v>
      </c>
      <c r="S30" s="738" t="s">
        <v>304</v>
      </c>
      <c r="T30" s="738" t="s">
        <v>310</v>
      </c>
    </row>
    <row r="31" spans="1:20" s="738" customFormat="1" x14ac:dyDescent="0.2">
      <c r="A31" s="739" t="str">
        <f>'[1]сем 1 курс'!A227</f>
        <v>2.2.10</v>
      </c>
      <c r="B31" s="738" t="str">
        <f>'[1]сем 1 курс'!AB227</f>
        <v>ПВ</v>
      </c>
      <c r="C31" s="739" t="str">
        <f>'[1]сем 1 курс'!B227</f>
        <v>Цифровий маркетинг</v>
      </c>
      <c r="D31" s="738">
        <v>2</v>
      </c>
      <c r="E31" s="738" t="s">
        <v>306</v>
      </c>
      <c r="F31" s="738">
        <f>'[1]сем 1 курс'!AE227</f>
        <v>4</v>
      </c>
      <c r="G31" s="738">
        <f>'[1]сем 1 курс'!AF227</f>
        <v>0</v>
      </c>
      <c r="H31" s="738">
        <f>'[1]сем 1 курс'!AG227</f>
        <v>4</v>
      </c>
      <c r="I31" s="738">
        <f>'[1]сем 1 курс'!AH227</f>
        <v>0</v>
      </c>
      <c r="J31" s="738">
        <f>'[1]сем 1 курс'!AI227</f>
        <v>0</v>
      </c>
      <c r="K31" s="738">
        <f>'[1]сем 1 курс'!AJ227</f>
        <v>0</v>
      </c>
      <c r="L31" s="738" t="str">
        <f>'[1]сем 1 курс'!AD227</f>
        <v>залік</v>
      </c>
      <c r="O31" s="738">
        <v>4</v>
      </c>
      <c r="P31" s="738" t="str">
        <f>'[1]сем 1 курс'!AC227</f>
        <v>м</v>
      </c>
      <c r="R31" s="738" t="s">
        <v>303</v>
      </c>
      <c r="S31" s="738" t="s">
        <v>304</v>
      </c>
      <c r="T31" s="738" t="s">
        <v>310</v>
      </c>
    </row>
    <row r="32" spans="1:20" x14ac:dyDescent="0.2">
      <c r="A32" s="740"/>
      <c r="C32" s="740"/>
    </row>
    <row r="33" spans="1:3" x14ac:dyDescent="0.2">
      <c r="A33" s="740"/>
      <c r="C33" s="740"/>
    </row>
    <row r="34" spans="1:3" x14ac:dyDescent="0.2">
      <c r="A34" s="740"/>
      <c r="C34" s="740"/>
    </row>
    <row r="35" spans="1:3" x14ac:dyDescent="0.2">
      <c r="A35" s="740"/>
      <c r="C35" s="740"/>
    </row>
    <row r="36" spans="1:3" x14ac:dyDescent="0.2">
      <c r="A36" s="740"/>
      <c r="C36" s="740"/>
    </row>
    <row r="37" spans="1:3" x14ac:dyDescent="0.2">
      <c r="A37" s="740"/>
      <c r="C37" s="740"/>
    </row>
    <row r="38" spans="1:3" x14ac:dyDescent="0.2">
      <c r="A38" s="740"/>
      <c r="C38" s="740"/>
    </row>
    <row r="39" spans="1:3" x14ac:dyDescent="0.2">
      <c r="A39" s="740"/>
    </row>
    <row r="40" spans="1:3" x14ac:dyDescent="0.2">
      <c r="A40" s="740"/>
    </row>
    <row r="41" spans="1:3" x14ac:dyDescent="0.2">
      <c r="A41" s="740"/>
    </row>
    <row r="42" spans="1:3" x14ac:dyDescent="0.2">
      <c r="A42" s="740"/>
    </row>
    <row r="43" spans="1:3" x14ac:dyDescent="0.2">
      <c r="A43" s="740"/>
    </row>
    <row r="44" spans="1:3" x14ac:dyDescent="0.2">
      <c r="A44" s="740"/>
    </row>
    <row r="45" spans="1:3" x14ac:dyDescent="0.2">
      <c r="A45" s="740"/>
    </row>
    <row r="46" spans="1:3" x14ac:dyDescent="0.2">
      <c r="A46" s="740"/>
    </row>
    <row r="47" spans="1:3" x14ac:dyDescent="0.2">
      <c r="A47" s="740"/>
    </row>
  </sheetData>
  <mergeCells count="4">
    <mergeCell ref="F1:H1"/>
    <mergeCell ref="I1:K1"/>
    <mergeCell ref="A3:L3"/>
    <mergeCell ref="A18:L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A8" sqref="A8:O8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844"/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5" t="s">
        <v>42</v>
      </c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  <c r="AC1" s="845"/>
      <c r="AD1" s="845"/>
      <c r="AE1" s="845"/>
      <c r="AF1" s="845"/>
      <c r="AG1" s="845"/>
      <c r="AH1" s="845"/>
      <c r="AI1" s="845"/>
      <c r="AJ1" s="845"/>
      <c r="AK1" s="845"/>
      <c r="AL1" s="845"/>
      <c r="AM1" s="845"/>
      <c r="AN1" s="845"/>
      <c r="AO1" s="846"/>
      <c r="AP1" s="846"/>
      <c r="AQ1" s="846"/>
      <c r="AR1" s="846"/>
      <c r="AS1" s="846"/>
      <c r="AT1" s="846"/>
      <c r="AU1" s="846"/>
      <c r="AV1" s="846"/>
      <c r="AW1" s="846"/>
      <c r="AX1" s="846"/>
      <c r="AY1" s="846"/>
      <c r="AZ1" s="846"/>
      <c r="BA1" s="846"/>
    </row>
    <row r="2" spans="1:53" ht="24" customHeight="1" x14ac:dyDescent="0.4">
      <c r="A2" s="842" t="s">
        <v>75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846"/>
      <c r="AP2" s="846"/>
      <c r="AQ2" s="846"/>
      <c r="AR2" s="846"/>
      <c r="AS2" s="846"/>
      <c r="AT2" s="846"/>
      <c r="AU2" s="846"/>
      <c r="AV2" s="846"/>
      <c r="AW2" s="846"/>
      <c r="AX2" s="846"/>
      <c r="AY2" s="846"/>
      <c r="AZ2" s="846"/>
      <c r="BA2" s="846"/>
    </row>
    <row r="3" spans="1:53" ht="30.75" x14ac:dyDescent="0.45">
      <c r="A3" s="842" t="s">
        <v>76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7" t="s">
        <v>0</v>
      </c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  <c r="AJ3" s="847"/>
      <c r="AK3" s="847"/>
      <c r="AL3" s="847"/>
      <c r="AM3" s="847"/>
      <c r="AN3" s="847"/>
      <c r="AO3" s="846"/>
      <c r="AP3" s="846"/>
      <c r="AQ3" s="846"/>
      <c r="AR3" s="846"/>
      <c r="AS3" s="846"/>
      <c r="AT3" s="846"/>
      <c r="AU3" s="846"/>
      <c r="AV3" s="846"/>
      <c r="AW3" s="846"/>
      <c r="AX3" s="846"/>
      <c r="AY3" s="846"/>
      <c r="AZ3" s="846"/>
      <c r="BA3" s="846"/>
    </row>
    <row r="4" spans="1:53" ht="29.25" customHeight="1" x14ac:dyDescent="0.4">
      <c r="A4" s="839" t="s">
        <v>313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840" t="s">
        <v>288</v>
      </c>
      <c r="AO4" s="840"/>
      <c r="AP4" s="840"/>
      <c r="AQ4" s="840"/>
      <c r="AR4" s="840"/>
      <c r="AS4" s="840"/>
      <c r="AT4" s="840"/>
      <c r="AU4" s="840"/>
      <c r="AV4" s="840"/>
      <c r="AW4" s="840"/>
      <c r="AX4" s="840"/>
      <c r="AY4" s="840"/>
      <c r="AZ4" s="840"/>
      <c r="BA4" s="840"/>
    </row>
    <row r="5" spans="1:53" ht="29.25" customHeight="1" x14ac:dyDescent="0.4">
      <c r="A5" s="841" t="s">
        <v>314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1"/>
      <c r="O5" s="841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840"/>
      <c r="AO5" s="840"/>
      <c r="AP5" s="840"/>
      <c r="AQ5" s="840"/>
      <c r="AR5" s="840"/>
      <c r="AS5" s="840"/>
      <c r="AT5" s="840"/>
      <c r="AU5" s="840"/>
      <c r="AV5" s="840"/>
      <c r="AW5" s="840"/>
      <c r="AX5" s="840"/>
      <c r="AY5" s="840"/>
      <c r="AZ5" s="840"/>
      <c r="BA5" s="840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840"/>
      <c r="AO6" s="840"/>
      <c r="AP6" s="840"/>
      <c r="AQ6" s="840"/>
      <c r="AR6" s="840"/>
      <c r="AS6" s="840"/>
      <c r="AT6" s="840"/>
      <c r="AU6" s="840"/>
      <c r="AV6" s="840"/>
      <c r="AW6" s="840"/>
      <c r="AX6" s="840"/>
      <c r="AY6" s="840"/>
      <c r="AZ6" s="840"/>
      <c r="BA6" s="840"/>
    </row>
    <row r="7" spans="1:53" s="3" customFormat="1" ht="24.75" customHeight="1" x14ac:dyDescent="0.4">
      <c r="A7" s="842" t="s">
        <v>103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840"/>
      <c r="AO7" s="840"/>
      <c r="AP7" s="840"/>
      <c r="AQ7" s="840"/>
      <c r="AR7" s="840"/>
      <c r="AS7" s="840"/>
      <c r="AT7" s="840"/>
      <c r="AU7" s="840"/>
      <c r="AV7" s="840"/>
      <c r="AW7" s="840"/>
      <c r="AX7" s="840"/>
      <c r="AY7" s="840"/>
      <c r="AZ7" s="840"/>
      <c r="BA7" s="840"/>
    </row>
    <row r="8" spans="1:53" s="3" customFormat="1" ht="44.25" customHeight="1" x14ac:dyDescent="0.4">
      <c r="A8" s="842" t="s">
        <v>77</v>
      </c>
      <c r="B8" s="842"/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3" t="s">
        <v>1</v>
      </c>
      <c r="Q8" s="843"/>
      <c r="R8" s="843"/>
      <c r="S8" s="843"/>
      <c r="T8" s="843"/>
      <c r="U8" s="843"/>
      <c r="V8" s="843"/>
      <c r="W8" s="843"/>
      <c r="X8" s="843"/>
      <c r="Y8" s="843"/>
      <c r="Z8" s="843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843"/>
      <c r="AL8" s="843"/>
      <c r="AM8" s="843"/>
      <c r="AN8" s="840"/>
      <c r="AO8" s="840"/>
      <c r="AP8" s="840"/>
      <c r="AQ8" s="840"/>
      <c r="AR8" s="840"/>
      <c r="AS8" s="840"/>
      <c r="AT8" s="840"/>
      <c r="AU8" s="840"/>
      <c r="AV8" s="840"/>
      <c r="AW8" s="840"/>
      <c r="AX8" s="840"/>
      <c r="AY8" s="840"/>
      <c r="AZ8" s="840"/>
      <c r="BA8" s="840"/>
    </row>
    <row r="9" spans="1:53" s="3" customFormat="1" ht="30" customHeight="1" x14ac:dyDescent="0.4">
      <c r="P9" s="833" t="s">
        <v>267</v>
      </c>
      <c r="Q9" s="833"/>
      <c r="R9" s="833"/>
      <c r="S9" s="833"/>
      <c r="T9" s="833"/>
      <c r="U9" s="833"/>
      <c r="V9" s="833"/>
      <c r="W9" s="833"/>
      <c r="X9" s="833"/>
      <c r="Y9" s="833"/>
      <c r="Z9" s="833"/>
      <c r="AA9" s="833"/>
      <c r="AB9" s="833"/>
      <c r="AC9" s="833"/>
      <c r="AD9" s="833"/>
      <c r="AE9" s="833"/>
      <c r="AF9" s="833"/>
      <c r="AG9" s="833"/>
      <c r="AH9" s="833"/>
      <c r="AI9" s="833"/>
      <c r="AJ9" s="833"/>
      <c r="AK9" s="833"/>
      <c r="AL9" s="833"/>
      <c r="AM9" s="833"/>
      <c r="AN9" s="834" t="s">
        <v>268</v>
      </c>
      <c r="AO9" s="834"/>
      <c r="AP9" s="834"/>
      <c r="AQ9" s="834"/>
      <c r="AR9" s="834"/>
      <c r="AS9" s="834"/>
      <c r="AT9" s="834"/>
      <c r="AU9" s="834"/>
      <c r="AV9" s="834"/>
      <c r="AW9" s="834"/>
      <c r="AX9" s="834"/>
      <c r="AY9" s="834"/>
      <c r="AZ9" s="834"/>
      <c r="BA9" s="834"/>
    </row>
    <row r="10" spans="1:53" s="3" customFormat="1" ht="24" customHeight="1" x14ac:dyDescent="0.4">
      <c r="P10" s="833" t="s">
        <v>269</v>
      </c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687"/>
      <c r="AM10" s="687"/>
      <c r="AN10" s="834" t="s">
        <v>104</v>
      </c>
      <c r="AO10" s="834"/>
      <c r="AP10" s="834"/>
      <c r="AQ10" s="834"/>
      <c r="AR10" s="834"/>
      <c r="AS10" s="834"/>
      <c r="AT10" s="834"/>
      <c r="AU10" s="834"/>
      <c r="AV10" s="834"/>
      <c r="AW10" s="834"/>
      <c r="AX10" s="834"/>
      <c r="AY10" s="834"/>
      <c r="AZ10" s="834"/>
      <c r="BA10" s="834"/>
    </row>
    <row r="11" spans="1:53" s="3" customFormat="1" ht="28.5" customHeight="1" x14ac:dyDescent="0.4">
      <c r="P11" s="833" t="s">
        <v>286</v>
      </c>
      <c r="Q11" s="833"/>
      <c r="R11" s="833"/>
      <c r="S11" s="833"/>
      <c r="T11" s="833"/>
      <c r="U11" s="833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33"/>
      <c r="AG11" s="833"/>
      <c r="AH11" s="833"/>
      <c r="AI11" s="833"/>
      <c r="AJ11" s="833"/>
      <c r="AK11" s="687"/>
      <c r="AL11" s="687"/>
      <c r="AM11" s="687"/>
      <c r="AN11" s="834"/>
      <c r="AO11" s="834"/>
      <c r="AP11" s="834"/>
      <c r="AQ11" s="834"/>
      <c r="AR11" s="834"/>
      <c r="AS11" s="834"/>
      <c r="AT11" s="834"/>
      <c r="AU11" s="834"/>
      <c r="AV11" s="834"/>
      <c r="AW11" s="834"/>
      <c r="AX11" s="834"/>
      <c r="AY11" s="834"/>
      <c r="AZ11" s="834"/>
      <c r="BA11" s="834"/>
    </row>
    <row r="12" spans="1:53" s="3" customFormat="1" ht="27.75" customHeight="1" x14ac:dyDescent="0.35">
      <c r="P12" s="835" t="s">
        <v>270</v>
      </c>
      <c r="Q12" s="835"/>
      <c r="R12" s="835"/>
      <c r="S12" s="835"/>
      <c r="T12" s="835"/>
      <c r="U12" s="835"/>
      <c r="V12" s="835"/>
      <c r="W12" s="835"/>
      <c r="X12" s="835"/>
      <c r="Y12" s="835"/>
      <c r="Z12" s="835"/>
      <c r="AA12" s="835"/>
      <c r="AB12" s="835"/>
      <c r="AC12" s="835"/>
      <c r="AD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4"/>
      <c r="AO12" s="834"/>
      <c r="AP12" s="834"/>
      <c r="AQ12" s="834"/>
      <c r="AR12" s="834"/>
      <c r="AS12" s="834"/>
      <c r="AT12" s="834"/>
      <c r="AU12" s="834"/>
      <c r="AV12" s="834"/>
      <c r="AW12" s="834"/>
      <c r="AX12" s="834"/>
      <c r="AY12" s="834"/>
      <c r="AZ12" s="834"/>
      <c r="BA12" s="834"/>
    </row>
    <row r="13" spans="1:53" s="3" customFormat="1" ht="28.5" customHeight="1" x14ac:dyDescent="0.4">
      <c r="P13" s="833" t="s">
        <v>287</v>
      </c>
      <c r="Q13" s="833"/>
      <c r="R13" s="833"/>
      <c r="S13" s="833"/>
      <c r="T13" s="833"/>
      <c r="U13" s="833"/>
      <c r="V13" s="833"/>
      <c r="W13" s="833"/>
      <c r="X13" s="833"/>
      <c r="Y13" s="833"/>
      <c r="Z13" s="833"/>
      <c r="AA13" s="833"/>
      <c r="AB13" s="833"/>
      <c r="AC13" s="833"/>
      <c r="AD13" s="833"/>
      <c r="AE13" s="833"/>
      <c r="AF13" s="833"/>
      <c r="AG13" s="833"/>
      <c r="AH13" s="833"/>
      <c r="AI13" s="833"/>
      <c r="AJ13" s="833"/>
      <c r="AK13" s="833"/>
      <c r="AL13" s="833"/>
      <c r="AM13" s="833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836"/>
      <c r="U14" s="836"/>
      <c r="V14" s="836"/>
      <c r="W14" s="836"/>
      <c r="X14" s="836"/>
      <c r="Y14" s="836"/>
      <c r="Z14" s="836"/>
      <c r="AA14" s="836"/>
      <c r="AB14" s="836"/>
      <c r="AC14" s="836"/>
      <c r="AD14" s="836"/>
      <c r="AE14" s="836"/>
      <c r="AF14" s="836"/>
      <c r="AG14" s="836"/>
      <c r="AH14" s="836"/>
      <c r="AI14" s="836"/>
      <c r="AJ14" s="836"/>
      <c r="AK14" s="836"/>
      <c r="AL14" s="836"/>
      <c r="AM14" s="836"/>
      <c r="AN14" s="690"/>
      <c r="AO14" s="837"/>
      <c r="AP14" s="837"/>
      <c r="AQ14" s="837"/>
      <c r="AR14" s="837"/>
      <c r="AS14" s="837"/>
      <c r="AT14" s="837"/>
      <c r="AU14" s="837"/>
      <c r="AV14" s="837"/>
      <c r="AW14" s="837"/>
      <c r="AX14" s="837"/>
      <c r="AY14" s="837"/>
      <c r="AZ14" s="837"/>
      <c r="BA14" s="837"/>
    </row>
    <row r="15" spans="1:53" s="3" customFormat="1" ht="21.75" customHeight="1" x14ac:dyDescent="0.4">
      <c r="P15" s="838"/>
      <c r="Q15" s="838"/>
      <c r="R15" s="838"/>
      <c r="S15" s="838"/>
      <c r="T15" s="838"/>
      <c r="U15" s="838"/>
      <c r="V15" s="838"/>
      <c r="W15" s="838"/>
      <c r="X15" s="838"/>
      <c r="Y15" s="838"/>
      <c r="Z15" s="838"/>
      <c r="AA15" s="838"/>
      <c r="AB15" s="838"/>
      <c r="AC15" s="838"/>
      <c r="AD15" s="838"/>
      <c r="AE15" s="838"/>
      <c r="AF15" s="838"/>
      <c r="AG15" s="838"/>
      <c r="AH15" s="838"/>
      <c r="AI15" s="838"/>
      <c r="AJ15" s="838"/>
      <c r="AK15" s="838"/>
      <c r="AL15" s="838"/>
      <c r="AM15" s="838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832" t="s">
        <v>271</v>
      </c>
      <c r="B18" s="832"/>
      <c r="C18" s="832"/>
      <c r="D18" s="832"/>
      <c r="E18" s="832"/>
      <c r="F18" s="832"/>
      <c r="G18" s="832"/>
      <c r="H18" s="832"/>
      <c r="I18" s="832"/>
      <c r="J18" s="832"/>
      <c r="K18" s="832"/>
      <c r="L18" s="832"/>
      <c r="M18" s="832"/>
      <c r="N18" s="832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2"/>
      <c r="AB18" s="832"/>
      <c r="AC18" s="832"/>
      <c r="AD18" s="832"/>
      <c r="AE18" s="832"/>
      <c r="AF18" s="832"/>
      <c r="AG18" s="832"/>
      <c r="AH18" s="832"/>
      <c r="AI18" s="832"/>
      <c r="AJ18" s="832"/>
      <c r="AK18" s="832"/>
      <c r="AL18" s="832"/>
      <c r="AM18" s="832"/>
      <c r="AN18" s="832"/>
      <c r="AO18" s="832"/>
      <c r="AP18" s="832"/>
      <c r="AQ18" s="832"/>
      <c r="AR18" s="832"/>
      <c r="AS18" s="832"/>
      <c r="AT18" s="832"/>
      <c r="AU18" s="832"/>
      <c r="AV18" s="832"/>
      <c r="AW18" s="832"/>
      <c r="AX18" s="832"/>
      <c r="AY18" s="832"/>
      <c r="AZ18" s="832"/>
      <c r="BA18" s="832"/>
    </row>
    <row r="19" spans="1:53" ht="16.5" thickBot="1" x14ac:dyDescent="0.3">
      <c r="A19" s="831" t="s">
        <v>2</v>
      </c>
      <c r="B19" s="830" t="s">
        <v>3</v>
      </c>
      <c r="C19" s="830"/>
      <c r="D19" s="830"/>
      <c r="E19" s="830"/>
      <c r="F19" s="830" t="s">
        <v>4</v>
      </c>
      <c r="G19" s="830"/>
      <c r="H19" s="830"/>
      <c r="I19" s="830"/>
      <c r="J19" s="830" t="s">
        <v>5</v>
      </c>
      <c r="K19" s="830"/>
      <c r="L19" s="830"/>
      <c r="M19" s="830"/>
      <c r="N19" s="830" t="s">
        <v>6</v>
      </c>
      <c r="O19" s="830"/>
      <c r="P19" s="830"/>
      <c r="Q19" s="830"/>
      <c r="R19" s="830"/>
      <c r="S19" s="830" t="s">
        <v>7</v>
      </c>
      <c r="T19" s="830"/>
      <c r="U19" s="830"/>
      <c r="V19" s="830"/>
      <c r="W19" s="830"/>
      <c r="X19" s="830" t="s">
        <v>8</v>
      </c>
      <c r="Y19" s="830"/>
      <c r="Z19" s="830"/>
      <c r="AA19" s="830"/>
      <c r="AB19" s="830" t="s">
        <v>9</v>
      </c>
      <c r="AC19" s="830"/>
      <c r="AD19" s="830"/>
      <c r="AE19" s="830"/>
      <c r="AF19" s="830" t="s">
        <v>10</v>
      </c>
      <c r="AG19" s="830"/>
      <c r="AH19" s="830"/>
      <c r="AI19" s="830"/>
      <c r="AJ19" s="830" t="s">
        <v>11</v>
      </c>
      <c r="AK19" s="830"/>
      <c r="AL19" s="830"/>
      <c r="AM19" s="830"/>
      <c r="AN19" s="830"/>
      <c r="AO19" s="830" t="s">
        <v>12</v>
      </c>
      <c r="AP19" s="830"/>
      <c r="AQ19" s="830"/>
      <c r="AR19" s="830"/>
      <c r="AS19" s="830" t="s">
        <v>13</v>
      </c>
      <c r="AT19" s="830"/>
      <c r="AU19" s="830"/>
      <c r="AV19" s="830"/>
      <c r="AW19" s="811" t="s">
        <v>14</v>
      </c>
      <c r="AX19" s="811"/>
      <c r="AY19" s="811"/>
      <c r="AZ19" s="811"/>
      <c r="BA19" s="811"/>
    </row>
    <row r="20" spans="1:53" ht="24" customHeight="1" thickBot="1" x14ac:dyDescent="0.3">
      <c r="A20" s="831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272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741" t="s">
        <v>15</v>
      </c>
      <c r="R21" s="742" t="s">
        <v>311</v>
      </c>
      <c r="S21" s="743" t="s">
        <v>16</v>
      </c>
      <c r="T21" s="744" t="s">
        <v>16</v>
      </c>
      <c r="U21" s="745" t="s">
        <v>312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7" t="s">
        <v>15</v>
      </c>
      <c r="AR21" s="698" t="s">
        <v>273</v>
      </c>
      <c r="AS21" s="746" t="s">
        <v>16</v>
      </c>
      <c r="AT21" s="744" t="s">
        <v>16</v>
      </c>
      <c r="AU21" s="697" t="s">
        <v>16</v>
      </c>
      <c r="AV21" s="699" t="s">
        <v>16</v>
      </c>
      <c r="AW21" s="696" t="s">
        <v>16</v>
      </c>
      <c r="AX21" s="697" t="s">
        <v>16</v>
      </c>
      <c r="AY21" s="697" t="s">
        <v>16</v>
      </c>
      <c r="AZ21" s="697" t="s">
        <v>16</v>
      </c>
      <c r="BA21" s="698" t="s">
        <v>16</v>
      </c>
    </row>
    <row r="22" spans="1:53" ht="21" customHeight="1" thickBot="1" x14ac:dyDescent="0.3">
      <c r="A22" s="700">
        <v>2</v>
      </c>
      <c r="B22" s="701" t="s">
        <v>17</v>
      </c>
      <c r="C22" s="701" t="s">
        <v>17</v>
      </c>
      <c r="D22" s="701" t="s">
        <v>17</v>
      </c>
      <c r="E22" s="701" t="s">
        <v>17</v>
      </c>
      <c r="F22" s="701" t="s">
        <v>18</v>
      </c>
      <c r="G22" s="701" t="s">
        <v>18</v>
      </c>
      <c r="H22" s="701" t="s">
        <v>18</v>
      </c>
      <c r="I22" s="701" t="s">
        <v>18</v>
      </c>
      <c r="J22" s="701" t="s">
        <v>18</v>
      </c>
      <c r="K22" s="701" t="s">
        <v>18</v>
      </c>
      <c r="L22" s="701" t="s">
        <v>18</v>
      </c>
      <c r="M22" s="701" t="s">
        <v>18</v>
      </c>
      <c r="N22" s="701" t="s">
        <v>18</v>
      </c>
      <c r="O22" s="701" t="s">
        <v>18</v>
      </c>
      <c r="P22" s="702" t="s">
        <v>18</v>
      </c>
      <c r="Q22" s="703" t="s">
        <v>82</v>
      </c>
      <c r="R22" s="703" t="s">
        <v>82</v>
      </c>
      <c r="S22" s="812"/>
      <c r="T22" s="813"/>
      <c r="U22" s="813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13"/>
      <c r="AJ22" s="813"/>
      <c r="AK22" s="813"/>
      <c r="AL22" s="813"/>
      <c r="AM22" s="813"/>
      <c r="AN22" s="813"/>
      <c r="AO22" s="813"/>
      <c r="AP22" s="813"/>
      <c r="AQ22" s="813"/>
      <c r="AR22" s="813"/>
      <c r="AS22" s="813"/>
      <c r="AT22" s="813"/>
      <c r="AU22" s="813"/>
      <c r="AV22" s="813"/>
      <c r="AW22" s="813"/>
      <c r="AX22" s="813"/>
      <c r="AY22" s="813"/>
      <c r="AZ22" s="813"/>
      <c r="BA22" s="814"/>
    </row>
    <row r="23" spans="1:53" ht="20.25" customHeight="1" x14ac:dyDescent="0.3">
      <c r="A23" s="815" t="s">
        <v>274</v>
      </c>
      <c r="B23" s="815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15"/>
      <c r="P23" s="815"/>
      <c r="Q23" s="815"/>
      <c r="R23" s="815"/>
      <c r="S23" s="815"/>
      <c r="T23" s="815"/>
      <c r="U23" s="815"/>
      <c r="V23" s="815"/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70"/>
      <c r="AW23" s="70"/>
      <c r="AX23" s="70"/>
      <c r="AY23" s="70"/>
      <c r="AZ23" s="70"/>
    </row>
    <row r="24" spans="1:53" x14ac:dyDescent="0.25">
      <c r="A24" s="704"/>
      <c r="B24" s="704"/>
      <c r="C24" s="704"/>
      <c r="D24" s="704"/>
      <c r="E24" s="704"/>
      <c r="F24" s="704"/>
      <c r="G24" s="704"/>
      <c r="H24" s="704"/>
      <c r="I24" s="704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5" t="s">
        <v>275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706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706"/>
      <c r="AP25" s="706"/>
      <c r="AQ25" s="706"/>
      <c r="AR25" s="706"/>
      <c r="AS25" s="706"/>
      <c r="AT25" s="706"/>
      <c r="AU25" s="706"/>
      <c r="AV25" s="706"/>
      <c r="AW25" s="707"/>
      <c r="AX25" s="707"/>
      <c r="AY25" s="707"/>
      <c r="AZ25" s="707"/>
      <c r="BA25" s="708"/>
    </row>
    <row r="26" spans="1:53" ht="12.75" customHeight="1" thickBot="1" x14ac:dyDescent="0.3">
      <c r="A26" s="816" t="s">
        <v>2</v>
      </c>
      <c r="B26" s="816"/>
      <c r="C26" s="817" t="s">
        <v>19</v>
      </c>
      <c r="D26" s="817"/>
      <c r="E26" s="817"/>
      <c r="F26" s="817"/>
      <c r="G26" s="818" t="s">
        <v>276</v>
      </c>
      <c r="H26" s="819"/>
      <c r="I26" s="818" t="s">
        <v>20</v>
      </c>
      <c r="J26" s="819"/>
      <c r="K26" s="824" t="s">
        <v>21</v>
      </c>
      <c r="L26" s="824"/>
      <c r="M26" s="825"/>
      <c r="N26" s="805" t="s">
        <v>232</v>
      </c>
      <c r="O26" s="805"/>
      <c r="P26" s="805"/>
      <c r="Q26" s="805" t="s">
        <v>277</v>
      </c>
      <c r="R26" s="805"/>
      <c r="S26" s="805"/>
      <c r="T26" s="805" t="s">
        <v>22</v>
      </c>
      <c r="U26" s="805"/>
      <c r="V26" s="805"/>
      <c r="W26" s="802" t="s">
        <v>67</v>
      </c>
      <c r="X26" s="802"/>
      <c r="Y26" s="802"/>
      <c r="Z26" s="709"/>
      <c r="AA26" s="806" t="s">
        <v>68</v>
      </c>
      <c r="AB26" s="806"/>
      <c r="AC26" s="806"/>
      <c r="AD26" s="806"/>
      <c r="AE26" s="806"/>
      <c r="AF26" s="805" t="s">
        <v>81</v>
      </c>
      <c r="AG26" s="805"/>
      <c r="AH26" s="805"/>
      <c r="AI26" s="802" t="s">
        <v>48</v>
      </c>
      <c r="AJ26" s="802"/>
      <c r="AK26" s="802"/>
      <c r="AL26" s="710"/>
      <c r="AM26" s="807" t="s">
        <v>194</v>
      </c>
      <c r="AN26" s="807"/>
      <c r="AO26" s="807"/>
      <c r="AP26" s="801" t="s">
        <v>233</v>
      </c>
      <c r="AQ26" s="801"/>
      <c r="AR26" s="801"/>
      <c r="AS26" s="801"/>
      <c r="AT26" s="801"/>
      <c r="AU26" s="801"/>
      <c r="AV26" s="801"/>
      <c r="AW26" s="801"/>
      <c r="AX26" s="802" t="s">
        <v>81</v>
      </c>
      <c r="AY26" s="802"/>
      <c r="AZ26" s="802"/>
      <c r="BA26" s="802"/>
    </row>
    <row r="27" spans="1:53" ht="16.5" customHeight="1" thickBot="1" x14ac:dyDescent="0.3">
      <c r="A27" s="816"/>
      <c r="B27" s="816"/>
      <c r="C27" s="817"/>
      <c r="D27" s="817"/>
      <c r="E27" s="817"/>
      <c r="F27" s="817"/>
      <c r="G27" s="820"/>
      <c r="H27" s="821"/>
      <c r="I27" s="820"/>
      <c r="J27" s="821"/>
      <c r="K27" s="826"/>
      <c r="L27" s="826"/>
      <c r="M27" s="827"/>
      <c r="N27" s="805"/>
      <c r="O27" s="805"/>
      <c r="P27" s="805"/>
      <c r="Q27" s="805"/>
      <c r="R27" s="805"/>
      <c r="S27" s="805"/>
      <c r="T27" s="805"/>
      <c r="U27" s="805"/>
      <c r="V27" s="805"/>
      <c r="W27" s="802"/>
      <c r="X27" s="802"/>
      <c r="Y27" s="802"/>
      <c r="Z27" s="709"/>
      <c r="AA27" s="806"/>
      <c r="AB27" s="806"/>
      <c r="AC27" s="806"/>
      <c r="AD27" s="806"/>
      <c r="AE27" s="806"/>
      <c r="AF27" s="805"/>
      <c r="AG27" s="805"/>
      <c r="AH27" s="805"/>
      <c r="AI27" s="802"/>
      <c r="AJ27" s="802"/>
      <c r="AK27" s="802"/>
      <c r="AL27" s="711"/>
      <c r="AM27" s="807"/>
      <c r="AN27" s="807"/>
      <c r="AO27" s="807"/>
      <c r="AP27" s="801"/>
      <c r="AQ27" s="801"/>
      <c r="AR27" s="801"/>
      <c r="AS27" s="801"/>
      <c r="AT27" s="801"/>
      <c r="AU27" s="801"/>
      <c r="AV27" s="801"/>
      <c r="AW27" s="801"/>
      <c r="AX27" s="802"/>
      <c r="AY27" s="802"/>
      <c r="AZ27" s="802"/>
      <c r="BA27" s="802"/>
    </row>
    <row r="28" spans="1:53" ht="31.5" customHeight="1" thickBot="1" x14ac:dyDescent="0.3">
      <c r="A28" s="816"/>
      <c r="B28" s="816"/>
      <c r="C28" s="817"/>
      <c r="D28" s="817"/>
      <c r="E28" s="817"/>
      <c r="F28" s="817"/>
      <c r="G28" s="822"/>
      <c r="H28" s="823"/>
      <c r="I28" s="822"/>
      <c r="J28" s="823"/>
      <c r="K28" s="828"/>
      <c r="L28" s="828"/>
      <c r="M28" s="829"/>
      <c r="N28" s="805"/>
      <c r="O28" s="805"/>
      <c r="P28" s="805"/>
      <c r="Q28" s="805"/>
      <c r="R28" s="805"/>
      <c r="S28" s="805"/>
      <c r="T28" s="805"/>
      <c r="U28" s="805"/>
      <c r="V28" s="805"/>
      <c r="W28" s="802"/>
      <c r="X28" s="802"/>
      <c r="Y28" s="802"/>
      <c r="Z28" s="709"/>
      <c r="AA28" s="806"/>
      <c r="AB28" s="806"/>
      <c r="AC28" s="806"/>
      <c r="AD28" s="806"/>
      <c r="AE28" s="806"/>
      <c r="AF28" s="805"/>
      <c r="AG28" s="805"/>
      <c r="AH28" s="805"/>
      <c r="AI28" s="802"/>
      <c r="AJ28" s="802"/>
      <c r="AK28" s="802"/>
      <c r="AL28" s="711"/>
      <c r="AM28" s="807"/>
      <c r="AN28" s="807"/>
      <c r="AO28" s="807"/>
      <c r="AP28" s="801"/>
      <c r="AQ28" s="801"/>
      <c r="AR28" s="801"/>
      <c r="AS28" s="801"/>
      <c r="AT28" s="801"/>
      <c r="AU28" s="801"/>
      <c r="AV28" s="801"/>
      <c r="AW28" s="801"/>
      <c r="AX28" s="802"/>
      <c r="AY28" s="802"/>
      <c r="AZ28" s="802"/>
      <c r="BA28" s="802"/>
    </row>
    <row r="29" spans="1:53" ht="20.25" customHeight="1" x14ac:dyDescent="0.25">
      <c r="A29" s="803">
        <v>1</v>
      </c>
      <c r="B29" s="803"/>
      <c r="C29" s="804">
        <v>35</v>
      </c>
      <c r="D29" s="804"/>
      <c r="E29" s="804"/>
      <c r="F29" s="804"/>
      <c r="G29" s="773">
        <v>2</v>
      </c>
      <c r="H29" s="774"/>
      <c r="I29" s="775">
        <v>2</v>
      </c>
      <c r="J29" s="775"/>
      <c r="K29" s="776">
        <v>2</v>
      </c>
      <c r="L29" s="776"/>
      <c r="M29" s="777"/>
      <c r="N29" s="781"/>
      <c r="O29" s="781"/>
      <c r="P29" s="781"/>
      <c r="Q29" s="780"/>
      <c r="R29" s="780"/>
      <c r="S29" s="780"/>
      <c r="T29" s="781">
        <v>11</v>
      </c>
      <c r="U29" s="781"/>
      <c r="V29" s="781"/>
      <c r="W29" s="808">
        <v>52</v>
      </c>
      <c r="X29" s="808"/>
      <c r="Y29" s="808"/>
      <c r="Z29" s="709"/>
      <c r="AA29" s="809" t="s">
        <v>102</v>
      </c>
      <c r="AB29" s="809"/>
      <c r="AC29" s="809"/>
      <c r="AD29" s="809"/>
      <c r="AE29" s="809"/>
      <c r="AF29" s="804">
        <v>2</v>
      </c>
      <c r="AG29" s="804"/>
      <c r="AH29" s="804"/>
      <c r="AI29" s="810">
        <v>1</v>
      </c>
      <c r="AJ29" s="810"/>
      <c r="AK29" s="810"/>
      <c r="AL29" s="711"/>
      <c r="AM29" s="807"/>
      <c r="AN29" s="807"/>
      <c r="AO29" s="807"/>
      <c r="AP29" s="801"/>
      <c r="AQ29" s="801"/>
      <c r="AR29" s="801"/>
      <c r="AS29" s="801"/>
      <c r="AT29" s="801"/>
      <c r="AU29" s="801"/>
      <c r="AV29" s="801"/>
      <c r="AW29" s="801"/>
      <c r="AX29" s="802"/>
      <c r="AY29" s="802"/>
      <c r="AZ29" s="802"/>
      <c r="BA29" s="802"/>
    </row>
    <row r="30" spans="1:53" ht="20.25" customHeight="1" thickBot="1" x14ac:dyDescent="0.35">
      <c r="A30" s="799">
        <v>2</v>
      </c>
      <c r="B30" s="799"/>
      <c r="C30" s="800"/>
      <c r="D30" s="800"/>
      <c r="E30" s="800"/>
      <c r="F30" s="800"/>
      <c r="G30" s="773"/>
      <c r="H30" s="774"/>
      <c r="I30" s="775"/>
      <c r="J30" s="775"/>
      <c r="K30" s="776">
        <v>4</v>
      </c>
      <c r="L30" s="776"/>
      <c r="M30" s="777"/>
      <c r="N30" s="781">
        <v>11</v>
      </c>
      <c r="O30" s="781"/>
      <c r="P30" s="781"/>
      <c r="Q30" s="780">
        <v>2</v>
      </c>
      <c r="R30" s="780"/>
      <c r="S30" s="780"/>
      <c r="T30" s="781"/>
      <c r="U30" s="781"/>
      <c r="V30" s="781"/>
      <c r="W30" s="782">
        <v>17</v>
      </c>
      <c r="X30" s="782"/>
      <c r="Y30" s="782"/>
      <c r="Z30" s="709"/>
      <c r="AA30" s="783" t="s">
        <v>69</v>
      </c>
      <c r="AB30" s="784"/>
      <c r="AC30" s="784"/>
      <c r="AD30" s="784"/>
      <c r="AE30" s="785"/>
      <c r="AF30" s="789">
        <v>3</v>
      </c>
      <c r="AG30" s="790"/>
      <c r="AH30" s="791"/>
      <c r="AI30" s="789">
        <v>4</v>
      </c>
      <c r="AJ30" s="790"/>
      <c r="AK30" s="795"/>
      <c r="AL30" s="712"/>
      <c r="AM30" s="768">
        <v>1</v>
      </c>
      <c r="AN30" s="768"/>
      <c r="AO30" s="768"/>
      <c r="AP30" s="769" t="s">
        <v>190</v>
      </c>
      <c r="AQ30" s="769"/>
      <c r="AR30" s="769"/>
      <c r="AS30" s="769"/>
      <c r="AT30" s="769"/>
      <c r="AU30" s="769"/>
      <c r="AV30" s="769"/>
      <c r="AW30" s="769"/>
      <c r="AX30" s="770">
        <v>3</v>
      </c>
      <c r="AY30" s="770"/>
      <c r="AZ30" s="770"/>
      <c r="BA30" s="770"/>
    </row>
    <row r="31" spans="1:53" ht="21" customHeight="1" thickBot="1" x14ac:dyDescent="0.35">
      <c r="A31" s="771" t="s">
        <v>24</v>
      </c>
      <c r="B31" s="771"/>
      <c r="C31" s="772">
        <v>36</v>
      </c>
      <c r="D31" s="772"/>
      <c r="E31" s="772"/>
      <c r="F31" s="772"/>
      <c r="G31" s="773">
        <v>2</v>
      </c>
      <c r="H31" s="774"/>
      <c r="I31" s="775">
        <v>2</v>
      </c>
      <c r="J31" s="775"/>
      <c r="K31" s="776">
        <v>5</v>
      </c>
      <c r="L31" s="776"/>
      <c r="M31" s="777"/>
      <c r="N31" s="778">
        <f>N29+N30</f>
        <v>11</v>
      </c>
      <c r="O31" s="778"/>
      <c r="P31" s="778"/>
      <c r="Q31" s="779">
        <v>2</v>
      </c>
      <c r="R31" s="779"/>
      <c r="S31" s="779"/>
      <c r="T31" s="797">
        <f>T29+T30</f>
        <v>11</v>
      </c>
      <c r="U31" s="797"/>
      <c r="V31" s="797"/>
      <c r="W31" s="798">
        <f>W29+W30</f>
        <v>69</v>
      </c>
      <c r="X31" s="798"/>
      <c r="Y31" s="798"/>
      <c r="Z31" s="709"/>
      <c r="AA31" s="786"/>
      <c r="AB31" s="787"/>
      <c r="AC31" s="787"/>
      <c r="AD31" s="787"/>
      <c r="AE31" s="788"/>
      <c r="AF31" s="792"/>
      <c r="AG31" s="793"/>
      <c r="AH31" s="794"/>
      <c r="AI31" s="792"/>
      <c r="AJ31" s="793"/>
      <c r="AK31" s="796"/>
      <c r="AL31" s="713"/>
      <c r="AM31" s="768"/>
      <c r="AN31" s="768"/>
      <c r="AO31" s="768"/>
      <c r="AP31" s="769"/>
      <c r="AQ31" s="769"/>
      <c r="AR31" s="769"/>
      <c r="AS31" s="769"/>
      <c r="AT31" s="769"/>
      <c r="AU31" s="769"/>
      <c r="AV31" s="769"/>
      <c r="AW31" s="769"/>
      <c r="AX31" s="770"/>
      <c r="AY31" s="770"/>
      <c r="AZ31" s="770"/>
      <c r="BA31" s="77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T31:V31"/>
    <mergeCell ref="W31:Y31"/>
    <mergeCell ref="A30:B30"/>
    <mergeCell ref="C30:F30"/>
    <mergeCell ref="G30:H30"/>
    <mergeCell ref="I30:J30"/>
    <mergeCell ref="K30:M30"/>
    <mergeCell ref="N30:P30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113</v>
      </c>
      <c r="B2" s="854" t="s">
        <v>171</v>
      </c>
      <c r="C2" s="857" t="s">
        <v>80</v>
      </c>
      <c r="D2" s="858"/>
      <c r="E2" s="858"/>
      <c r="F2" s="859"/>
      <c r="G2" s="860" t="s">
        <v>114</v>
      </c>
      <c r="H2" s="863" t="s">
        <v>115</v>
      </c>
      <c r="I2" s="864"/>
      <c r="J2" s="864"/>
      <c r="K2" s="864"/>
      <c r="L2" s="864"/>
      <c r="M2" s="865"/>
      <c r="N2" s="866" t="s">
        <v>218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116</v>
      </c>
      <c r="J3" s="889"/>
      <c r="K3" s="889"/>
      <c r="L3" s="890"/>
      <c r="M3" s="891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118</v>
      </c>
      <c r="L4" s="897" t="s">
        <v>119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120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122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933" t="s">
        <v>129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909" t="s">
        <v>131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912" t="s">
        <v>189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916" t="s">
        <v>132</v>
      </c>
      <c r="B29" s="917"/>
      <c r="C29" s="917"/>
      <c r="D29" s="917"/>
      <c r="E29" s="917"/>
      <c r="F29" s="918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19" t="s">
        <v>133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21" t="s">
        <v>134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8" ht="16.5" thickBot="1" x14ac:dyDescent="0.25">
      <c r="A32" s="878" t="s">
        <v>135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7" x14ac:dyDescent="0.2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933" t="s">
        <v>136</v>
      </c>
      <c r="B36" s="934"/>
      <c r="C36" s="934"/>
      <c r="D36" s="934"/>
      <c r="E36" s="934"/>
      <c r="F36" s="935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924" t="s">
        <v>164</v>
      </c>
      <c r="B37" s="941"/>
      <c r="C37" s="925"/>
      <c r="D37" s="925"/>
      <c r="E37" s="925"/>
      <c r="F37" s="925"/>
      <c r="G37" s="925"/>
      <c r="H37" s="941"/>
      <c r="I37" s="879"/>
      <c r="J37" s="879"/>
      <c r="K37" s="879"/>
      <c r="L37" s="879"/>
      <c r="M37" s="879"/>
      <c r="N37" s="879"/>
      <c r="O37" s="879"/>
      <c r="P37" s="879"/>
      <c r="Q37" s="880"/>
      <c r="R37" s="880"/>
      <c r="S37" s="941"/>
      <c r="T37" s="941"/>
      <c r="U37" s="941"/>
      <c r="V37" s="942"/>
    </row>
    <row r="38" spans="1:27" s="322" customFormat="1" x14ac:dyDescent="0.2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933" t="s">
        <v>141</v>
      </c>
      <c r="B48" s="928"/>
      <c r="C48" s="934"/>
      <c r="D48" s="934"/>
      <c r="E48" s="934"/>
      <c r="F48" s="935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943" t="s">
        <v>142</v>
      </c>
      <c r="B49" s="944"/>
      <c r="C49" s="944"/>
      <c r="D49" s="944"/>
      <c r="E49" s="944"/>
      <c r="F49" s="945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946" t="s">
        <v>143</v>
      </c>
      <c r="B50" s="946"/>
      <c r="C50" s="946"/>
      <c r="D50" s="946"/>
      <c r="E50" s="946"/>
      <c r="F50" s="946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947" t="s">
        <v>34</v>
      </c>
      <c r="B51" s="947"/>
      <c r="C51" s="947"/>
      <c r="D51" s="947"/>
      <c r="E51" s="947"/>
      <c r="F51" s="947"/>
      <c r="G51" s="947"/>
      <c r="H51" s="947"/>
      <c r="I51" s="947"/>
      <c r="J51" s="947"/>
      <c r="K51" s="947"/>
      <c r="L51" s="947"/>
      <c r="M51" s="947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940" t="s">
        <v>33</v>
      </c>
      <c r="B52" s="940"/>
      <c r="C52" s="940"/>
      <c r="D52" s="940"/>
      <c r="E52" s="940"/>
      <c r="F52" s="940"/>
      <c r="G52" s="940"/>
      <c r="H52" s="940"/>
      <c r="I52" s="940"/>
      <c r="J52" s="940"/>
      <c r="K52" s="940"/>
      <c r="L52" s="940"/>
      <c r="M52" s="940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940" t="s">
        <v>144</v>
      </c>
      <c r="B53" s="940"/>
      <c r="C53" s="940"/>
      <c r="D53" s="940"/>
      <c r="E53" s="940"/>
      <c r="F53" s="940"/>
      <c r="G53" s="940"/>
      <c r="H53" s="940"/>
      <c r="I53" s="940"/>
      <c r="J53" s="940"/>
      <c r="K53" s="940"/>
      <c r="L53" s="940"/>
      <c r="M53" s="940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940" t="s">
        <v>145</v>
      </c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940" t="s">
        <v>35</v>
      </c>
      <c r="B55" s="940"/>
      <c r="C55" s="940"/>
      <c r="D55" s="940"/>
      <c r="E55" s="940"/>
      <c r="F55" s="940"/>
      <c r="G55" s="940"/>
      <c r="H55" s="940"/>
      <c r="I55" s="940"/>
      <c r="J55" s="940"/>
      <c r="K55" s="940"/>
      <c r="L55" s="940"/>
      <c r="M55" s="940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948" t="s">
        <v>146</v>
      </c>
      <c r="B56" s="949"/>
      <c r="C56" s="949"/>
      <c r="D56" s="949"/>
      <c r="E56" s="949"/>
      <c r="F56" s="949"/>
      <c r="G56" s="949"/>
      <c r="H56" s="949"/>
      <c r="I56" s="949"/>
      <c r="J56" s="949"/>
      <c r="K56" s="949"/>
      <c r="L56" s="949"/>
      <c r="M56" s="950"/>
      <c r="N56" s="951" t="s">
        <v>147</v>
      </c>
      <c r="O56" s="952"/>
      <c r="P56" s="953"/>
      <c r="Q56" s="962">
        <f>G30/$G$50*100</f>
        <v>74.444444444444443</v>
      </c>
      <c r="R56" s="963"/>
      <c r="S56" s="954" t="s">
        <v>93</v>
      </c>
      <c r="T56" s="923"/>
      <c r="U56" s="955"/>
      <c r="V56" s="956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965" t="s">
        <v>93</v>
      </c>
      <c r="O57" s="966"/>
      <c r="P57" s="967"/>
      <c r="Q57" s="968">
        <f>G49/$G$50*100</f>
        <v>25.555555555555554</v>
      </c>
      <c r="R57" s="969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148</v>
      </c>
      <c r="C64" s="463"/>
      <c r="D64" s="957"/>
      <c r="E64" s="957"/>
      <c r="F64" s="958"/>
      <c r="G64" s="958"/>
      <c r="H64" s="463"/>
      <c r="I64" s="959" t="s">
        <v>101</v>
      </c>
      <c r="J64" s="960"/>
      <c r="K64" s="960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166</v>
      </c>
      <c r="C66" s="463"/>
      <c r="D66" s="957"/>
      <c r="E66" s="957"/>
      <c r="F66" s="958"/>
      <c r="G66" s="958"/>
      <c r="H66" s="463"/>
      <c r="I66" s="959" t="s">
        <v>172</v>
      </c>
      <c r="J66" s="961"/>
      <c r="K66" s="961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221</v>
      </c>
      <c r="C68" s="463"/>
      <c r="D68" s="957"/>
      <c r="E68" s="957"/>
      <c r="F68" s="958"/>
      <c r="G68" s="958"/>
      <c r="H68" s="463"/>
      <c r="I68" s="959" t="s">
        <v>234</v>
      </c>
      <c r="J68" s="961"/>
      <c r="K68" s="961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964" t="s">
        <v>105</v>
      </c>
      <c r="D69" s="964"/>
      <c r="E69" s="964"/>
      <c r="F69" s="964"/>
      <c r="G69" s="964"/>
      <c r="H69" s="964"/>
      <c r="I69" s="964"/>
      <c r="J69" s="964"/>
      <c r="K69" s="964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70" t="s">
        <v>184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2"/>
    </row>
    <row r="2" spans="1:27" s="90" customFormat="1" x14ac:dyDescent="0.2">
      <c r="A2" s="973" t="s">
        <v>113</v>
      </c>
      <c r="B2" s="976" t="s">
        <v>171</v>
      </c>
      <c r="C2" s="979" t="s">
        <v>80</v>
      </c>
      <c r="D2" s="980"/>
      <c r="E2" s="980"/>
      <c r="F2" s="981"/>
      <c r="G2" s="982" t="s">
        <v>114</v>
      </c>
      <c r="H2" s="985" t="s">
        <v>115</v>
      </c>
      <c r="I2" s="986"/>
      <c r="J2" s="986"/>
      <c r="K2" s="986"/>
      <c r="L2" s="986"/>
      <c r="M2" s="987"/>
      <c r="N2" s="988" t="s">
        <v>185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974"/>
      <c r="B3" s="977"/>
      <c r="C3" s="989" t="s">
        <v>29</v>
      </c>
      <c r="D3" s="991" t="s">
        <v>30</v>
      </c>
      <c r="E3" s="993" t="s">
        <v>53</v>
      </c>
      <c r="F3" s="994"/>
      <c r="G3" s="983"/>
      <c r="H3" s="998" t="s">
        <v>28</v>
      </c>
      <c r="I3" s="1001" t="s">
        <v>116</v>
      </c>
      <c r="J3" s="1002"/>
      <c r="K3" s="1002"/>
      <c r="L3" s="1003"/>
      <c r="M3" s="1004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974"/>
      <c r="B4" s="977"/>
      <c r="C4" s="989"/>
      <c r="D4" s="991"/>
      <c r="E4" s="991" t="s">
        <v>54</v>
      </c>
      <c r="F4" s="1008" t="s">
        <v>55</v>
      </c>
      <c r="G4" s="983"/>
      <c r="H4" s="999"/>
      <c r="I4" s="1010" t="s">
        <v>24</v>
      </c>
      <c r="J4" s="1010" t="s">
        <v>31</v>
      </c>
      <c r="K4" s="1010" t="s">
        <v>118</v>
      </c>
      <c r="L4" s="1010" t="s">
        <v>119</v>
      </c>
      <c r="M4" s="1005"/>
      <c r="N4" s="903" t="s">
        <v>63</v>
      </c>
      <c r="O4" s="1013"/>
      <c r="P4" s="904"/>
      <c r="Q4" s="903" t="s">
        <v>71</v>
      </c>
      <c r="R4" s="904"/>
      <c r="S4" s="903"/>
      <c r="T4" s="904"/>
      <c r="U4" s="903"/>
      <c r="V4" s="904"/>
    </row>
    <row r="5" spans="1:27" s="90" customFormat="1" ht="16.5" thickBot="1" x14ac:dyDescent="0.25">
      <c r="A5" s="974"/>
      <c r="B5" s="977"/>
      <c r="C5" s="989"/>
      <c r="D5" s="991"/>
      <c r="E5" s="991"/>
      <c r="F5" s="1008"/>
      <c r="G5" s="983"/>
      <c r="H5" s="999"/>
      <c r="I5" s="1011"/>
      <c r="J5" s="1011"/>
      <c r="K5" s="1011"/>
      <c r="L5" s="1011"/>
      <c r="M5" s="1005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974"/>
      <c r="B6" s="977"/>
      <c r="C6" s="989"/>
      <c r="D6" s="991"/>
      <c r="E6" s="991"/>
      <c r="F6" s="1008"/>
      <c r="G6" s="983"/>
      <c r="H6" s="999"/>
      <c r="I6" s="1011"/>
      <c r="J6" s="1011"/>
      <c r="K6" s="1011"/>
      <c r="L6" s="1011"/>
      <c r="M6" s="1006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975"/>
      <c r="B7" s="978"/>
      <c r="C7" s="990"/>
      <c r="D7" s="992"/>
      <c r="E7" s="992"/>
      <c r="F7" s="1009"/>
      <c r="G7" s="984"/>
      <c r="H7" s="1000"/>
      <c r="I7" s="1012"/>
      <c r="J7" s="1012"/>
      <c r="K7" s="1012"/>
      <c r="L7" s="1012"/>
      <c r="M7" s="1007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96" t="s">
        <v>120</v>
      </c>
      <c r="B9" s="883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933" t="s">
        <v>32</v>
      </c>
      <c r="B15" s="935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929" t="s">
        <v>122</v>
      </c>
      <c r="B16" s="930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1"/>
      <c r="O16" s="931"/>
      <c r="P16" s="931"/>
      <c r="Q16" s="931"/>
      <c r="R16" s="931"/>
      <c r="S16" s="931"/>
      <c r="T16" s="931"/>
      <c r="U16" s="931"/>
      <c r="V16" s="932"/>
    </row>
    <row r="17" spans="1:28" x14ac:dyDescent="0.2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1028" t="s">
        <v>129</v>
      </c>
      <c r="B22" s="1029"/>
      <c r="C22" s="1029"/>
      <c r="D22" s="1029"/>
      <c r="E22" s="1029"/>
      <c r="F22" s="1030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9"/>
    </row>
    <row r="24" spans="1:28" s="90" customFormat="1" ht="18.75" customHeight="1" thickBot="1" x14ac:dyDescent="0.25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1014" t="s">
        <v>131</v>
      </c>
      <c r="B26" s="1015"/>
      <c r="C26" s="1015"/>
      <c r="D26" s="1015"/>
      <c r="E26" s="1015"/>
      <c r="F26" s="1016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17" t="s">
        <v>189</v>
      </c>
      <c r="B27" s="1018"/>
      <c r="C27" s="1018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9"/>
    </row>
    <row r="28" spans="1:28" s="90" customFormat="1" ht="16.5" thickBot="1" x14ac:dyDescent="0.25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20" t="s">
        <v>132</v>
      </c>
      <c r="B29" s="1021"/>
      <c r="C29" s="1021"/>
      <c r="D29" s="1021"/>
      <c r="E29" s="1021"/>
      <c r="F29" s="1022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23" t="s">
        <v>133</v>
      </c>
      <c r="B30" s="1024"/>
      <c r="C30" s="1024"/>
      <c r="D30" s="1024"/>
      <c r="E30" s="1024"/>
      <c r="F30" s="1024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25" t="s">
        <v>134</v>
      </c>
      <c r="B31" s="1026"/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7"/>
    </row>
    <row r="32" spans="1:28" ht="16.5" thickBot="1" x14ac:dyDescent="0.25">
      <c r="A32" s="924" t="s">
        <v>135</v>
      </c>
      <c r="B32" s="941"/>
      <c r="C32" s="941"/>
      <c r="D32" s="941"/>
      <c r="E32" s="941"/>
      <c r="F32" s="941"/>
      <c r="G32" s="941"/>
      <c r="H32" s="941"/>
      <c r="I32" s="925"/>
      <c r="J32" s="925"/>
      <c r="K32" s="925"/>
      <c r="L32" s="925"/>
      <c r="M32" s="925"/>
      <c r="N32" s="941"/>
      <c r="O32" s="941"/>
      <c r="P32" s="941"/>
      <c r="Q32" s="941"/>
      <c r="R32" s="941"/>
      <c r="S32" s="941"/>
      <c r="T32" s="941"/>
      <c r="U32" s="941"/>
      <c r="V32" s="942"/>
    </row>
    <row r="33" spans="1:27" ht="16.5" thickBot="1" x14ac:dyDescent="0.25">
      <c r="A33" s="995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995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995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1028" t="s">
        <v>136</v>
      </c>
      <c r="B36" s="1032"/>
      <c r="C36" s="1032"/>
      <c r="D36" s="1032"/>
      <c r="E36" s="1032"/>
      <c r="F36" s="1033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1034" t="s">
        <v>164</v>
      </c>
      <c r="B37" s="941"/>
      <c r="C37" s="941"/>
      <c r="D37" s="941"/>
      <c r="E37" s="941"/>
      <c r="F37" s="941"/>
      <c r="G37" s="941"/>
      <c r="H37" s="941"/>
      <c r="I37" s="941"/>
      <c r="J37" s="941"/>
      <c r="K37" s="941"/>
      <c r="L37" s="941"/>
      <c r="M37" s="941"/>
      <c r="N37" s="925"/>
      <c r="O37" s="925"/>
      <c r="P37" s="925"/>
      <c r="Q37" s="941"/>
      <c r="R37" s="941"/>
      <c r="S37" s="941"/>
      <c r="T37" s="941"/>
      <c r="U37" s="941"/>
      <c r="V37" s="942"/>
    </row>
    <row r="38" spans="1:27" ht="16.5" thickBot="1" x14ac:dyDescent="0.25">
      <c r="A38" s="1035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1036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1037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1038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1037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1038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1037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1038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1037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1039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1040" t="s">
        <v>141</v>
      </c>
      <c r="B48" s="1029"/>
      <c r="C48" s="1029"/>
      <c r="D48" s="1029"/>
      <c r="E48" s="1029"/>
      <c r="F48" s="1030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1041" t="s">
        <v>142</v>
      </c>
      <c r="B49" s="1042"/>
      <c r="C49" s="1042"/>
      <c r="D49" s="1042"/>
      <c r="E49" s="1042"/>
      <c r="F49" s="1043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44" t="s">
        <v>143</v>
      </c>
      <c r="B50" s="1044"/>
      <c r="C50" s="1044"/>
      <c r="D50" s="1044"/>
      <c r="E50" s="1044"/>
      <c r="F50" s="1044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45" t="s">
        <v>34</v>
      </c>
      <c r="B51" s="1045"/>
      <c r="C51" s="1045"/>
      <c r="D51" s="1045"/>
      <c r="E51" s="1045"/>
      <c r="F51" s="1045"/>
      <c r="G51" s="1045"/>
      <c r="H51" s="1045"/>
      <c r="I51" s="1045"/>
      <c r="J51" s="1045"/>
      <c r="K51" s="1045"/>
      <c r="L51" s="1045"/>
      <c r="M51" s="1045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1031" t="s">
        <v>33</v>
      </c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1031" t="s">
        <v>144</v>
      </c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1031" t="s">
        <v>145</v>
      </c>
      <c r="B54" s="1031"/>
      <c r="C54" s="1031"/>
      <c r="D54" s="1031"/>
      <c r="E54" s="1031"/>
      <c r="F54" s="1031"/>
      <c r="G54" s="1031"/>
      <c r="H54" s="1031"/>
      <c r="I54" s="1031"/>
      <c r="J54" s="1031"/>
      <c r="K54" s="1031"/>
      <c r="L54" s="1031"/>
      <c r="M54" s="1031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1046" t="s">
        <v>35</v>
      </c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  <c r="L55" s="1046"/>
      <c r="M55" s="1046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1047" t="s">
        <v>146</v>
      </c>
      <c r="B56" s="1048"/>
      <c r="C56" s="1048"/>
      <c r="D56" s="1048"/>
      <c r="E56" s="1048"/>
      <c r="F56" s="1048"/>
      <c r="G56" s="1048"/>
      <c r="H56" s="1048"/>
      <c r="I56" s="1048"/>
      <c r="J56" s="1048"/>
      <c r="K56" s="1048"/>
      <c r="L56" s="1048"/>
      <c r="M56" s="1049"/>
      <c r="N56" s="1050" t="s">
        <v>147</v>
      </c>
      <c r="O56" s="1051"/>
      <c r="P56" s="1052"/>
      <c r="Q56" s="1058">
        <f>G30/$G$50*100</f>
        <v>72.777777777777771</v>
      </c>
      <c r="R56" s="923"/>
      <c r="S56" s="1058" t="s">
        <v>93</v>
      </c>
      <c r="T56" s="923"/>
      <c r="U56" s="955">
        <f>G49/$G$50*100</f>
        <v>27.222222222222221</v>
      </c>
      <c r="V56" s="956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148</v>
      </c>
      <c r="C60" s="270"/>
      <c r="D60" s="1053"/>
      <c r="E60" s="1053"/>
      <c r="F60" s="1054"/>
      <c r="G60" s="1054"/>
      <c r="H60" s="270"/>
      <c r="I60" s="1055" t="s">
        <v>101</v>
      </c>
      <c r="J60" s="1059"/>
      <c r="K60" s="105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166</v>
      </c>
      <c r="C62" s="270"/>
      <c r="D62" s="1053"/>
      <c r="E62" s="1053"/>
      <c r="F62" s="1054"/>
      <c r="G62" s="1054"/>
      <c r="H62" s="270"/>
      <c r="I62" s="1055" t="s">
        <v>172</v>
      </c>
      <c r="J62" s="1056"/>
      <c r="K62" s="1056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149</v>
      </c>
      <c r="C64" s="270"/>
      <c r="D64" s="1053"/>
      <c r="E64" s="1053"/>
      <c r="F64" s="1054"/>
      <c r="G64" s="1054"/>
      <c r="H64" s="270"/>
      <c r="I64" s="1055" t="s">
        <v>183</v>
      </c>
      <c r="J64" s="1056"/>
      <c r="K64" s="1056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1057" t="s">
        <v>105</v>
      </c>
      <c r="D65" s="1057"/>
      <c r="E65" s="1057"/>
      <c r="F65" s="1057"/>
      <c r="G65" s="1057"/>
      <c r="H65" s="1057"/>
      <c r="I65" s="1057"/>
      <c r="J65" s="1057"/>
      <c r="K65" s="1057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195</v>
      </c>
      <c r="D1" s="1060" t="s">
        <v>152</v>
      </c>
      <c r="E1" s="1060"/>
      <c r="F1" s="1060"/>
      <c r="G1" s="1060"/>
      <c r="H1" s="1060"/>
      <c r="I1" s="1060"/>
      <c r="J1" s="1060"/>
      <c r="K1" s="1060"/>
      <c r="L1" s="1060"/>
      <c r="M1" s="1060"/>
      <c r="N1" s="1060"/>
    </row>
    <row r="2" spans="1:29" ht="16.5" thickBot="1" x14ac:dyDescent="0.3">
      <c r="D2" s="62" t="s">
        <v>85</v>
      </c>
    </row>
    <row r="3" spans="1:29" ht="16.5" thickBot="1" x14ac:dyDescent="0.3">
      <c r="D3" s="1061" t="s">
        <v>84</v>
      </c>
      <c r="E3" s="1064" t="s">
        <v>74</v>
      </c>
      <c r="F3" s="917" t="s">
        <v>56</v>
      </c>
      <c r="G3" s="917"/>
      <c r="H3" s="917"/>
      <c r="I3" s="917"/>
      <c r="J3" s="917"/>
      <c r="K3" s="1068"/>
      <c r="L3" s="1064" t="s">
        <v>86</v>
      </c>
      <c r="M3" s="1064" t="s">
        <v>87</v>
      </c>
      <c r="N3" s="1064" t="s">
        <v>97</v>
      </c>
    </row>
    <row r="4" spans="1:29" x14ac:dyDescent="0.25">
      <c r="D4" s="1062"/>
      <c r="E4" s="1065"/>
      <c r="F4" s="1069" t="s">
        <v>28</v>
      </c>
      <c r="G4" s="1071" t="s">
        <v>57</v>
      </c>
      <c r="H4" s="1072"/>
      <c r="I4" s="1072"/>
      <c r="J4" s="1073"/>
      <c r="K4" s="1074" t="s">
        <v>110</v>
      </c>
      <c r="L4" s="1065"/>
      <c r="M4" s="1065"/>
      <c r="N4" s="1065"/>
    </row>
    <row r="5" spans="1:29" x14ac:dyDescent="0.25">
      <c r="D5" s="1062"/>
      <c r="E5" s="1066"/>
      <c r="F5" s="1070"/>
      <c r="G5" s="1076" t="s">
        <v>58</v>
      </c>
      <c r="H5" s="1078" t="s">
        <v>62</v>
      </c>
      <c r="I5" s="1079"/>
      <c r="J5" s="1080"/>
      <c r="K5" s="1075"/>
      <c r="L5" s="1066"/>
      <c r="M5" s="1066"/>
      <c r="N5" s="1066"/>
    </row>
    <row r="6" spans="1:29" ht="8.25" customHeight="1" x14ac:dyDescent="0.25">
      <c r="D6" s="1062"/>
      <c r="E6" s="1066"/>
      <c r="F6" s="1070"/>
      <c r="G6" s="1077"/>
      <c r="H6" s="1081" t="s">
        <v>107</v>
      </c>
      <c r="I6" s="1083" t="s">
        <v>108</v>
      </c>
      <c r="J6" s="1083" t="s">
        <v>109</v>
      </c>
      <c r="K6" s="1075"/>
      <c r="L6" s="1066"/>
      <c r="M6" s="1066"/>
      <c r="N6" s="1066"/>
    </row>
    <row r="7" spans="1:29" ht="8.25" customHeight="1" x14ac:dyDescent="0.25">
      <c r="D7" s="1062"/>
      <c r="E7" s="1066"/>
      <c r="F7" s="1070"/>
      <c r="G7" s="1077"/>
      <c r="H7" s="1081"/>
      <c r="I7" s="1083"/>
      <c r="J7" s="1083"/>
      <c r="K7" s="1075"/>
      <c r="L7" s="1066"/>
      <c r="M7" s="1066"/>
      <c r="N7" s="1066"/>
    </row>
    <row r="8" spans="1:29" ht="8.25" customHeight="1" x14ac:dyDescent="0.25">
      <c r="D8" s="1062"/>
      <c r="E8" s="1066"/>
      <c r="F8" s="1070"/>
      <c r="G8" s="1077"/>
      <c r="H8" s="1081"/>
      <c r="I8" s="1083"/>
      <c r="J8" s="1083"/>
      <c r="K8" s="1075"/>
      <c r="L8" s="1066"/>
      <c r="M8" s="1066"/>
      <c r="N8" s="1066"/>
    </row>
    <row r="9" spans="1:29" ht="8.25" customHeight="1" thickBot="1" x14ac:dyDescent="0.3">
      <c r="D9" s="1063"/>
      <c r="E9" s="1067"/>
      <c r="F9" s="1070"/>
      <c r="G9" s="1077"/>
      <c r="H9" s="1082"/>
      <c r="I9" s="1076"/>
      <c r="J9" s="1076"/>
      <c r="K9" s="1075"/>
      <c r="L9" s="1067"/>
      <c r="M9" s="1067"/>
      <c r="N9" s="1067"/>
    </row>
    <row r="10" spans="1:29" s="318" customFormat="1" ht="38.25" customHeight="1" x14ac:dyDescent="0.25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106</v>
      </c>
    </row>
    <row r="25" spans="1:29" ht="16.5" thickBot="1" x14ac:dyDescent="0.3">
      <c r="D25" s="1061" t="s">
        <v>84</v>
      </c>
      <c r="E25" s="1064" t="s">
        <v>74</v>
      </c>
      <c r="F25" s="917" t="s">
        <v>56</v>
      </c>
      <c r="G25" s="917"/>
      <c r="H25" s="917"/>
      <c r="I25" s="917"/>
      <c r="J25" s="917"/>
      <c r="K25" s="1068"/>
      <c r="L25" s="1064" t="s">
        <v>86</v>
      </c>
      <c r="M25" s="1064" t="s">
        <v>87</v>
      </c>
      <c r="N25" s="1064" t="s">
        <v>97</v>
      </c>
    </row>
    <row r="26" spans="1:29" x14ac:dyDescent="0.25">
      <c r="D26" s="1062"/>
      <c r="E26" s="1065"/>
      <c r="F26" s="1069" t="s">
        <v>28</v>
      </c>
      <c r="G26" s="1071" t="s">
        <v>57</v>
      </c>
      <c r="H26" s="1072"/>
      <c r="I26" s="1072"/>
      <c r="J26" s="1073"/>
      <c r="K26" s="1074" t="s">
        <v>110</v>
      </c>
      <c r="L26" s="1065"/>
      <c r="M26" s="1065"/>
      <c r="N26" s="1065"/>
    </row>
    <row r="27" spans="1:29" x14ac:dyDescent="0.25">
      <c r="D27" s="1062"/>
      <c r="E27" s="1066"/>
      <c r="F27" s="1070"/>
      <c r="G27" s="1076" t="s">
        <v>58</v>
      </c>
      <c r="H27" s="1078" t="s">
        <v>62</v>
      </c>
      <c r="I27" s="1079"/>
      <c r="J27" s="1080"/>
      <c r="K27" s="1075"/>
      <c r="L27" s="1066"/>
      <c r="M27" s="1066"/>
      <c r="N27" s="1066"/>
    </row>
    <row r="28" spans="1:29" ht="8.25" customHeight="1" x14ac:dyDescent="0.25">
      <c r="D28" s="1062"/>
      <c r="E28" s="1066"/>
      <c r="F28" s="1070"/>
      <c r="G28" s="1077"/>
      <c r="H28" s="1081" t="s">
        <v>107</v>
      </c>
      <c r="I28" s="1083" t="s">
        <v>108</v>
      </c>
      <c r="J28" s="1083" t="s">
        <v>109</v>
      </c>
      <c r="K28" s="1075"/>
      <c r="L28" s="1066"/>
      <c r="M28" s="1066"/>
      <c r="N28" s="1066"/>
    </row>
    <row r="29" spans="1:29" ht="8.25" customHeight="1" x14ac:dyDescent="0.25">
      <c r="D29" s="1062"/>
      <c r="E29" s="1066"/>
      <c r="F29" s="1070"/>
      <c r="G29" s="1077"/>
      <c r="H29" s="1081"/>
      <c r="I29" s="1083"/>
      <c r="J29" s="1083"/>
      <c r="K29" s="1075"/>
      <c r="L29" s="1066"/>
      <c r="M29" s="1066"/>
      <c r="N29" s="1066"/>
    </row>
    <row r="30" spans="1:29" ht="8.25" customHeight="1" x14ac:dyDescent="0.25">
      <c r="D30" s="1062"/>
      <c r="E30" s="1066"/>
      <c r="F30" s="1070"/>
      <c r="G30" s="1077"/>
      <c r="H30" s="1081"/>
      <c r="I30" s="1083"/>
      <c r="J30" s="1083"/>
      <c r="K30" s="1075"/>
      <c r="L30" s="1066"/>
      <c r="M30" s="1066"/>
      <c r="N30" s="1066"/>
    </row>
    <row r="31" spans="1:29" ht="8.25" customHeight="1" thickBot="1" x14ac:dyDescent="0.3">
      <c r="D31" s="1062"/>
      <c r="E31" s="1084"/>
      <c r="F31" s="1070"/>
      <c r="G31" s="1077"/>
      <c r="H31" s="1082"/>
      <c r="I31" s="1076"/>
      <c r="J31" s="1076"/>
      <c r="K31" s="1075"/>
      <c r="L31" s="1084"/>
      <c r="M31" s="1084"/>
      <c r="N31" s="1084"/>
    </row>
    <row r="32" spans="1:29" s="318" customFormat="1" x14ac:dyDescent="0.25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88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89</v>
      </c>
    </row>
    <row r="47" spans="1:29" ht="16.5" thickBot="1" x14ac:dyDescent="0.3">
      <c r="D47" s="1061" t="s">
        <v>84</v>
      </c>
      <c r="E47" s="1064" t="s">
        <v>74</v>
      </c>
      <c r="F47" s="917" t="s">
        <v>56</v>
      </c>
      <c r="G47" s="917"/>
      <c r="H47" s="917"/>
      <c r="I47" s="917"/>
      <c r="J47" s="917"/>
      <c r="K47" s="1068"/>
      <c r="L47" s="1064" t="s">
        <v>86</v>
      </c>
      <c r="M47" s="1064" t="s">
        <v>87</v>
      </c>
      <c r="N47" s="1064" t="s">
        <v>97</v>
      </c>
    </row>
    <row r="48" spans="1:29" x14ac:dyDescent="0.25">
      <c r="D48" s="1062"/>
      <c r="E48" s="1065"/>
      <c r="F48" s="1069" t="s">
        <v>28</v>
      </c>
      <c r="G48" s="1071" t="s">
        <v>57</v>
      </c>
      <c r="H48" s="1072"/>
      <c r="I48" s="1072"/>
      <c r="J48" s="1073"/>
      <c r="K48" s="1074" t="s">
        <v>59</v>
      </c>
      <c r="L48" s="1065"/>
      <c r="M48" s="1065"/>
      <c r="N48" s="1065"/>
    </row>
    <row r="49" spans="1:14" x14ac:dyDescent="0.25">
      <c r="D49" s="1062"/>
      <c r="E49" s="1066"/>
      <c r="F49" s="1070"/>
      <c r="G49" s="1076" t="s">
        <v>58</v>
      </c>
      <c r="H49" s="1078" t="s">
        <v>62</v>
      </c>
      <c r="I49" s="1079"/>
      <c r="J49" s="1080"/>
      <c r="K49" s="1075"/>
      <c r="L49" s="1066"/>
      <c r="M49" s="1066"/>
      <c r="N49" s="1066"/>
    </row>
    <row r="50" spans="1:14" x14ac:dyDescent="0.25">
      <c r="D50" s="1062"/>
      <c r="E50" s="1066"/>
      <c r="F50" s="1070"/>
      <c r="G50" s="1077"/>
      <c r="H50" s="1081" t="s">
        <v>31</v>
      </c>
      <c r="I50" s="1083" t="s">
        <v>61</v>
      </c>
      <c r="J50" s="1083" t="s">
        <v>60</v>
      </c>
      <c r="K50" s="1075"/>
      <c r="L50" s="1066"/>
      <c r="M50" s="1066"/>
      <c r="N50" s="1066"/>
    </row>
    <row r="51" spans="1:14" x14ac:dyDescent="0.25">
      <c r="D51" s="1062"/>
      <c r="E51" s="1066"/>
      <c r="F51" s="1070"/>
      <c r="G51" s="1077"/>
      <c r="H51" s="1081"/>
      <c r="I51" s="1083"/>
      <c r="J51" s="1083"/>
      <c r="K51" s="1075"/>
      <c r="L51" s="1066"/>
      <c r="M51" s="1066"/>
      <c r="N51" s="1066"/>
    </row>
    <row r="52" spans="1:14" x14ac:dyDescent="0.25">
      <c r="D52" s="1062"/>
      <c r="E52" s="1066"/>
      <c r="F52" s="1070"/>
      <c r="G52" s="1077"/>
      <c r="H52" s="1081"/>
      <c r="I52" s="1083"/>
      <c r="J52" s="1083"/>
      <c r="K52" s="1075"/>
      <c r="L52" s="1066"/>
      <c r="M52" s="1066"/>
      <c r="N52" s="1066"/>
    </row>
    <row r="53" spans="1:14" ht="27.75" customHeight="1" thickBot="1" x14ac:dyDescent="0.3">
      <c r="D53" s="1063"/>
      <c r="E53" s="1067"/>
      <c r="F53" s="1086"/>
      <c r="G53" s="1088"/>
      <c r="H53" s="1089"/>
      <c r="I53" s="1085"/>
      <c r="J53" s="1085"/>
      <c r="K53" s="1087"/>
      <c r="L53" s="1067"/>
      <c r="M53" s="1067"/>
      <c r="N53" s="1067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88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25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91" t="s">
        <v>227</v>
      </c>
      <c r="H1" s="1091"/>
      <c r="I1" s="1091"/>
    </row>
    <row r="2" spans="1:9" x14ac:dyDescent="0.2">
      <c r="A2" s="1090" t="e">
        <f>#REF!</f>
        <v>#REF!</v>
      </c>
      <c r="B2" s="1090"/>
      <c r="C2" s="1090"/>
      <c r="D2" s="1090"/>
      <c r="E2" s="1090"/>
      <c r="F2" s="1090"/>
      <c r="G2" s="1090"/>
      <c r="H2" s="1090"/>
      <c r="I2" s="1090"/>
    </row>
    <row r="3" spans="1:9" x14ac:dyDescent="0.2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231</v>
      </c>
    </row>
    <row r="5" spans="1:9" x14ac:dyDescent="0.2">
      <c r="A5" s="1090" t="e">
        <f>#REF!</f>
        <v>#REF!</v>
      </c>
      <c r="B5" s="1090"/>
      <c r="C5" s="1090"/>
      <c r="D5" s="1090"/>
      <c r="E5" s="1090"/>
      <c r="F5" s="1090"/>
      <c r="G5" s="1090"/>
      <c r="H5" s="1090"/>
      <c r="I5" s="1090"/>
    </row>
    <row r="6" spans="1:9" x14ac:dyDescent="0.2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231</v>
      </c>
    </row>
    <row r="8" spans="1:9" x14ac:dyDescent="0.2">
      <c r="A8" s="1090" t="e">
        <f>#REF!</f>
        <v>#REF!</v>
      </c>
      <c r="B8" s="1090"/>
      <c r="C8" s="1090"/>
      <c r="D8" s="1090"/>
      <c r="E8" s="1090"/>
      <c r="F8" s="1090"/>
      <c r="G8" s="1090"/>
      <c r="H8" s="1090"/>
      <c r="I8" s="1090"/>
    </row>
    <row r="9" spans="1:9" x14ac:dyDescent="0.2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231</v>
      </c>
    </row>
    <row r="11" spans="1:9" x14ac:dyDescent="0.2">
      <c r="A11" s="1090" t="e">
        <f>#REF!</f>
        <v>#REF!</v>
      </c>
      <c r="B11" s="1090"/>
      <c r="C11" s="1090"/>
      <c r="D11" s="1090"/>
      <c r="E11" s="1090"/>
      <c r="F11" s="1090"/>
      <c r="G11" s="1090"/>
      <c r="H11" s="1090"/>
      <c r="I11" s="1090"/>
    </row>
    <row r="12" spans="1:9" x14ac:dyDescent="0.2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231</v>
      </c>
    </row>
    <row r="14" spans="1:9" x14ac:dyDescent="0.2">
      <c r="A14" s="1090" t="e">
        <f>#REF!</f>
        <v>#REF!</v>
      </c>
      <c r="B14" s="1090"/>
      <c r="C14" s="1090"/>
      <c r="D14" s="1090"/>
      <c r="E14" s="1090"/>
      <c r="F14" s="1090"/>
      <c r="G14" s="1090"/>
      <c r="H14" s="1090"/>
      <c r="I14" s="1090"/>
    </row>
    <row r="15" spans="1:9" x14ac:dyDescent="0.2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231</v>
      </c>
    </row>
    <row r="17" spans="1:9" x14ac:dyDescent="0.2">
      <c r="A17" s="1090" t="e">
        <f>#REF!</f>
        <v>#REF!</v>
      </c>
      <c r="B17" s="1090"/>
      <c r="C17" s="1090"/>
      <c r="D17" s="1090"/>
      <c r="E17" s="1090"/>
      <c r="F17" s="1090"/>
      <c r="G17" s="1090"/>
      <c r="H17" s="1090"/>
      <c r="I17" s="1090"/>
    </row>
    <row r="18" spans="1:9" x14ac:dyDescent="0.2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231</v>
      </c>
    </row>
    <row r="20" spans="1:9" x14ac:dyDescent="0.2">
      <c r="A20" s="1090" t="e">
        <f>#REF!</f>
        <v>#REF!</v>
      </c>
      <c r="B20" s="1090"/>
      <c r="C20" s="1090"/>
      <c r="D20" s="1090"/>
      <c r="E20" s="1090"/>
      <c r="F20" s="1090"/>
      <c r="G20" s="1090"/>
      <c r="H20" s="1090"/>
      <c r="I20" s="1090"/>
    </row>
    <row r="21" spans="1:9" x14ac:dyDescent="0.2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231</v>
      </c>
    </row>
    <row r="23" spans="1:9" x14ac:dyDescent="0.2">
      <c r="A23" s="1090" t="e">
        <f>#REF!</f>
        <v>#REF!</v>
      </c>
      <c r="B23" s="1090"/>
      <c r="C23" s="1090"/>
      <c r="D23" s="1090"/>
      <c r="E23" s="1090"/>
      <c r="F23" s="1090"/>
      <c r="G23" s="1090"/>
      <c r="H23" s="1090"/>
      <c r="I23" s="1090"/>
    </row>
    <row r="24" spans="1:9" x14ac:dyDescent="0.2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231</v>
      </c>
    </row>
    <row r="26" spans="1:9" x14ac:dyDescent="0.2">
      <c r="A26" s="1090" t="e">
        <f>#REF!</f>
        <v>#REF!</v>
      </c>
      <c r="B26" s="1090"/>
      <c r="C26" s="1090"/>
      <c r="D26" s="1090"/>
      <c r="E26" s="1090"/>
      <c r="F26" s="1090"/>
      <c r="G26" s="1090"/>
      <c r="H26" s="1090"/>
      <c r="I26" s="1090"/>
    </row>
    <row r="27" spans="1:9" x14ac:dyDescent="0.2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231</v>
      </c>
      <c r="C29" s="486"/>
    </row>
    <row r="30" spans="1:9" x14ac:dyDescent="0.2">
      <c r="A30" s="1090" t="e">
        <f>#REF!</f>
        <v>#REF!</v>
      </c>
      <c r="B30" s="1090"/>
      <c r="C30" s="1090"/>
      <c r="D30" s="1090"/>
      <c r="E30" s="1090"/>
      <c r="F30" s="1090"/>
      <c r="G30" s="1090"/>
      <c r="H30" s="1090"/>
      <c r="I30" s="1090"/>
    </row>
    <row r="31" spans="1:9" x14ac:dyDescent="0.2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231</v>
      </c>
      <c r="C33" s="486"/>
    </row>
    <row r="34" spans="1:9" x14ac:dyDescent="0.2">
      <c r="A34" s="1090" t="e">
        <f>#REF!</f>
        <v>#REF!</v>
      </c>
      <c r="B34" s="1090"/>
      <c r="C34" s="1090"/>
      <c r="D34" s="1090"/>
      <c r="E34" s="1090"/>
      <c r="F34" s="1090"/>
      <c r="G34" s="1090"/>
      <c r="H34" s="1090"/>
      <c r="I34" s="1090"/>
    </row>
    <row r="35" spans="1:9" x14ac:dyDescent="0.2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231</v>
      </c>
      <c r="C37" s="486"/>
    </row>
    <row r="38" spans="1:9" x14ac:dyDescent="0.2">
      <c r="A38" s="1090" t="e">
        <f>#REF!</f>
        <v>#REF!</v>
      </c>
      <c r="B38" s="1090"/>
      <c r="C38" s="1090"/>
      <c r="D38" s="1090"/>
      <c r="E38" s="1090"/>
      <c r="F38" s="1090"/>
      <c r="G38" s="1090"/>
      <c r="H38" s="1090"/>
      <c r="I38" s="1090"/>
    </row>
    <row r="39" spans="1:9" x14ac:dyDescent="0.2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231</v>
      </c>
      <c r="C41" s="486"/>
    </row>
    <row r="42" spans="1:9" x14ac:dyDescent="0.2">
      <c r="A42" s="1090" t="e">
        <f>#REF!</f>
        <v>#REF!</v>
      </c>
      <c r="B42" s="1090"/>
      <c r="C42" s="1090"/>
      <c r="D42" s="1090"/>
      <c r="E42" s="1090"/>
      <c r="F42" s="1090"/>
      <c r="G42" s="1090"/>
      <c r="H42" s="1090"/>
      <c r="I42" s="1090"/>
    </row>
    <row r="43" spans="1:9" x14ac:dyDescent="0.2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231</v>
      </c>
      <c r="C45" s="486"/>
    </row>
    <row r="46" spans="1:9" x14ac:dyDescent="0.2">
      <c r="A46" s="1090" t="e">
        <f>#REF!</f>
        <v>#REF!</v>
      </c>
      <c r="B46" s="1090"/>
      <c r="C46" s="1090"/>
      <c r="D46" s="1090"/>
      <c r="E46" s="1090"/>
      <c r="F46" s="1090"/>
      <c r="G46" s="1090"/>
      <c r="H46" s="1090"/>
      <c r="I46" s="1090"/>
    </row>
    <row r="47" spans="1:9" x14ac:dyDescent="0.2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231</v>
      </c>
      <c r="C49" s="486"/>
    </row>
    <row r="50" spans="1:9" x14ac:dyDescent="0.2">
      <c r="A50" s="1090" t="e">
        <f>#REF!</f>
        <v>#REF!</v>
      </c>
      <c r="B50" s="1090"/>
      <c r="C50" s="1090"/>
      <c r="D50" s="1090"/>
      <c r="E50" s="1090"/>
      <c r="F50" s="1090"/>
      <c r="G50" s="1090"/>
      <c r="H50" s="1090"/>
      <c r="I50" s="1090"/>
    </row>
    <row r="51" spans="1:9" x14ac:dyDescent="0.2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231</v>
      </c>
    </row>
    <row r="55" spans="1:9" x14ac:dyDescent="0.2">
      <c r="A55" s="1090" t="e">
        <f>#REF!</f>
        <v>#REF!</v>
      </c>
      <c r="B55" s="1090"/>
      <c r="C55" s="1090"/>
      <c r="D55" s="1090"/>
      <c r="E55" s="1090"/>
      <c r="F55" s="1090"/>
      <c r="G55" s="1090"/>
      <c r="H55" s="1090"/>
      <c r="I55" s="1090"/>
    </row>
    <row r="56" spans="1:9" x14ac:dyDescent="0.2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231</v>
      </c>
    </row>
    <row r="58" spans="1:9" x14ac:dyDescent="0.2">
      <c r="A58" s="1090"/>
      <c r="B58" s="1090"/>
      <c r="C58" s="1090"/>
      <c r="D58" s="1090"/>
      <c r="E58" s="1090"/>
      <c r="F58" s="1090"/>
      <c r="G58" s="1090"/>
      <c r="H58" s="1090"/>
      <c r="I58" s="1090"/>
    </row>
    <row r="60" spans="1:9" x14ac:dyDescent="0.2">
      <c r="A60" s="1090"/>
      <c r="B60" s="1090"/>
      <c r="C60" s="1090"/>
      <c r="D60" s="1090"/>
      <c r="E60" s="1090"/>
      <c r="F60" s="1090"/>
      <c r="G60" s="1090"/>
      <c r="H60" s="1090"/>
      <c r="I60" s="1090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Normal="50" zoomScaleSheetLayoutView="100" workbookViewId="0">
      <selection activeCell="D17" sqref="D17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848" t="s">
        <v>184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50"/>
    </row>
    <row r="2" spans="1:27" s="90" customFormat="1" x14ac:dyDescent="0.2">
      <c r="A2" s="851" t="s">
        <v>113</v>
      </c>
      <c r="B2" s="854" t="s">
        <v>171</v>
      </c>
      <c r="C2" s="857" t="s">
        <v>80</v>
      </c>
      <c r="D2" s="858"/>
      <c r="E2" s="858"/>
      <c r="F2" s="859"/>
      <c r="G2" s="860" t="s">
        <v>114</v>
      </c>
      <c r="H2" s="863" t="s">
        <v>115</v>
      </c>
      <c r="I2" s="864"/>
      <c r="J2" s="864"/>
      <c r="K2" s="864"/>
      <c r="L2" s="864"/>
      <c r="M2" s="865"/>
      <c r="N2" s="866" t="s">
        <v>218</v>
      </c>
      <c r="O2" s="867"/>
      <c r="P2" s="867"/>
      <c r="Q2" s="867"/>
      <c r="R2" s="867"/>
      <c r="S2" s="867"/>
      <c r="T2" s="867"/>
      <c r="U2" s="867"/>
      <c r="V2" s="868"/>
    </row>
    <row r="3" spans="1:27" s="90" customFormat="1" ht="16.5" thickBot="1" x14ac:dyDescent="0.25">
      <c r="A3" s="852"/>
      <c r="B3" s="855"/>
      <c r="C3" s="872" t="s">
        <v>29</v>
      </c>
      <c r="D3" s="874" t="s">
        <v>30</v>
      </c>
      <c r="E3" s="876" t="s">
        <v>53</v>
      </c>
      <c r="F3" s="877"/>
      <c r="G3" s="861"/>
      <c r="H3" s="885" t="s">
        <v>28</v>
      </c>
      <c r="I3" s="888" t="s">
        <v>116</v>
      </c>
      <c r="J3" s="889"/>
      <c r="K3" s="889"/>
      <c r="L3" s="890"/>
      <c r="M3" s="891" t="s">
        <v>117</v>
      </c>
      <c r="N3" s="869"/>
      <c r="O3" s="870"/>
      <c r="P3" s="870"/>
      <c r="Q3" s="870"/>
      <c r="R3" s="870"/>
      <c r="S3" s="870"/>
      <c r="T3" s="870"/>
      <c r="U3" s="870"/>
      <c r="V3" s="871"/>
    </row>
    <row r="4" spans="1:27" s="90" customFormat="1" x14ac:dyDescent="0.2">
      <c r="A4" s="852"/>
      <c r="B4" s="855"/>
      <c r="C4" s="872"/>
      <c r="D4" s="874"/>
      <c r="E4" s="874" t="s">
        <v>54</v>
      </c>
      <c r="F4" s="895" t="s">
        <v>55</v>
      </c>
      <c r="G4" s="861"/>
      <c r="H4" s="886"/>
      <c r="I4" s="897" t="s">
        <v>24</v>
      </c>
      <c r="J4" s="897" t="s">
        <v>31</v>
      </c>
      <c r="K4" s="897" t="s">
        <v>118</v>
      </c>
      <c r="L4" s="897" t="s">
        <v>119</v>
      </c>
      <c r="M4" s="892"/>
      <c r="N4" s="900" t="s">
        <v>63</v>
      </c>
      <c r="O4" s="901"/>
      <c r="P4" s="902"/>
      <c r="Q4" s="900" t="s">
        <v>71</v>
      </c>
      <c r="R4" s="902"/>
      <c r="S4" s="903"/>
      <c r="T4" s="904"/>
      <c r="U4" s="903"/>
      <c r="V4" s="904"/>
    </row>
    <row r="5" spans="1:27" s="90" customFormat="1" ht="16.5" thickBot="1" x14ac:dyDescent="0.25">
      <c r="A5" s="852"/>
      <c r="B5" s="855"/>
      <c r="C5" s="872"/>
      <c r="D5" s="874"/>
      <c r="E5" s="874"/>
      <c r="F5" s="895"/>
      <c r="G5" s="861"/>
      <c r="H5" s="886"/>
      <c r="I5" s="898"/>
      <c r="J5" s="898"/>
      <c r="K5" s="898"/>
      <c r="L5" s="898"/>
      <c r="M5" s="892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852"/>
      <c r="B6" s="855"/>
      <c r="C6" s="872"/>
      <c r="D6" s="874"/>
      <c r="E6" s="874"/>
      <c r="F6" s="895"/>
      <c r="G6" s="861"/>
      <c r="H6" s="886"/>
      <c r="I6" s="898"/>
      <c r="J6" s="898"/>
      <c r="K6" s="898"/>
      <c r="L6" s="898"/>
      <c r="M6" s="893"/>
      <c r="N6" s="905" t="s">
        <v>186</v>
      </c>
      <c r="O6" s="906"/>
      <c r="P6" s="907"/>
      <c r="Q6" s="907"/>
      <c r="R6" s="907"/>
      <c r="S6" s="907"/>
      <c r="T6" s="907"/>
      <c r="U6" s="907"/>
      <c r="V6" s="908"/>
    </row>
    <row r="7" spans="1:27" s="90" customFormat="1" ht="16.5" thickBot="1" x14ac:dyDescent="0.25">
      <c r="A7" s="853"/>
      <c r="B7" s="856"/>
      <c r="C7" s="873"/>
      <c r="D7" s="875"/>
      <c r="E7" s="875"/>
      <c r="F7" s="896"/>
      <c r="G7" s="862"/>
      <c r="H7" s="887"/>
      <c r="I7" s="899"/>
      <c r="J7" s="899"/>
      <c r="K7" s="899"/>
      <c r="L7" s="899"/>
      <c r="M7" s="894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882" t="s">
        <v>120</v>
      </c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83"/>
      <c r="Q9" s="883"/>
      <c r="R9" s="883"/>
      <c r="S9" s="883"/>
      <c r="T9" s="883"/>
      <c r="U9" s="883"/>
      <c r="V9" s="884"/>
    </row>
    <row r="10" spans="1:27" s="90" customFormat="1" ht="16.5" thickBot="1" x14ac:dyDescent="0.25">
      <c r="A10" s="924" t="s">
        <v>121</v>
      </c>
      <c r="B10" s="925"/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6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927" t="s">
        <v>32</v>
      </c>
      <c r="B14" s="928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929" t="s">
        <v>122</v>
      </c>
      <c r="B15" s="930"/>
      <c r="C15" s="930"/>
      <c r="D15" s="930"/>
      <c r="E15" s="930"/>
      <c r="F15" s="930"/>
      <c r="G15" s="930"/>
      <c r="H15" s="930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7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7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7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7" s="322" customFormat="1" ht="16.5" thickBot="1" x14ac:dyDescent="0.25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7" s="120" customFormat="1" ht="32.25" thickBot="1" x14ac:dyDescent="0.25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7" ht="26.25" customHeight="1" thickBot="1" x14ac:dyDescent="0.25">
      <c r="A22" s="933" t="s">
        <v>129</v>
      </c>
      <c r="B22" s="934"/>
      <c r="C22" s="934"/>
      <c r="D22" s="934"/>
      <c r="E22" s="934"/>
      <c r="F22" s="935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</row>
    <row r="23" spans="1:27" ht="21.75" customHeight="1" thickBot="1" x14ac:dyDescent="0.25">
      <c r="A23" s="936" t="s">
        <v>130</v>
      </c>
      <c r="B23" s="937"/>
      <c r="C23" s="937"/>
      <c r="D23" s="937"/>
      <c r="E23" s="937"/>
      <c r="F23" s="937"/>
      <c r="G23" s="937"/>
      <c r="H23" s="937"/>
      <c r="I23" s="938"/>
      <c r="J23" s="938"/>
      <c r="K23" s="938"/>
      <c r="L23" s="938"/>
      <c r="M23" s="938"/>
      <c r="N23" s="938"/>
      <c r="O23" s="938"/>
      <c r="P23" s="938"/>
      <c r="Q23" s="938"/>
      <c r="R23" s="938"/>
      <c r="S23" s="937"/>
      <c r="T23" s="937"/>
      <c r="U23" s="937"/>
      <c r="V23" s="939"/>
    </row>
    <row r="24" spans="1:27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7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7" s="90" customFormat="1" ht="18" customHeight="1" thickBot="1" x14ac:dyDescent="0.25">
      <c r="A26" s="909" t="s">
        <v>131</v>
      </c>
      <c r="B26" s="910"/>
      <c r="C26" s="910"/>
      <c r="D26" s="910"/>
      <c r="E26" s="910"/>
      <c r="F26" s="911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7" ht="32.25" customHeight="1" thickBot="1" x14ac:dyDescent="0.25">
      <c r="A27" s="912" t="s">
        <v>189</v>
      </c>
      <c r="B27" s="913"/>
      <c r="C27" s="913"/>
      <c r="D27" s="913"/>
      <c r="E27" s="913"/>
      <c r="F27" s="913"/>
      <c r="G27" s="913"/>
      <c r="H27" s="913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3"/>
      <c r="T27" s="913"/>
      <c r="U27" s="913"/>
      <c r="V27" s="915"/>
    </row>
    <row r="28" spans="1:27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7" s="90" customFormat="1" ht="16.5" thickBot="1" x14ac:dyDescent="0.25">
      <c r="A29" s="916" t="s">
        <v>132</v>
      </c>
      <c r="B29" s="917"/>
      <c r="C29" s="917"/>
      <c r="D29" s="917"/>
      <c r="E29" s="917"/>
      <c r="F29" s="918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7" ht="16.5" thickBot="1" x14ac:dyDescent="0.25">
      <c r="A30" s="919" t="s">
        <v>133</v>
      </c>
      <c r="B30" s="920"/>
      <c r="C30" s="920"/>
      <c r="D30" s="920"/>
      <c r="E30" s="920"/>
      <c r="F30" s="920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7" ht="16.5" thickBot="1" x14ac:dyDescent="0.25">
      <c r="A31" s="921" t="s">
        <v>134</v>
      </c>
      <c r="B31" s="922"/>
      <c r="C31" s="922"/>
      <c r="D31" s="922"/>
      <c r="E31" s="922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R31" s="922"/>
      <c r="S31" s="922"/>
      <c r="T31" s="922"/>
      <c r="U31" s="922"/>
      <c r="V31" s="923"/>
    </row>
    <row r="32" spans="1:27" ht="16.5" thickBot="1" x14ac:dyDescent="0.25">
      <c r="A32" s="878" t="s">
        <v>135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0"/>
      <c r="U32" s="880"/>
      <c r="V32" s="881"/>
    </row>
    <row r="33" spans="1:28" ht="32.25" thickBot="1" x14ac:dyDescent="0.25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4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5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6">
        <v>4</v>
      </c>
      <c r="J35" s="717" t="s">
        <v>252</v>
      </c>
      <c r="K35" s="717"/>
      <c r="L35" s="717"/>
      <c r="M35" s="718">
        <f>H35-I35</f>
        <v>86</v>
      </c>
      <c r="N35" s="719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0"/>
      <c r="J36" s="720"/>
      <c r="K36" s="720"/>
      <c r="L36" s="720"/>
      <c r="M36" s="720"/>
      <c r="N36" s="721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933" t="s">
        <v>136</v>
      </c>
      <c r="B37" s="934"/>
      <c r="C37" s="934"/>
      <c r="D37" s="934"/>
      <c r="E37" s="934"/>
      <c r="F37" s="935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924" t="s">
        <v>164</v>
      </c>
      <c r="B38" s="925"/>
      <c r="C38" s="925"/>
      <c r="D38" s="925"/>
      <c r="E38" s="925"/>
      <c r="F38" s="925"/>
      <c r="G38" s="925"/>
      <c r="H38" s="925"/>
      <c r="I38" s="879"/>
      <c r="J38" s="879"/>
      <c r="K38" s="879"/>
      <c r="L38" s="879"/>
      <c r="M38" s="879"/>
      <c r="N38" s="879"/>
      <c r="O38" s="879"/>
      <c r="P38" s="879"/>
      <c r="Q38" s="879"/>
      <c r="R38" s="879"/>
      <c r="S38" s="941"/>
      <c r="T38" s="941"/>
      <c r="U38" s="941"/>
      <c r="V38" s="942"/>
    </row>
    <row r="39" spans="1:28" ht="32.25" thickBot="1" x14ac:dyDescent="0.25">
      <c r="A39" s="663"/>
      <c r="B39" s="664" t="s">
        <v>249</v>
      </c>
      <c r="C39" s="663"/>
      <c r="D39" s="663" t="s">
        <v>250</v>
      </c>
      <c r="E39" s="663"/>
      <c r="F39" s="663"/>
      <c r="G39" s="722">
        <v>8</v>
      </c>
      <c r="H39" s="723">
        <f t="shared" ref="H39:H40" si="14">G39*30</f>
        <v>240</v>
      </c>
      <c r="I39" s="724">
        <v>16</v>
      </c>
      <c r="J39" s="722" t="s">
        <v>255</v>
      </c>
      <c r="K39" s="722"/>
      <c r="L39" s="722" t="s">
        <v>255</v>
      </c>
      <c r="M39" s="722">
        <v>150</v>
      </c>
      <c r="N39" s="725" t="s">
        <v>278</v>
      </c>
      <c r="O39" s="725"/>
      <c r="P39" s="725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6">
        <f t="shared" si="14"/>
        <v>360</v>
      </c>
      <c r="I40" s="663" t="s">
        <v>279</v>
      </c>
      <c r="J40" s="663" t="s">
        <v>280</v>
      </c>
      <c r="K40" s="663"/>
      <c r="L40" s="663" t="s">
        <v>280</v>
      </c>
      <c r="M40" s="684">
        <v>198</v>
      </c>
      <c r="N40" s="727"/>
      <c r="O40" s="727">
        <v>9</v>
      </c>
      <c r="P40" s="727" t="s">
        <v>279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933" t="s">
        <v>141</v>
      </c>
      <c r="B53" s="928"/>
      <c r="C53" s="934"/>
      <c r="D53" s="934"/>
      <c r="E53" s="934"/>
      <c r="F53" s="935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281</v>
      </c>
      <c r="K53" s="440">
        <f t="shared" ref="K53" si="18">K41+K43+K46+K48+K50</f>
        <v>0</v>
      </c>
      <c r="L53" s="440" t="s">
        <v>281</v>
      </c>
      <c r="M53" s="440">
        <f t="shared" si="17"/>
        <v>560</v>
      </c>
      <c r="N53" s="729" t="s">
        <v>278</v>
      </c>
      <c r="O53" s="729">
        <f t="shared" ref="O53" si="19">O41+O43+O46+O48+O50</f>
        <v>9</v>
      </c>
      <c r="P53" s="729" t="s">
        <v>279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943" t="s">
        <v>142</v>
      </c>
      <c r="B54" s="944"/>
      <c r="C54" s="944"/>
      <c r="D54" s="944"/>
      <c r="E54" s="944"/>
      <c r="F54" s="945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279</v>
      </c>
      <c r="K54" s="450">
        <f t="shared" ref="K54" si="22">K53+K37</f>
        <v>0</v>
      </c>
      <c r="L54" s="450" t="s">
        <v>281</v>
      </c>
      <c r="M54" s="450">
        <f t="shared" si="21"/>
        <v>646</v>
      </c>
      <c r="N54" s="730" t="s">
        <v>281</v>
      </c>
      <c r="O54" s="730">
        <f t="shared" ref="O54" si="23">O53+O37</f>
        <v>9</v>
      </c>
      <c r="P54" s="730" t="s">
        <v>279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946" t="s">
        <v>143</v>
      </c>
      <c r="B55" s="946"/>
      <c r="C55" s="946"/>
      <c r="D55" s="946"/>
      <c r="E55" s="946"/>
      <c r="F55" s="946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28" t="s">
        <v>282</v>
      </c>
      <c r="K55" s="728" t="s">
        <v>252</v>
      </c>
      <c r="L55" s="728" t="s">
        <v>283</v>
      </c>
      <c r="M55" s="450">
        <f t="shared" si="24"/>
        <v>2592</v>
      </c>
      <c r="N55" s="730" t="s">
        <v>284</v>
      </c>
      <c r="O55" s="730">
        <f t="shared" ref="O55" si="25">O30+O54</f>
        <v>17</v>
      </c>
      <c r="P55" s="730" t="s">
        <v>285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947" t="s">
        <v>34</v>
      </c>
      <c r="B56" s="947"/>
      <c r="C56" s="947"/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940" t="s">
        <v>33</v>
      </c>
      <c r="B57" s="940"/>
      <c r="C57" s="940"/>
      <c r="D57" s="940"/>
      <c r="E57" s="940"/>
      <c r="F57" s="940"/>
      <c r="G57" s="940"/>
      <c r="H57" s="940"/>
      <c r="I57" s="940"/>
      <c r="J57" s="940"/>
      <c r="K57" s="940"/>
      <c r="L57" s="940"/>
      <c r="M57" s="940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940" t="s">
        <v>144</v>
      </c>
      <c r="B58" s="940"/>
      <c r="C58" s="940"/>
      <c r="D58" s="940"/>
      <c r="E58" s="940"/>
      <c r="F58" s="940"/>
      <c r="G58" s="940"/>
      <c r="H58" s="940"/>
      <c r="I58" s="940"/>
      <c r="J58" s="940"/>
      <c r="K58" s="940"/>
      <c r="L58" s="940"/>
      <c r="M58" s="940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940" t="s">
        <v>145</v>
      </c>
      <c r="B59" s="940"/>
      <c r="C59" s="940"/>
      <c r="D59" s="940"/>
      <c r="E59" s="940"/>
      <c r="F59" s="940"/>
      <c r="G59" s="940"/>
      <c r="H59" s="940"/>
      <c r="I59" s="940"/>
      <c r="J59" s="940"/>
      <c r="K59" s="940"/>
      <c r="L59" s="940"/>
      <c r="M59" s="940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940" t="s">
        <v>35</v>
      </c>
      <c r="B60" s="940"/>
      <c r="C60" s="940"/>
      <c r="D60" s="940"/>
      <c r="E60" s="940"/>
      <c r="F60" s="940"/>
      <c r="G60" s="940"/>
      <c r="H60" s="940"/>
      <c r="I60" s="940"/>
      <c r="J60" s="940"/>
      <c r="K60" s="940"/>
      <c r="L60" s="940"/>
      <c r="M60" s="940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948" t="s">
        <v>146</v>
      </c>
      <c r="B61" s="949"/>
      <c r="C61" s="949"/>
      <c r="D61" s="949"/>
      <c r="E61" s="949"/>
      <c r="F61" s="949"/>
      <c r="G61" s="949"/>
      <c r="H61" s="949"/>
      <c r="I61" s="949"/>
      <c r="J61" s="949"/>
      <c r="K61" s="949"/>
      <c r="L61" s="949"/>
      <c r="M61" s="950"/>
      <c r="N61" s="951" t="s">
        <v>147</v>
      </c>
      <c r="O61" s="952"/>
      <c r="P61" s="953"/>
      <c r="Q61" s="962">
        <f>G30/$G$55*100</f>
        <v>74.444444444444443</v>
      </c>
      <c r="R61" s="963"/>
      <c r="S61" s="954" t="s">
        <v>93</v>
      </c>
      <c r="T61" s="923"/>
      <c r="U61" s="955"/>
      <c r="V61" s="956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965" t="s">
        <v>93</v>
      </c>
      <c r="O62" s="966"/>
      <c r="P62" s="967"/>
      <c r="Q62" s="968">
        <f>G54/$G$55*100</f>
        <v>25.555555555555554</v>
      </c>
      <c r="R62" s="969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148</v>
      </c>
      <c r="C69" s="641"/>
      <c r="D69" s="957"/>
      <c r="E69" s="957"/>
      <c r="F69" s="958"/>
      <c r="G69" s="958"/>
      <c r="H69" s="641"/>
      <c r="I69" s="959" t="s">
        <v>101</v>
      </c>
      <c r="J69" s="960"/>
      <c r="K69" s="960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166</v>
      </c>
      <c r="C71" s="641"/>
      <c r="D71" s="957"/>
      <c r="E71" s="957"/>
      <c r="F71" s="958"/>
      <c r="G71" s="958"/>
      <c r="H71" s="641"/>
      <c r="I71" s="959" t="s">
        <v>172</v>
      </c>
      <c r="J71" s="961"/>
      <c r="K71" s="961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221</v>
      </c>
      <c r="C73" s="641"/>
      <c r="D73" s="957"/>
      <c r="E73" s="957"/>
      <c r="F73" s="958"/>
      <c r="G73" s="958"/>
      <c r="H73" s="641"/>
      <c r="I73" s="959" t="s">
        <v>234</v>
      </c>
      <c r="J73" s="961"/>
      <c r="K73" s="961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964" t="s">
        <v>105</v>
      </c>
      <c r="D74" s="964"/>
      <c r="E74" s="964"/>
      <c r="F74" s="964"/>
      <c r="G74" s="964"/>
      <c r="H74" s="964"/>
      <c r="I74" s="964"/>
      <c r="J74" s="964"/>
      <c r="K74" s="964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бюджет</vt:lpstr>
      <vt:lpstr>до наказу МК-21-1зм</vt:lpstr>
      <vt:lpstr>тит ЗО</vt:lpstr>
      <vt:lpstr>План МКТ (новий)</vt:lpstr>
      <vt:lpstr>План МКТ</vt:lpstr>
      <vt:lpstr>Маркетинг</vt:lpstr>
      <vt:lpstr>до наказу</vt:lpstr>
      <vt:lpstr>План МК  (2024-2025)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2024-06-26T10:47:26Z</dcterms:modified>
</cp:coreProperties>
</file>